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codeName="ThisWorkbook" defaultThemeVersion="124226"/>
  <mc:AlternateContent xmlns:mc="http://schemas.openxmlformats.org/markup-compatibility/2006">
    <mc:Choice Requires="x15">
      <x15ac:absPath xmlns:x15ac="http://schemas.microsoft.com/office/spreadsheetml/2010/11/ac" url="E:\アップロード用\"/>
    </mc:Choice>
  </mc:AlternateContent>
  <xr:revisionPtr revIDLastSave="0" documentId="13_ncr:1_{A6730CA8-FC63-4A51-A317-85F996FD6542}" xr6:coauthVersionLast="47" xr6:coauthVersionMax="47" xr10:uidLastSave="{00000000-0000-0000-0000-000000000000}"/>
  <bookViews>
    <workbookView xWindow="-120" yWindow="-120" windowWidth="24240" windowHeight="13140" tabRatio="824" xr2:uid="{00000000-000D-0000-FFFF-FFFF00000000}"/>
  </bookViews>
  <sheets>
    <sheet name="集計表（この用紙に記入。下の方に「操作手順」）" sheetId="1" r:id="rId1"/>
    <sheet name="報告書（水色のみ入力）" sheetId="2" r:id="rId2"/>
    <sheet name="Sheet1 (2)" sheetId="5" state="hidden" r:id="rId3"/>
    <sheet name="Sheet1" sheetId="3" state="hidden" r:id="rId4"/>
  </sheets>
  <externalReferences>
    <externalReference r:id="rId5"/>
    <externalReference r:id="rId6"/>
  </externalReferences>
  <definedNames>
    <definedName name="amount_header">'[1]集計表（この用紙に記入。下の方に「操作手順」）'!$AB$4</definedName>
    <definedName name="ExternalData_1" localSheetId="2" hidden="1">'Sheet1 (2)'!$A$1:$B$26</definedName>
    <definedName name="gen" localSheetId="3">#REF!</definedName>
    <definedName name="gen">#REF!</definedName>
    <definedName name="hbirth">[1]H!$I$2:$I$1048576</definedName>
    <definedName name="hiho">#REF!</definedName>
    <definedName name="hin">[1]H!$G$2:$G$1048576</definedName>
    <definedName name="hkey">[1]H!$E$2:$E$1048576</definedName>
    <definedName name="hn">[1]H!$F$2:$F$1048576</definedName>
    <definedName name="hout">[1]H!$H$2:$H$1048576</definedName>
    <definedName name="idx">'[1]集計表（この用紙に記入。下の方に「操作手順」）'!$I$117</definedName>
    <definedName name="key">'[1]集計表（この用紙に記入。下の方に「操作手順」）'!$G$117</definedName>
    <definedName name="p1_header">'[1]集計表（この用紙に記入。下の方に「操作手順」）'!$H$102</definedName>
    <definedName name="_xlnm.Print_Area" localSheetId="0">'集計表（この用紙に記入。下の方に「操作手順」）'!$A$1:$U$161</definedName>
    <definedName name="_xlnm.Print_Area" localSheetId="1">'報告書（水色のみ入力）'!$A$1:$BI$57</definedName>
    <definedName name="s">Sheet1</definedName>
    <definedName name="tokka" localSheetId="3">#REF!</definedName>
    <definedName name="tokka">#REF!</definedName>
    <definedName name="xkey">[2]入力用【事業主控】!$AV$6</definedName>
    <definedName name="y_header">'[1]集計表（この用紙に記入。下の方に「操作手順」）'!$AC$4</definedName>
    <definedName name="キー">[1]T!$A$2:$A$1048576</definedName>
    <definedName name="概算雇用保険料率">[1]Query!$R$2:$R$1048576</definedName>
    <definedName name="概算労災保険料率">[1]Query!$Q$2:$Q$1048576</definedName>
    <definedName name="確定雇用保険料率">[1]Query!$O$2:$O$1048576</definedName>
    <definedName name="確定算定月数01__403">[2]基本情報!$O$2:$O$1048576</definedName>
    <definedName name="確定算定月数02__417">[2]基本情報!$AC$2:$AC$1048576</definedName>
    <definedName name="確定算定月数03__431">[2]基本情報!$AQ$2:$AQ$1048576</definedName>
    <definedName name="確定算定月数04__445">[2]基本情報!$BE$2:$BE$1048576</definedName>
    <definedName name="確定算定月数05__459">[2]基本情報!$BS$2:$BS$1048576</definedName>
    <definedName name="確定算定月数06__473">[2]基本情報!$CG$2:$CG$1048576</definedName>
    <definedName name="確定保険料特別">[1]Query!$P$2:$P$1048576</definedName>
    <definedName name="確定保険料特別__133">[2]基本情報!$K$2:$K$1048576</definedName>
    <definedName name="確定労災保険料率">[1]Query!$M$2:$M$1048576</definedName>
    <definedName name="基幹番号">[1]Query!$A$2:$A$1048576</definedName>
    <definedName name="業種コード">[1]Query!$I$2:$I$1048576</definedName>
    <definedName name="業種コード__115">[2]基本情報!$B$2:$B$1048576</definedName>
    <definedName name="金融機関">[2]基本情報!$CR$2:$CR$1048576</definedName>
    <definedName name="金融機関支店名">[2]基本情報!$CS$2:$CS$1048576</definedName>
    <definedName name="雇用保険番号">[1]Query!$J$2:$J$1048576</definedName>
    <definedName name="口振区分">[1]Query!$L$2:$L$1048576</definedName>
    <definedName name="氏名01__401">[2]基本情報!$M$2:$M$1048576</definedName>
    <definedName name="氏名02__415">[2]基本情報!$AA$2:$AA$1048576</definedName>
    <definedName name="氏名03__429">[2]基本情報!$AO$2:$AO$1048576</definedName>
    <definedName name="氏名04__443">[2]基本情報!$BC$2:$BC$1048576</definedName>
    <definedName name="氏名05__457">[2]基本情報!$BQ$2:$BQ$1048576</definedName>
    <definedName name="氏名06__471">[2]基本情報!$CE$2:$CE$1048576</definedName>
    <definedName name="事業主名">[1]Query!$C$2:$C$1048576</definedName>
    <definedName name="事業所所在地1__13">[2]基本情報!$G$2:$G$1048576</definedName>
    <definedName name="事業所所在地2__14">[2]基本情報!$H$2:$H$1048576</definedName>
    <definedName name="事業所電話番号__16">[2]基本情報!$I$2:$I$1048576</definedName>
    <definedName name="事業所名">[1]Query!$B$2:$B$1048576</definedName>
    <definedName name="事業所郵便番号__12">[2]基本情報!$F$2:$F$1048576</definedName>
    <definedName name="社労士">[1]Query!$D$2:$D$1048576</definedName>
    <definedName name="住所全">[1]Query!$G$2:$G$1048576</definedName>
    <definedName name="承認済給付基礎日額01__402">[2]基本情報!$N$2:$N$1048576</definedName>
    <definedName name="承認済給付基礎日額02__416">[2]基本情報!$AB$2:$AB$1048576</definedName>
    <definedName name="承認済給付基礎日額03__430">[2]基本情報!$AP$2:$AP$1048576</definedName>
    <definedName name="承認済給付基礎日額04__444">[2]基本情報!$BD$2:$BD$1048576</definedName>
    <definedName name="承認済給付基礎日額05__458">[2]基本情報!$BR$2:$BR$1048576</definedName>
    <definedName name="承認済給付基礎日額06__472">[2]基本情報!$CF$2:$CF$1048576</definedName>
    <definedName name="申告済概算保険料">[1]Query!$K$2:$K$1048576</definedName>
    <definedName name="申告済概算保険料__124">[2]基本情報!$J$2:$J$1048576</definedName>
    <definedName name="締切日">[1]Query!$E$2:$E$1048576</definedName>
    <definedName name="締日">[1]!Q[#Data]</definedName>
    <definedName name="電話番号">[1]Query!$H$2:$H$1048576</definedName>
    <definedName name="郵便番号">[1]Query!$F$2:$F$1048576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5" i="2" l="1"/>
  <c r="D34" i="2"/>
  <c r="CH156" i="1"/>
  <c r="CG156" i="1"/>
  <c r="CF156" i="1"/>
  <c r="CE156" i="1"/>
  <c r="CD156" i="1"/>
  <c r="CC156" i="1"/>
  <c r="CB156" i="1"/>
  <c r="CA156" i="1"/>
  <c r="BZ156" i="1"/>
  <c r="BY156" i="1"/>
  <c r="BX156" i="1"/>
  <c r="BW156" i="1"/>
  <c r="BV156" i="1"/>
  <c r="BU156" i="1"/>
  <c r="BT156" i="1"/>
  <c r="BS156" i="1"/>
  <c r="BR156" i="1"/>
  <c r="BQ156" i="1"/>
  <c r="BP156" i="1"/>
  <c r="BO156" i="1"/>
  <c r="BN156" i="1"/>
  <c r="BM156" i="1"/>
  <c r="BL156" i="1"/>
  <c r="BK156" i="1"/>
  <c r="BJ156" i="1"/>
  <c r="BI156" i="1"/>
  <c r="BH156" i="1"/>
  <c r="BG156" i="1"/>
  <c r="BF156" i="1"/>
  <c r="BE156" i="1"/>
  <c r="BD156" i="1"/>
  <c r="BC156" i="1"/>
  <c r="BB156" i="1"/>
  <c r="BA156" i="1"/>
  <c r="AZ156" i="1"/>
  <c r="AY156" i="1"/>
  <c r="AX156" i="1"/>
  <c r="AW156" i="1"/>
  <c r="AV156" i="1"/>
  <c r="AU156" i="1"/>
  <c r="AT156" i="1"/>
  <c r="AS156" i="1"/>
  <c r="AR156" i="1"/>
  <c r="AQ156" i="1"/>
  <c r="AP156" i="1"/>
  <c r="AO156" i="1"/>
  <c r="AN156" i="1"/>
  <c r="AM156" i="1"/>
  <c r="AL156" i="1"/>
  <c r="AK156" i="1"/>
  <c r="AJ156" i="1"/>
  <c r="AI156" i="1"/>
  <c r="AH156" i="1"/>
  <c r="AG156" i="1"/>
  <c r="AF156" i="1"/>
  <c r="AD156" i="1"/>
  <c r="AC156" i="1"/>
  <c r="AB156" i="1"/>
  <c r="AA156" i="1"/>
  <c r="CH155" i="1"/>
  <c r="CG155" i="1"/>
  <c r="CF155" i="1"/>
  <c r="CE155" i="1"/>
  <c r="CD155" i="1"/>
  <c r="CC155" i="1"/>
  <c r="CB155" i="1"/>
  <c r="CA155" i="1"/>
  <c r="BZ155" i="1"/>
  <c r="BY155" i="1"/>
  <c r="BX155" i="1"/>
  <c r="BW155" i="1"/>
  <c r="BV155" i="1"/>
  <c r="BU155" i="1"/>
  <c r="BT155" i="1"/>
  <c r="BS155" i="1"/>
  <c r="BR155" i="1"/>
  <c r="BQ155" i="1"/>
  <c r="BP155" i="1"/>
  <c r="BO155" i="1"/>
  <c r="BN155" i="1"/>
  <c r="BM155" i="1"/>
  <c r="BL155" i="1"/>
  <c r="BK155" i="1"/>
  <c r="BJ155" i="1"/>
  <c r="BI155" i="1"/>
  <c r="BH155" i="1"/>
  <c r="BG155" i="1"/>
  <c r="BF155" i="1"/>
  <c r="BE155" i="1"/>
  <c r="BD155" i="1"/>
  <c r="BC155" i="1"/>
  <c r="BB155" i="1"/>
  <c r="BA155" i="1"/>
  <c r="AZ155" i="1"/>
  <c r="AY155" i="1"/>
  <c r="AX155" i="1"/>
  <c r="AW155" i="1"/>
  <c r="AV155" i="1"/>
  <c r="AU155" i="1"/>
  <c r="AT155" i="1"/>
  <c r="AS155" i="1"/>
  <c r="AR155" i="1"/>
  <c r="AQ155" i="1"/>
  <c r="AP155" i="1"/>
  <c r="AO155" i="1"/>
  <c r="AN155" i="1"/>
  <c r="AM155" i="1"/>
  <c r="AL155" i="1"/>
  <c r="AK155" i="1"/>
  <c r="AJ155" i="1"/>
  <c r="AI155" i="1"/>
  <c r="AH155" i="1"/>
  <c r="AG155" i="1"/>
  <c r="AF155" i="1"/>
  <c r="AD155" i="1"/>
  <c r="AC155" i="1"/>
  <c r="AB155" i="1"/>
  <c r="AA155" i="1"/>
  <c r="CH152" i="1"/>
  <c r="CG152" i="1"/>
  <c r="CF152" i="1"/>
  <c r="CE152" i="1"/>
  <c r="CD152" i="1"/>
  <c r="CC152" i="1"/>
  <c r="CB152" i="1"/>
  <c r="CA152" i="1"/>
  <c r="BZ152" i="1"/>
  <c r="BY152" i="1"/>
  <c r="BX152" i="1"/>
  <c r="BW152" i="1"/>
  <c r="BV152" i="1"/>
  <c r="BU152" i="1"/>
  <c r="BT152" i="1"/>
  <c r="BS152" i="1"/>
  <c r="BR152" i="1"/>
  <c r="BQ152" i="1"/>
  <c r="BP152" i="1"/>
  <c r="BO152" i="1"/>
  <c r="BN152" i="1"/>
  <c r="BM152" i="1"/>
  <c r="BL152" i="1"/>
  <c r="BK152" i="1"/>
  <c r="BJ152" i="1"/>
  <c r="BI152" i="1"/>
  <c r="BH152" i="1"/>
  <c r="BG152" i="1"/>
  <c r="BF152" i="1"/>
  <c r="BE152" i="1"/>
  <c r="BD152" i="1"/>
  <c r="BC152" i="1"/>
  <c r="BB152" i="1"/>
  <c r="BA152" i="1"/>
  <c r="AZ152" i="1"/>
  <c r="AY152" i="1"/>
  <c r="AX152" i="1"/>
  <c r="AW152" i="1"/>
  <c r="AV152" i="1"/>
  <c r="AU152" i="1"/>
  <c r="AT152" i="1"/>
  <c r="AS152" i="1"/>
  <c r="AR152" i="1"/>
  <c r="AQ152" i="1"/>
  <c r="AP152" i="1"/>
  <c r="AO152" i="1"/>
  <c r="AN152" i="1"/>
  <c r="AM152" i="1"/>
  <c r="AL152" i="1"/>
  <c r="AK152" i="1"/>
  <c r="AJ152" i="1"/>
  <c r="AI152" i="1"/>
  <c r="AH152" i="1"/>
  <c r="AG152" i="1"/>
  <c r="AF152" i="1"/>
  <c r="AD152" i="1"/>
  <c r="AC152" i="1"/>
  <c r="AB152" i="1"/>
  <c r="AA152"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12" i="1"/>
  <c r="U11" i="1"/>
  <c r="U10" i="1"/>
  <c r="U9" i="1"/>
  <c r="T156" i="1"/>
  <c r="T155" i="1"/>
  <c r="T154" i="1"/>
  <c r="T153" i="1"/>
  <c r="T152" i="1"/>
  <c r="AL35" i="2" s="1"/>
  <c r="T151" i="1"/>
  <c r="BL3" i="1"/>
  <c r="BM3" i="1"/>
  <c r="BN3" i="1"/>
  <c r="BO3" i="1"/>
  <c r="BP3" i="1"/>
  <c r="BQ3" i="1"/>
  <c r="BR3" i="1"/>
  <c r="BS3" i="1"/>
  <c r="BT3" i="1"/>
  <c r="BU3" i="1"/>
  <c r="BV3" i="1"/>
  <c r="BK3" i="1"/>
  <c r="AB3" i="1"/>
  <c r="AC3" i="1"/>
  <c r="AD3" i="1"/>
  <c r="AE3" i="1"/>
  <c r="AF3" i="1"/>
  <c r="AG3" i="1"/>
  <c r="AH3" i="1"/>
  <c r="AI3" i="1"/>
  <c r="AJ3" i="1"/>
  <c r="AK3" i="1"/>
  <c r="AL3" i="1"/>
  <c r="AM3" i="1"/>
  <c r="AN3" i="1"/>
  <c r="AO3" i="1"/>
  <c r="AP3" i="1"/>
  <c r="AQ3" i="1"/>
  <c r="AR3" i="1"/>
  <c r="AS3" i="1"/>
  <c r="AT3" i="1"/>
  <c r="AU3" i="1"/>
  <c r="AV3" i="1"/>
  <c r="AW3" i="1"/>
  <c r="AX3" i="1"/>
  <c r="AY3" i="1"/>
  <c r="AZ3" i="1"/>
  <c r="BA3" i="1"/>
  <c r="BB3" i="1"/>
  <c r="BC3" i="1"/>
  <c r="BD3" i="1"/>
  <c r="BE3" i="1"/>
  <c r="BF3" i="1"/>
  <c r="BG3" i="1"/>
  <c r="BH3" i="1"/>
  <c r="BI3" i="1"/>
  <c r="BJ3" i="1"/>
  <c r="AA3" i="1"/>
  <c r="AP35" i="2" l="1"/>
  <c r="D9" i="3"/>
  <c r="B9" i="3"/>
  <c r="O3" i="3"/>
  <c r="O4" i="3"/>
  <c r="L3" i="3"/>
  <c r="F9" i="3" l="1"/>
  <c r="L4" i="3"/>
  <c r="H9" i="3"/>
  <c r="AE6" i="2"/>
  <c r="Y6" i="2"/>
  <c r="AA12" i="2" s="1"/>
  <c r="W6" i="2"/>
  <c r="V6" i="2"/>
  <c r="L35" i="2" l="1"/>
  <c r="G35" i="2"/>
  <c r="U35" i="2"/>
  <c r="X29" i="1"/>
  <c r="Y29" i="1"/>
  <c r="Z29" i="1"/>
  <c r="X30" i="1"/>
  <c r="Y30" i="1"/>
  <c r="Z30" i="1"/>
  <c r="X31" i="1"/>
  <c r="Y31" i="1"/>
  <c r="Z31" i="1"/>
  <c r="X32" i="1"/>
  <c r="Y32" i="1"/>
  <c r="Z32" i="1"/>
  <c r="X33" i="1"/>
  <c r="Y33" i="1"/>
  <c r="Z33" i="1"/>
  <c r="X34" i="1"/>
  <c r="Y34" i="1"/>
  <c r="Z34" i="1"/>
  <c r="X35" i="1"/>
  <c r="Y35" i="1"/>
  <c r="Z35" i="1"/>
  <c r="X36" i="1"/>
  <c r="Y36" i="1"/>
  <c r="Z36" i="1"/>
  <c r="X37" i="1"/>
  <c r="Y37" i="1"/>
  <c r="Z37" i="1"/>
  <c r="X38" i="1"/>
  <c r="Y38" i="1"/>
  <c r="Z38" i="1"/>
  <c r="X39" i="1"/>
  <c r="Y39" i="1"/>
  <c r="Z39" i="1"/>
  <c r="X40" i="1"/>
  <c r="Y40" i="1"/>
  <c r="Z40" i="1"/>
  <c r="X41" i="1"/>
  <c r="Y41" i="1"/>
  <c r="Z41" i="1"/>
  <c r="X42" i="1"/>
  <c r="Y42" i="1"/>
  <c r="Z42" i="1"/>
  <c r="X43" i="1"/>
  <c r="Y43" i="1"/>
  <c r="Z43" i="1"/>
  <c r="X44" i="1"/>
  <c r="Y44" i="1"/>
  <c r="Z44" i="1"/>
  <c r="X45" i="1"/>
  <c r="Y45" i="1"/>
  <c r="Z45" i="1"/>
  <c r="X46" i="1"/>
  <c r="Y46" i="1"/>
  <c r="Z46" i="1"/>
  <c r="X47" i="1"/>
  <c r="Y47" i="1"/>
  <c r="Z47" i="1"/>
  <c r="X48" i="1"/>
  <c r="Y48" i="1"/>
  <c r="Z48" i="1"/>
  <c r="X49" i="1"/>
  <c r="Y49" i="1"/>
  <c r="Z49" i="1"/>
  <c r="X50" i="1"/>
  <c r="Y50" i="1"/>
  <c r="Z50" i="1"/>
  <c r="X51" i="1"/>
  <c r="Y51" i="1"/>
  <c r="Z51" i="1"/>
  <c r="X52" i="1"/>
  <c r="Y52" i="1"/>
  <c r="Z52" i="1"/>
  <c r="X53" i="1"/>
  <c r="Y53" i="1"/>
  <c r="Z53" i="1"/>
  <c r="X54" i="1"/>
  <c r="Y54" i="1"/>
  <c r="Z54" i="1"/>
  <c r="X55" i="1"/>
  <c r="Y55" i="1"/>
  <c r="Z55" i="1"/>
  <c r="X56" i="1"/>
  <c r="Y56" i="1"/>
  <c r="Z56" i="1"/>
  <c r="X57" i="1"/>
  <c r="Y57" i="1"/>
  <c r="Z57" i="1"/>
  <c r="X58" i="1"/>
  <c r="Y58" i="1"/>
  <c r="Z58" i="1"/>
  <c r="X59" i="1"/>
  <c r="Y59" i="1"/>
  <c r="Z59" i="1"/>
  <c r="X60" i="1"/>
  <c r="Y60" i="1"/>
  <c r="Z60" i="1"/>
  <c r="X61" i="1"/>
  <c r="Y61" i="1"/>
  <c r="Z61" i="1"/>
  <c r="X62" i="1"/>
  <c r="Y62" i="1"/>
  <c r="Z62" i="1"/>
  <c r="X63" i="1"/>
  <c r="Y63" i="1"/>
  <c r="Z63" i="1"/>
  <c r="X64" i="1"/>
  <c r="Y64" i="1"/>
  <c r="Z64" i="1"/>
  <c r="X65" i="1"/>
  <c r="Y65" i="1"/>
  <c r="Z65" i="1"/>
  <c r="X66" i="1"/>
  <c r="Y66" i="1"/>
  <c r="Z66" i="1"/>
  <c r="X67" i="1"/>
  <c r="Y67" i="1"/>
  <c r="Z67" i="1"/>
  <c r="X68" i="1"/>
  <c r="Y68" i="1"/>
  <c r="Z68" i="1"/>
  <c r="X69" i="1"/>
  <c r="Y69" i="1"/>
  <c r="Z69" i="1"/>
  <c r="X70" i="1"/>
  <c r="Y70" i="1"/>
  <c r="Z70" i="1"/>
  <c r="X71" i="1"/>
  <c r="Y71" i="1"/>
  <c r="Z71" i="1"/>
  <c r="X72" i="1"/>
  <c r="Y72" i="1"/>
  <c r="Z72" i="1"/>
  <c r="X73" i="1"/>
  <c r="Y73" i="1"/>
  <c r="Z73" i="1"/>
  <c r="X74" i="1"/>
  <c r="Y74" i="1"/>
  <c r="Z74" i="1"/>
  <c r="X75" i="1"/>
  <c r="Y75" i="1"/>
  <c r="Z75" i="1"/>
  <c r="X76" i="1"/>
  <c r="Y76" i="1"/>
  <c r="Z76" i="1"/>
  <c r="X77" i="1"/>
  <c r="Y77" i="1"/>
  <c r="Z77" i="1"/>
  <c r="X78" i="1"/>
  <c r="Y78" i="1"/>
  <c r="Z78" i="1"/>
  <c r="X79" i="1"/>
  <c r="Y79" i="1"/>
  <c r="Z79" i="1"/>
  <c r="X80" i="1"/>
  <c r="Y80" i="1"/>
  <c r="Z80" i="1"/>
  <c r="X81" i="1"/>
  <c r="Y81" i="1"/>
  <c r="Z81" i="1"/>
  <c r="X82" i="1"/>
  <c r="Y82" i="1"/>
  <c r="Z82" i="1"/>
  <c r="X83" i="1"/>
  <c r="Y83" i="1"/>
  <c r="Z83" i="1"/>
  <c r="X84" i="1"/>
  <c r="Y84" i="1"/>
  <c r="Z84" i="1"/>
  <c r="X85" i="1"/>
  <c r="Y85" i="1"/>
  <c r="Z85" i="1"/>
  <c r="X86" i="1"/>
  <c r="Y86" i="1"/>
  <c r="Z86" i="1"/>
  <c r="X87" i="1"/>
  <c r="Y87" i="1"/>
  <c r="Z87" i="1"/>
  <c r="X88" i="1"/>
  <c r="Y88" i="1"/>
  <c r="Z88" i="1"/>
  <c r="X89" i="1"/>
  <c r="Y89" i="1"/>
  <c r="Z89" i="1"/>
  <c r="X90" i="1"/>
  <c r="Y90" i="1"/>
  <c r="Z90" i="1"/>
  <c r="X91" i="1"/>
  <c r="Y91" i="1"/>
  <c r="Z91" i="1"/>
  <c r="X92" i="1"/>
  <c r="Y92" i="1"/>
  <c r="Z92" i="1"/>
  <c r="X93" i="1"/>
  <c r="Y93" i="1"/>
  <c r="Z93" i="1"/>
  <c r="X94" i="1"/>
  <c r="Y94" i="1"/>
  <c r="Z94" i="1"/>
  <c r="X95" i="1"/>
  <c r="Y95" i="1"/>
  <c r="Z95" i="1"/>
  <c r="X96" i="1"/>
  <c r="Y96" i="1"/>
  <c r="Z96" i="1"/>
  <c r="X97" i="1"/>
  <c r="Y97" i="1"/>
  <c r="Z97" i="1"/>
  <c r="X98" i="1"/>
  <c r="Y98" i="1"/>
  <c r="Z98" i="1"/>
  <c r="X99" i="1"/>
  <c r="Y99" i="1"/>
  <c r="Z99" i="1"/>
  <c r="X100" i="1"/>
  <c r="Y100" i="1"/>
  <c r="Z100" i="1"/>
  <c r="X101" i="1"/>
  <c r="Y101" i="1"/>
  <c r="Z101" i="1"/>
  <c r="X102" i="1"/>
  <c r="Y102" i="1"/>
  <c r="Z102" i="1"/>
  <c r="X103" i="1"/>
  <c r="Y103" i="1"/>
  <c r="Z103" i="1"/>
  <c r="X104" i="1"/>
  <c r="Y104" i="1"/>
  <c r="Z104" i="1"/>
  <c r="X105" i="1"/>
  <c r="Y105" i="1"/>
  <c r="Z105" i="1"/>
  <c r="X106" i="1"/>
  <c r="Y106" i="1"/>
  <c r="Z106" i="1"/>
  <c r="X107" i="1"/>
  <c r="Y107" i="1"/>
  <c r="Z107" i="1"/>
  <c r="X108" i="1"/>
  <c r="Y108" i="1"/>
  <c r="Z108" i="1"/>
  <c r="X109" i="1"/>
  <c r="Y109" i="1"/>
  <c r="Z109" i="1"/>
  <c r="X110" i="1"/>
  <c r="Y110" i="1"/>
  <c r="Z110" i="1"/>
  <c r="X111" i="1"/>
  <c r="Y111" i="1"/>
  <c r="Z111" i="1"/>
  <c r="X112" i="1"/>
  <c r="Y112" i="1"/>
  <c r="Z112" i="1"/>
  <c r="X113" i="1"/>
  <c r="Y113" i="1"/>
  <c r="Z113" i="1"/>
  <c r="X114" i="1"/>
  <c r="Y114" i="1"/>
  <c r="Z114" i="1"/>
  <c r="X115" i="1"/>
  <c r="Y115" i="1"/>
  <c r="Z115" i="1"/>
  <c r="X116" i="1"/>
  <c r="Y116" i="1"/>
  <c r="Z116" i="1"/>
  <c r="X117" i="1"/>
  <c r="Y117" i="1"/>
  <c r="Z117" i="1"/>
  <c r="X118" i="1"/>
  <c r="Y118" i="1"/>
  <c r="Z118" i="1"/>
  <c r="X119" i="1"/>
  <c r="Y119" i="1"/>
  <c r="Z119" i="1"/>
  <c r="X120" i="1"/>
  <c r="Y120" i="1"/>
  <c r="Z120" i="1"/>
  <c r="X121" i="1"/>
  <c r="Y121" i="1"/>
  <c r="Z121" i="1"/>
  <c r="X122" i="1"/>
  <c r="Y122" i="1"/>
  <c r="Z122" i="1"/>
  <c r="X123" i="1"/>
  <c r="Y123" i="1"/>
  <c r="Z123" i="1"/>
  <c r="X124" i="1"/>
  <c r="Y124" i="1"/>
  <c r="Z124" i="1"/>
  <c r="X125" i="1"/>
  <c r="Y125" i="1"/>
  <c r="Z125" i="1"/>
  <c r="X126" i="1"/>
  <c r="Y126" i="1"/>
  <c r="Z126" i="1"/>
  <c r="X127" i="1"/>
  <c r="Y127" i="1"/>
  <c r="Z127" i="1"/>
  <c r="X128" i="1"/>
  <c r="Y128" i="1"/>
  <c r="Z128" i="1"/>
  <c r="X129" i="1"/>
  <c r="Y129" i="1"/>
  <c r="Z129" i="1"/>
  <c r="X130" i="1"/>
  <c r="Y130" i="1"/>
  <c r="Z130" i="1"/>
  <c r="X131" i="1"/>
  <c r="Y131" i="1"/>
  <c r="Z131" i="1"/>
  <c r="X132" i="1"/>
  <c r="Y132" i="1"/>
  <c r="Z132" i="1"/>
  <c r="X133" i="1"/>
  <c r="Y133" i="1"/>
  <c r="Z133" i="1"/>
  <c r="X134" i="1"/>
  <c r="Y134" i="1"/>
  <c r="Z134" i="1"/>
  <c r="X135" i="1"/>
  <c r="Y135" i="1"/>
  <c r="Z135" i="1"/>
  <c r="X136" i="1"/>
  <c r="Y136" i="1"/>
  <c r="Z136" i="1"/>
  <c r="X137" i="1"/>
  <c r="Y137" i="1"/>
  <c r="Z137" i="1"/>
  <c r="X138" i="1"/>
  <c r="Y138" i="1"/>
  <c r="Z138" i="1"/>
  <c r="X139" i="1"/>
  <c r="Y139" i="1"/>
  <c r="Z139" i="1"/>
  <c r="X140" i="1"/>
  <c r="Y140" i="1"/>
  <c r="Z140" i="1"/>
  <c r="X141" i="1"/>
  <c r="Y141" i="1"/>
  <c r="Z141" i="1"/>
  <c r="X142" i="1"/>
  <c r="Y142" i="1"/>
  <c r="Z142" i="1"/>
  <c r="X143" i="1"/>
  <c r="Y143" i="1"/>
  <c r="Z143" i="1"/>
  <c r="X144" i="1"/>
  <c r="Y144" i="1"/>
  <c r="Z144" i="1"/>
  <c r="X145" i="1"/>
  <c r="Y145" i="1"/>
  <c r="Z145" i="1"/>
  <c r="X146" i="1"/>
  <c r="Y146" i="1"/>
  <c r="Z146" i="1"/>
  <c r="X147" i="1"/>
  <c r="Y147" i="1"/>
  <c r="Z147" i="1"/>
  <c r="X148" i="1"/>
  <c r="Y148" i="1"/>
  <c r="Z148" i="1"/>
  <c r="X149" i="1"/>
  <c r="Y149" i="1"/>
  <c r="Z149" i="1"/>
  <c r="X150" i="1"/>
  <c r="Y150" i="1"/>
  <c r="Z150" i="1"/>
  <c r="CE34" i="1"/>
  <c r="CG81" i="1"/>
  <c r="CE96" i="1"/>
  <c r="CH73" i="1"/>
  <c r="CH142" i="1"/>
  <c r="CG64" i="1"/>
  <c r="CE89" i="1"/>
  <c r="CG109" i="1"/>
  <c r="CG70" i="1"/>
  <c r="CG65" i="1"/>
  <c r="CH125" i="1"/>
  <c r="CG108" i="1"/>
  <c r="CH39" i="1"/>
  <c r="CE57" i="1"/>
  <c r="CH64" i="1"/>
  <c r="CH94" i="1"/>
  <c r="CE68" i="1"/>
  <c r="CE142" i="1"/>
  <c r="CG78" i="1"/>
  <c r="CH139" i="1"/>
  <c r="CG53" i="1"/>
  <c r="CF109" i="1"/>
  <c r="CG96" i="1"/>
  <c r="CH127" i="1"/>
  <c r="CG102" i="1"/>
  <c r="CF71" i="1"/>
  <c r="CF81" i="1"/>
  <c r="CH63" i="1"/>
  <c r="CE125" i="1"/>
  <c r="CF85" i="1"/>
  <c r="CE33" i="1"/>
  <c r="CF114" i="1"/>
  <c r="CE111" i="1"/>
  <c r="CF63" i="1"/>
  <c r="CE137" i="1"/>
  <c r="CG75" i="1"/>
  <c r="CG30" i="1"/>
  <c r="CF86" i="1"/>
  <c r="CF107" i="1"/>
  <c r="CF143" i="1"/>
  <c r="CG150" i="1"/>
  <c r="CH71" i="1"/>
  <c r="CG42" i="1"/>
  <c r="CH88" i="1"/>
  <c r="CE147" i="1"/>
  <c r="CF43" i="1"/>
  <c r="CF57" i="1"/>
  <c r="CE119" i="1"/>
  <c r="CH30" i="1"/>
  <c r="CF97" i="1"/>
  <c r="CE128" i="1"/>
  <c r="CF113" i="1"/>
  <c r="CH67" i="1"/>
  <c r="CE49" i="1"/>
  <c r="CG66" i="1"/>
  <c r="CF30" i="1"/>
  <c r="CH56" i="1"/>
  <c r="CE32" i="1"/>
  <c r="CE145" i="1"/>
  <c r="CH37" i="1"/>
  <c r="CF34" i="1"/>
  <c r="CF131" i="1"/>
  <c r="CG98" i="1"/>
  <c r="CF45" i="1"/>
  <c r="CH116" i="1"/>
  <c r="CH143" i="1"/>
  <c r="CF92" i="1"/>
  <c r="CF82" i="1"/>
  <c r="CE69" i="1"/>
  <c r="CH132" i="1"/>
  <c r="CF149" i="1"/>
  <c r="CE127" i="1"/>
  <c r="CE148" i="1"/>
  <c r="CF112" i="1"/>
  <c r="CF51" i="1"/>
  <c r="CE63" i="1"/>
  <c r="CH145" i="1"/>
  <c r="CG56" i="1"/>
  <c r="CE70" i="1"/>
  <c r="CG95" i="1"/>
  <c r="CF144" i="1"/>
  <c r="CF148" i="1"/>
  <c r="CH85" i="1"/>
  <c r="CF98" i="1"/>
  <c r="CF137" i="1"/>
  <c r="CF140" i="1"/>
  <c r="CF52" i="1"/>
  <c r="CH121" i="1"/>
  <c r="CF118" i="1"/>
  <c r="CH130" i="1"/>
  <c r="CF128" i="1"/>
  <c r="CH117" i="1"/>
  <c r="CF100" i="1"/>
  <c r="CH50" i="1"/>
  <c r="CE117" i="1"/>
  <c r="CE47" i="1"/>
  <c r="CH77" i="1"/>
  <c r="CG67" i="1"/>
  <c r="CE105" i="1"/>
  <c r="CE50" i="1"/>
  <c r="CF80" i="1"/>
  <c r="CF106" i="1"/>
  <c r="CF115" i="1"/>
  <c r="CF147" i="1"/>
  <c r="CH52" i="1"/>
  <c r="CG141" i="1"/>
  <c r="CE86" i="1"/>
  <c r="CH72" i="1"/>
  <c r="CG111" i="1"/>
  <c r="CG149" i="1"/>
  <c r="CE136" i="1"/>
  <c r="CF146" i="1"/>
  <c r="CF58" i="1"/>
  <c r="CE94" i="1"/>
  <c r="CH119" i="1"/>
  <c r="CH104" i="1"/>
  <c r="CE120" i="1"/>
  <c r="CG139" i="1"/>
  <c r="CF36" i="1"/>
  <c r="CG57" i="1"/>
  <c r="CE146" i="1"/>
  <c r="CG37" i="1"/>
  <c r="CG33" i="1"/>
  <c r="CF66" i="1"/>
  <c r="CH29" i="1"/>
  <c r="CF104" i="1"/>
  <c r="CF127" i="1"/>
  <c r="CH96" i="1"/>
  <c r="CG62" i="1"/>
  <c r="CG91" i="1"/>
  <c r="CH113" i="1"/>
  <c r="CG79" i="1"/>
  <c r="CG59" i="1"/>
  <c r="CG89" i="1"/>
  <c r="CG29" i="1"/>
  <c r="CF133" i="1"/>
  <c r="CF37" i="1"/>
  <c r="CG145" i="1"/>
  <c r="CF88" i="1"/>
  <c r="CH91" i="1"/>
  <c r="CH108" i="1"/>
  <c r="CE121" i="1"/>
  <c r="CG137" i="1"/>
  <c r="CF136" i="1"/>
  <c r="CF47" i="1"/>
  <c r="CH59" i="1"/>
  <c r="CH102" i="1"/>
  <c r="CG94" i="1"/>
  <c r="CF93" i="1"/>
  <c r="CE143" i="1"/>
  <c r="CG35" i="1"/>
  <c r="CH131" i="1"/>
  <c r="CH90" i="1"/>
  <c r="CH83" i="1"/>
  <c r="CE42" i="1"/>
  <c r="CG133" i="1"/>
  <c r="CG83" i="1"/>
  <c r="CE132" i="1"/>
  <c r="CG34" i="1"/>
  <c r="CG36" i="1"/>
  <c r="CF68" i="1"/>
  <c r="CE39" i="1"/>
  <c r="CH99" i="1"/>
  <c r="CG63" i="1"/>
  <c r="CG60" i="1"/>
  <c r="CE52" i="1"/>
  <c r="CG92" i="1"/>
  <c r="CH61" i="1"/>
  <c r="CH103" i="1"/>
  <c r="CH68" i="1"/>
  <c r="CF124" i="1"/>
  <c r="CG76" i="1"/>
  <c r="CH78" i="1"/>
  <c r="CF134" i="1"/>
  <c r="CH74" i="1"/>
  <c r="CH47" i="1"/>
  <c r="CE107" i="1"/>
  <c r="CG43" i="1"/>
  <c r="CE78" i="1"/>
  <c r="CE80" i="1"/>
  <c r="CG69" i="1"/>
  <c r="CH98" i="1"/>
  <c r="CG48" i="1"/>
  <c r="CG46" i="1"/>
  <c r="CG58" i="1"/>
  <c r="CG122" i="1"/>
  <c r="CF59" i="1"/>
  <c r="CF105" i="1"/>
  <c r="CG47" i="1"/>
  <c r="CE90" i="1"/>
  <c r="CG73" i="1"/>
  <c r="CH129" i="1"/>
  <c r="CF111" i="1"/>
  <c r="CH76" i="1"/>
  <c r="CF32" i="1"/>
  <c r="CF41" i="1"/>
  <c r="CG101" i="1"/>
  <c r="CG38" i="1"/>
  <c r="CH55" i="1"/>
  <c r="CH92" i="1"/>
  <c r="CE138" i="1"/>
  <c r="CF74" i="1"/>
  <c r="CE54" i="1"/>
  <c r="CE150" i="1"/>
  <c r="CG99" i="1"/>
  <c r="CH86" i="1"/>
  <c r="CG114" i="1"/>
  <c r="CH114" i="1"/>
  <c r="CH41" i="1"/>
  <c r="CH32" i="1"/>
  <c r="CG117" i="1"/>
  <c r="CE35" i="1"/>
  <c r="CE43" i="1"/>
  <c r="CF60" i="1"/>
  <c r="CE83" i="1"/>
  <c r="CH58" i="1"/>
  <c r="CE41" i="1"/>
  <c r="CF44" i="1"/>
  <c r="CF126" i="1"/>
  <c r="CH69" i="1"/>
  <c r="CF150" i="1"/>
  <c r="CG115" i="1"/>
  <c r="CH70" i="1"/>
  <c r="CH134" i="1"/>
  <c r="CE48" i="1"/>
  <c r="CF49" i="1"/>
  <c r="CG129" i="1"/>
  <c r="CG55" i="1"/>
  <c r="CG128" i="1"/>
  <c r="CE115" i="1"/>
  <c r="CG130" i="1"/>
  <c r="CF123" i="1"/>
  <c r="CH140" i="1"/>
  <c r="CF53" i="1"/>
  <c r="CF96" i="1"/>
  <c r="CE58" i="1"/>
  <c r="CE144" i="1"/>
  <c r="CH106" i="1"/>
  <c r="CH82" i="1"/>
  <c r="CE91" i="1"/>
  <c r="CH136" i="1"/>
  <c r="CE75" i="1"/>
  <c r="CF139" i="1"/>
  <c r="CE87" i="1"/>
  <c r="CF108" i="1"/>
  <c r="CE129" i="1"/>
  <c r="CG61" i="1"/>
  <c r="CG100" i="1"/>
  <c r="CE79" i="1"/>
  <c r="CG140" i="1"/>
  <c r="CG45" i="1"/>
  <c r="CF33" i="1"/>
  <c r="CF61" i="1"/>
  <c r="CF31" i="1"/>
  <c r="CH149" i="1"/>
  <c r="CH123" i="1"/>
  <c r="CG131" i="1"/>
  <c r="CE53" i="1"/>
  <c r="CE88" i="1"/>
  <c r="CH81" i="1"/>
  <c r="CG85" i="1"/>
  <c r="CH44" i="1"/>
  <c r="CG54" i="1"/>
  <c r="CF64" i="1"/>
  <c r="CG39" i="1"/>
  <c r="CH65" i="1"/>
  <c r="CG143" i="1"/>
  <c r="CE61" i="1"/>
  <c r="CH101" i="1"/>
  <c r="CF120" i="1"/>
  <c r="CF29" i="1"/>
  <c r="CF84" i="1"/>
  <c r="CE77" i="1"/>
  <c r="CE76" i="1"/>
  <c r="CF65" i="1"/>
  <c r="CF138" i="1"/>
  <c r="CG124" i="1"/>
  <c r="CF119" i="1"/>
  <c r="CH60" i="1"/>
  <c r="CG93" i="1"/>
  <c r="CF62" i="1"/>
  <c r="CE122" i="1"/>
  <c r="CH112" i="1"/>
  <c r="CG112" i="1"/>
  <c r="CF50" i="1"/>
  <c r="CE134" i="1"/>
  <c r="CG68" i="1"/>
  <c r="CG87" i="1"/>
  <c r="CF121" i="1"/>
  <c r="CH97" i="1"/>
  <c r="CH133" i="1"/>
  <c r="CH109" i="1"/>
  <c r="CE104" i="1"/>
  <c r="CF39" i="1"/>
  <c r="CE71" i="1"/>
  <c r="CE66" i="1"/>
  <c r="CF110" i="1"/>
  <c r="CH87" i="1"/>
  <c r="CH51" i="1"/>
  <c r="CG146" i="1"/>
  <c r="CH111" i="1"/>
  <c r="CG144" i="1"/>
  <c r="CH57" i="1"/>
  <c r="CG40" i="1"/>
  <c r="CF116" i="1"/>
  <c r="CH105" i="1"/>
  <c r="CG142" i="1"/>
  <c r="CH89" i="1"/>
  <c r="CF102" i="1"/>
  <c r="CG32" i="1"/>
  <c r="CH122" i="1"/>
  <c r="CF70" i="1"/>
  <c r="CE101" i="1"/>
  <c r="CE99" i="1"/>
  <c r="CE29" i="1"/>
  <c r="CG49" i="1"/>
  <c r="CG82" i="1"/>
  <c r="CH42" i="1"/>
  <c r="CF125" i="1"/>
  <c r="CG147" i="1"/>
  <c r="CE45" i="1"/>
  <c r="CH126" i="1"/>
  <c r="CF99" i="1"/>
  <c r="CH53" i="1"/>
  <c r="CF77" i="1"/>
  <c r="CH79" i="1"/>
  <c r="CE149" i="1"/>
  <c r="CG72" i="1"/>
  <c r="CG118" i="1"/>
  <c r="CG80" i="1"/>
  <c r="CF73" i="1"/>
  <c r="CH150" i="1"/>
  <c r="CE103" i="1"/>
  <c r="CF40" i="1"/>
  <c r="CE73" i="1"/>
  <c r="CG136" i="1"/>
  <c r="CG121" i="1"/>
  <c r="CF69" i="1"/>
  <c r="CG31" i="1"/>
  <c r="CF42" i="1"/>
  <c r="CH35" i="1"/>
  <c r="CF135" i="1"/>
  <c r="CF91" i="1"/>
  <c r="CF103" i="1"/>
  <c r="CF142" i="1"/>
  <c r="CF48" i="1"/>
  <c r="CE56" i="1"/>
  <c r="CE85" i="1"/>
  <c r="CH66" i="1"/>
  <c r="CE38" i="1"/>
  <c r="CF35" i="1"/>
  <c r="CE126" i="1"/>
  <c r="CG77" i="1"/>
  <c r="CF76" i="1"/>
  <c r="CH107" i="1"/>
  <c r="CH40" i="1"/>
  <c r="CG97" i="1"/>
  <c r="CH54" i="1"/>
  <c r="CF72" i="1"/>
  <c r="CH34" i="1"/>
  <c r="CF83" i="1"/>
  <c r="CE92" i="1"/>
  <c r="CH84" i="1"/>
  <c r="CG105" i="1"/>
  <c r="CE37" i="1"/>
  <c r="CE98" i="1"/>
  <c r="CG106" i="1"/>
  <c r="CF54" i="1"/>
  <c r="CG103" i="1"/>
  <c r="CH110" i="1"/>
  <c r="CF90" i="1"/>
  <c r="CF132" i="1"/>
  <c r="CH100" i="1"/>
  <c r="CG74" i="1"/>
  <c r="CE102" i="1"/>
  <c r="CE113" i="1"/>
  <c r="CG134" i="1"/>
  <c r="CH33" i="1"/>
  <c r="CE141" i="1"/>
  <c r="CG123" i="1"/>
  <c r="CE133" i="1"/>
  <c r="CE114" i="1"/>
  <c r="CH38" i="1"/>
  <c r="CE67" i="1"/>
  <c r="CE118" i="1"/>
  <c r="CH95" i="1"/>
  <c r="CE108" i="1"/>
  <c r="CF78" i="1"/>
  <c r="CG119" i="1"/>
  <c r="CE62" i="1"/>
  <c r="CE65" i="1"/>
  <c r="CG52" i="1"/>
  <c r="CG107" i="1"/>
  <c r="CG104" i="1"/>
  <c r="CH62" i="1"/>
  <c r="CF46" i="1"/>
  <c r="CF130" i="1"/>
  <c r="CH144" i="1"/>
  <c r="CH120" i="1"/>
  <c r="CE36" i="1"/>
  <c r="CE131" i="1"/>
  <c r="CE60" i="1"/>
  <c r="CE116" i="1"/>
  <c r="CG44" i="1"/>
  <c r="CF38" i="1"/>
  <c r="CH49" i="1"/>
  <c r="CE97" i="1"/>
  <c r="CE31" i="1"/>
  <c r="CF145" i="1"/>
  <c r="CE44" i="1"/>
  <c r="CH75" i="1"/>
  <c r="CE59" i="1"/>
  <c r="CF101" i="1"/>
  <c r="CH43" i="1"/>
  <c r="CH45" i="1"/>
  <c r="CH148" i="1"/>
  <c r="CE95" i="1"/>
  <c r="CF89" i="1"/>
  <c r="CG135" i="1"/>
  <c r="CG120" i="1"/>
  <c r="CF141" i="1"/>
  <c r="CH115" i="1"/>
  <c r="CG126" i="1"/>
  <c r="CE124" i="1"/>
  <c r="CE123" i="1"/>
  <c r="CG138" i="1"/>
  <c r="CE93" i="1"/>
  <c r="CF117" i="1"/>
  <c r="CE40" i="1"/>
  <c r="CG148" i="1"/>
  <c r="CE140" i="1"/>
  <c r="CG71" i="1"/>
  <c r="CE112" i="1"/>
  <c r="CF56" i="1"/>
  <c r="CE30" i="1"/>
  <c r="CF122" i="1"/>
  <c r="CE51" i="1"/>
  <c r="CG51" i="1"/>
  <c r="CE46" i="1"/>
  <c r="CF75" i="1"/>
  <c r="CE82" i="1"/>
  <c r="CF87" i="1"/>
  <c r="CG125" i="1"/>
  <c r="CE109" i="1"/>
  <c r="CG88" i="1"/>
  <c r="CH135" i="1"/>
  <c r="CH124" i="1"/>
  <c r="CE110" i="1"/>
  <c r="CF79" i="1"/>
  <c r="CH147" i="1"/>
  <c r="CE130" i="1"/>
  <c r="CE72" i="1"/>
  <c r="CF129" i="1"/>
  <c r="CH31" i="1"/>
  <c r="CE64" i="1"/>
  <c r="CE81" i="1"/>
  <c r="CH80" i="1"/>
  <c r="CG132" i="1"/>
  <c r="CG84" i="1"/>
  <c r="CH46" i="1"/>
  <c r="CG50" i="1"/>
  <c r="CH137" i="1"/>
  <c r="CF67" i="1"/>
  <c r="CF95" i="1"/>
  <c r="CH138" i="1"/>
  <c r="CG113" i="1"/>
  <c r="CE106" i="1"/>
  <c r="CF94" i="1"/>
  <c r="CG127" i="1"/>
  <c r="CH48" i="1"/>
  <c r="CE55" i="1"/>
  <c r="CE84" i="1"/>
  <c r="CH146" i="1"/>
  <c r="CF55" i="1"/>
  <c r="CH141" i="1"/>
  <c r="CE100" i="1"/>
  <c r="CH128" i="1"/>
  <c r="CE139" i="1"/>
  <c r="CG90" i="1"/>
  <c r="CE74" i="1"/>
  <c r="CG110" i="1"/>
  <c r="CH93" i="1"/>
  <c r="CG116" i="1"/>
  <c r="CG41" i="1"/>
  <c r="CG86" i="1"/>
  <c r="CH118" i="1"/>
  <c r="CH36" i="1"/>
  <c r="CE135" i="1"/>
  <c r="X10" i="1" l="1"/>
  <c r="Y10" i="1"/>
  <c r="Z10" i="1"/>
  <c r="X11" i="1"/>
  <c r="Y11" i="1"/>
  <c r="Z11" i="1"/>
  <c r="X12" i="1"/>
  <c r="Y12" i="1"/>
  <c r="Z12" i="1"/>
  <c r="X13" i="1"/>
  <c r="Y13" i="1"/>
  <c r="Z13" i="1"/>
  <c r="X14" i="1"/>
  <c r="Y14" i="1"/>
  <c r="Z14" i="1"/>
  <c r="X15" i="1"/>
  <c r="Y15" i="1"/>
  <c r="Z15" i="1"/>
  <c r="X16" i="1"/>
  <c r="Y16" i="1"/>
  <c r="Z16" i="1"/>
  <c r="X17" i="1"/>
  <c r="Y17" i="1"/>
  <c r="Z17" i="1"/>
  <c r="X18" i="1"/>
  <c r="Y18" i="1"/>
  <c r="Z18" i="1"/>
  <c r="X19" i="1"/>
  <c r="Y19" i="1"/>
  <c r="Z19" i="1"/>
  <c r="X20" i="1"/>
  <c r="Y20" i="1"/>
  <c r="Z20" i="1"/>
  <c r="X21" i="1"/>
  <c r="Y21" i="1"/>
  <c r="Z21" i="1"/>
  <c r="X22" i="1"/>
  <c r="Y22" i="1"/>
  <c r="Z22" i="1"/>
  <c r="X23" i="1"/>
  <c r="Y23" i="1"/>
  <c r="Z23" i="1"/>
  <c r="X24" i="1"/>
  <c r="Y24" i="1"/>
  <c r="Z24" i="1"/>
  <c r="X25" i="1"/>
  <c r="Y25" i="1"/>
  <c r="Z25" i="1"/>
  <c r="X26" i="1"/>
  <c r="Y26" i="1"/>
  <c r="Z26" i="1"/>
  <c r="X27" i="1"/>
  <c r="Y27" i="1"/>
  <c r="Z27" i="1"/>
  <c r="X28" i="1"/>
  <c r="Y28" i="1"/>
  <c r="Z28" i="1"/>
  <c r="E167" i="1" l="1"/>
  <c r="CV40" i="2" l="1"/>
  <c r="CZ44" i="2" s="1"/>
  <c r="F44" i="2" l="1"/>
  <c r="Q44" i="2"/>
  <c r="DC50" i="2"/>
  <c r="DB45" i="2"/>
  <c r="H45" i="2" s="1"/>
  <c r="CZ50" i="2"/>
  <c r="F50" i="2" s="1"/>
  <c r="CY45" i="2"/>
  <c r="CW44" i="2"/>
  <c r="C44" i="2" s="1"/>
  <c r="DA50" i="2"/>
  <c r="G50" i="2" s="1"/>
  <c r="DC48" i="2"/>
  <c r="DB44" i="2"/>
  <c r="CZ48" i="2"/>
  <c r="F48" i="2" s="1"/>
  <c r="CY44" i="2"/>
  <c r="CW50" i="2"/>
  <c r="C50" i="2" s="1"/>
  <c r="DC45" i="2"/>
  <c r="CZ45" i="2"/>
  <c r="F45" i="2" s="1"/>
  <c r="CX50" i="2"/>
  <c r="CW48" i="2"/>
  <c r="C48" i="2" s="1"/>
  <c r="DC44" i="2"/>
  <c r="AF44" i="2" s="1"/>
  <c r="DA48" i="2"/>
  <c r="G48" i="2" s="1"/>
  <c r="CX48" i="2"/>
  <c r="CW45" i="2"/>
  <c r="C45" i="2" s="1"/>
  <c r="DB50" i="2"/>
  <c r="H50" i="2" s="1"/>
  <c r="DA45" i="2"/>
  <c r="G45" i="2" s="1"/>
  <c r="CY50" i="2"/>
  <c r="CX45" i="2"/>
  <c r="CV44" i="2"/>
  <c r="B44" i="2" s="1"/>
  <c r="DB48" i="2"/>
  <c r="H48" i="2" s="1"/>
  <c r="DA44" i="2"/>
  <c r="CY48" i="2"/>
  <c r="CX44" i="2"/>
  <c r="CV50" i="2"/>
  <c r="B50" i="2" s="1"/>
  <c r="CV48" i="2"/>
  <c r="B48" i="2" s="1"/>
  <c r="CV45" i="2"/>
  <c r="B45" i="2" s="1"/>
  <c r="BL21" i="2"/>
  <c r="BL22" i="2"/>
  <c r="I44" i="2" l="1"/>
  <c r="D44" i="2"/>
  <c r="E50" i="2"/>
  <c r="K50" i="2"/>
  <c r="K44" i="2"/>
  <c r="E44" i="2"/>
  <c r="K45" i="2"/>
  <c r="E45" i="2"/>
  <c r="I45" i="2"/>
  <c r="D45" i="2"/>
  <c r="K48" i="2"/>
  <c r="E48" i="2"/>
  <c r="S44" i="2"/>
  <c r="G44" i="2"/>
  <c r="D50" i="2"/>
  <c r="I50" i="2"/>
  <c r="AA44" i="2"/>
  <c r="H44" i="2"/>
  <c r="I48" i="2"/>
  <c r="D48" i="2"/>
  <c r="G151" i="1" l="1"/>
  <c r="F151" i="1"/>
  <c r="H151" i="1"/>
  <c r="I151" i="1"/>
  <c r="J151" i="1"/>
  <c r="K151" i="1"/>
  <c r="L151" i="1"/>
  <c r="M151" i="1"/>
  <c r="N151" i="1"/>
  <c r="O151" i="1"/>
  <c r="P151" i="1"/>
  <c r="Q151" i="1"/>
  <c r="R151" i="1"/>
  <c r="S151" i="1"/>
  <c r="U151" i="1" l="1"/>
  <c r="F7" i="1"/>
  <c r="M156" i="1" l="1"/>
  <c r="F7" i="2" l="1"/>
  <c r="AF54" i="2" s="1"/>
  <c r="F12" i="2"/>
  <c r="AF56" i="2" s="1"/>
  <c r="F5" i="2"/>
  <c r="C167" i="1"/>
  <c r="C168" i="1" s="1"/>
  <c r="C169" i="1" s="1"/>
  <c r="C170" i="1" s="1"/>
  <c r="C171" i="1" s="1"/>
  <c r="O7" i="1"/>
  <c r="D33" i="2"/>
  <c r="I152" i="1"/>
  <c r="AL24" i="2" s="1"/>
  <c r="X9" i="1"/>
  <c r="F152" i="1"/>
  <c r="AL21" i="2" s="1"/>
  <c r="F153" i="1"/>
  <c r="AP21" i="2" s="1"/>
  <c r="F154" i="1"/>
  <c r="F155" i="1"/>
  <c r="BG21" i="2" s="1"/>
  <c r="G152" i="1"/>
  <c r="AL22" i="2" s="1"/>
  <c r="G153" i="1"/>
  <c r="AP22" i="2" s="1"/>
  <c r="G154" i="1"/>
  <c r="G155" i="1"/>
  <c r="BG22" i="2" s="1"/>
  <c r="H152" i="1"/>
  <c r="AL23" i="2" s="1"/>
  <c r="H153" i="1"/>
  <c r="AP23" i="2" s="1"/>
  <c r="H154" i="1"/>
  <c r="H155" i="1"/>
  <c r="BG23" i="2" s="1"/>
  <c r="I153" i="1"/>
  <c r="AP24" i="2" s="1"/>
  <c r="I154" i="1"/>
  <c r="I155" i="1"/>
  <c r="J152" i="1"/>
  <c r="AL25" i="2" s="1"/>
  <c r="J153" i="1"/>
  <c r="AP25" i="2" s="1"/>
  <c r="J154" i="1"/>
  <c r="J155" i="1"/>
  <c r="BG25" i="2" s="1"/>
  <c r="K152" i="1"/>
  <c r="AL26" i="2" s="1"/>
  <c r="K153" i="1"/>
  <c r="AP26" i="2" s="1"/>
  <c r="K154" i="1"/>
  <c r="K155" i="1"/>
  <c r="BG26" i="2" s="1"/>
  <c r="L152" i="1"/>
  <c r="AL27" i="2" s="1"/>
  <c r="L153" i="1"/>
  <c r="AP27" i="2" s="1"/>
  <c r="L154" i="1"/>
  <c r="L155" i="1"/>
  <c r="BG27" i="2" s="1"/>
  <c r="M152" i="1"/>
  <c r="AL28" i="2" s="1"/>
  <c r="M153" i="1"/>
  <c r="AP28" i="2" s="1"/>
  <c r="M154" i="1"/>
  <c r="M155" i="1"/>
  <c r="BG28" i="2" s="1"/>
  <c r="N152" i="1"/>
  <c r="AL29" i="2" s="1"/>
  <c r="N153" i="1"/>
  <c r="AP29" i="2" s="1"/>
  <c r="N154" i="1"/>
  <c r="N155" i="1"/>
  <c r="BG29" i="2" s="1"/>
  <c r="O152" i="1"/>
  <c r="AL30" i="2" s="1"/>
  <c r="O153" i="1"/>
  <c r="AP30" i="2" s="1"/>
  <c r="O154" i="1"/>
  <c r="O155" i="1"/>
  <c r="BG30" i="2" s="1"/>
  <c r="P152" i="1"/>
  <c r="AL31" i="2" s="1"/>
  <c r="P153" i="1"/>
  <c r="AP31" i="2" s="1"/>
  <c r="P154" i="1"/>
  <c r="P155" i="1"/>
  <c r="BG31" i="2" s="1"/>
  <c r="Q152" i="1"/>
  <c r="AL32" i="2" s="1"/>
  <c r="Q153" i="1"/>
  <c r="AP32" i="2" s="1"/>
  <c r="Q154" i="1"/>
  <c r="Q155" i="1"/>
  <c r="BG32" i="2" s="1"/>
  <c r="R152" i="1"/>
  <c r="AL33" i="2" s="1"/>
  <c r="R153" i="1"/>
  <c r="AP33" i="2" s="1"/>
  <c r="R154" i="1"/>
  <c r="R155" i="1"/>
  <c r="BG33" i="2" s="1"/>
  <c r="S152" i="1"/>
  <c r="S153" i="1"/>
  <c r="S154" i="1"/>
  <c r="S155" i="1"/>
  <c r="BG34" i="2" s="1"/>
  <c r="Y9" i="1"/>
  <c r="Z9" i="1"/>
  <c r="AE152" i="1"/>
  <c r="AE155" i="1"/>
  <c r="F156" i="1"/>
  <c r="G156" i="1"/>
  <c r="H156" i="1"/>
  <c r="I156" i="1"/>
  <c r="J156" i="1"/>
  <c r="K156" i="1"/>
  <c r="L156" i="1"/>
  <c r="N156" i="1"/>
  <c r="O156" i="1"/>
  <c r="P156" i="1"/>
  <c r="Q156" i="1"/>
  <c r="S156" i="1"/>
  <c r="AE156" i="1"/>
  <c r="BE34" i="1"/>
  <c r="BW106" i="1"/>
  <c r="BN41" i="1"/>
  <c r="BL70" i="1"/>
  <c r="BE106" i="1"/>
  <c r="AV43" i="1"/>
  <c r="AV66" i="1"/>
  <c r="AG52" i="1"/>
  <c r="CB29" i="1"/>
  <c r="BK31" i="1"/>
  <c r="BN135" i="1"/>
  <c r="AJ45" i="1"/>
  <c r="AI35" i="1"/>
  <c r="BB93" i="1"/>
  <c r="AQ65" i="1"/>
  <c r="CD129" i="1"/>
  <c r="BC126" i="1"/>
  <c r="AC33" i="1"/>
  <c r="BE109" i="1"/>
  <c r="BA81" i="1"/>
  <c r="BP54" i="1"/>
  <c r="BZ74" i="1"/>
  <c r="AE82" i="1"/>
  <c r="BV78" i="1"/>
  <c r="BV126" i="1"/>
  <c r="BB140" i="1"/>
  <c r="BE62" i="1"/>
  <c r="AF58" i="1"/>
  <c r="AX105" i="1"/>
  <c r="BT120" i="1"/>
  <c r="BU101" i="1"/>
  <c r="BG89" i="1"/>
  <c r="AL138" i="1"/>
  <c r="BV10" i="1"/>
  <c r="CD65" i="1"/>
  <c r="AY50" i="1"/>
  <c r="AD116" i="1"/>
  <c r="CB45" i="1"/>
  <c r="BZ46" i="1"/>
  <c r="BQ99" i="1"/>
  <c r="AH53" i="1"/>
  <c r="AN34" i="1"/>
  <c r="BW97" i="1"/>
  <c r="BH81" i="1"/>
  <c r="BY98" i="1"/>
  <c r="AU86" i="1"/>
  <c r="BG10" i="1"/>
  <c r="CC39" i="1"/>
  <c r="AM74" i="1"/>
  <c r="AW41" i="1"/>
  <c r="BH40" i="1"/>
  <c r="AD57" i="1"/>
  <c r="BH90" i="1"/>
  <c r="AC94" i="1"/>
  <c r="CA46" i="1"/>
  <c r="AN138" i="1"/>
  <c r="AJ118" i="1"/>
  <c r="AZ37" i="1"/>
  <c r="BS82" i="1"/>
  <c r="AS34" i="1"/>
  <c r="AA78" i="1"/>
  <c r="BO58" i="1"/>
  <c r="AV78" i="1"/>
  <c r="AL75" i="1"/>
  <c r="BD50" i="1"/>
  <c r="AE71" i="1"/>
  <c r="CH28" i="1"/>
  <c r="AY33" i="1"/>
  <c r="AB126" i="1"/>
  <c r="CH26" i="1"/>
  <c r="AK125" i="1"/>
  <c r="BL73" i="1"/>
  <c r="BC56" i="1"/>
  <c r="CB128" i="1"/>
  <c r="BD94" i="1"/>
  <c r="BW39" i="1"/>
  <c r="AJ32" i="1"/>
  <c r="AV119" i="1"/>
  <c r="AQ52" i="1"/>
  <c r="AI10" i="1"/>
  <c r="AM10" i="1"/>
  <c r="AV32" i="1"/>
  <c r="BV114" i="1"/>
  <c r="BM12" i="1"/>
  <c r="BS32" i="1"/>
  <c r="CB95" i="1"/>
  <c r="AS82" i="1"/>
  <c r="AR48" i="1"/>
  <c r="AC106" i="1"/>
  <c r="BC77" i="1"/>
  <c r="AM140" i="1"/>
  <c r="BA35" i="1"/>
  <c r="BF132" i="1"/>
  <c r="AX91" i="1"/>
  <c r="AS139" i="1"/>
  <c r="CC60" i="1"/>
  <c r="AA32" i="1"/>
  <c r="BU37" i="1"/>
  <c r="AH148" i="1"/>
  <c r="AA117" i="1"/>
  <c r="BY29" i="1"/>
  <c r="AW74" i="1"/>
  <c r="BN114" i="1"/>
  <c r="AM141" i="1"/>
  <c r="BE117" i="1"/>
  <c r="BR126" i="1"/>
  <c r="BP31" i="1"/>
  <c r="AD95" i="1"/>
  <c r="BL142" i="1"/>
  <c r="AY89" i="1"/>
  <c r="BV110" i="1"/>
  <c r="AX58" i="1"/>
  <c r="AJ43" i="1"/>
  <c r="AC35" i="1"/>
  <c r="AQ134" i="1"/>
  <c r="BF90" i="1"/>
  <c r="BY36" i="1"/>
  <c r="AW36" i="1"/>
  <c r="BN91" i="1"/>
  <c r="BH14" i="1"/>
  <c r="AE148" i="1"/>
  <c r="AL55" i="1"/>
  <c r="AF61" i="1"/>
  <c r="CD78" i="1"/>
  <c r="BX72" i="1"/>
  <c r="AV33" i="1"/>
  <c r="BM65" i="1"/>
  <c r="AU57" i="1"/>
  <c r="CA126" i="1"/>
  <c r="BQ47" i="1"/>
  <c r="CH11" i="1"/>
  <c r="AC49" i="1"/>
  <c r="BU46" i="1"/>
  <c r="BB99" i="1"/>
  <c r="AD126" i="1"/>
  <c r="AP66" i="1"/>
  <c r="BR97" i="1"/>
  <c r="AV73" i="1"/>
  <c r="AE44" i="1"/>
  <c r="CF16" i="1"/>
  <c r="AS36" i="1"/>
  <c r="AW32" i="1"/>
  <c r="AR44" i="1"/>
  <c r="BK15" i="1"/>
  <c r="AA60" i="1"/>
  <c r="BL32" i="1"/>
  <c r="AS33" i="1"/>
  <c r="AQ114" i="1"/>
  <c r="AC70" i="1"/>
  <c r="BY37" i="1"/>
  <c r="CF11" i="1"/>
  <c r="AG86" i="1"/>
  <c r="BV48" i="1"/>
  <c r="BU82" i="1"/>
  <c r="AW45" i="1"/>
  <c r="AW82" i="1"/>
  <c r="AP90" i="1"/>
  <c r="AC126" i="1"/>
  <c r="BE119" i="1"/>
  <c r="AF109" i="1"/>
  <c r="BN128" i="1"/>
  <c r="CA105" i="1"/>
  <c r="AP54" i="1"/>
  <c r="CA99" i="1"/>
  <c r="BL101" i="1"/>
  <c r="CG12" i="1"/>
  <c r="AC77" i="1"/>
  <c r="CD140" i="1"/>
  <c r="AX77" i="1"/>
  <c r="AE31" i="1"/>
  <c r="AY70" i="1"/>
  <c r="AX61" i="1"/>
  <c r="BN37" i="1"/>
  <c r="BP66" i="1"/>
  <c r="BI141" i="1"/>
  <c r="CC96" i="1"/>
  <c r="AS57" i="1"/>
  <c r="CE20" i="1"/>
  <c r="BJ61" i="1"/>
  <c r="BY56" i="1"/>
  <c r="AZ57" i="1"/>
  <c r="BZ65" i="1"/>
  <c r="CG23" i="1"/>
  <c r="BM73" i="1"/>
  <c r="AA121" i="1"/>
  <c r="AZ93" i="1"/>
  <c r="BK138" i="1"/>
  <c r="BW70" i="1"/>
  <c r="BT132" i="1"/>
  <c r="BO54" i="1"/>
  <c r="AY46" i="1"/>
  <c r="BX142" i="1"/>
  <c r="AC140" i="1"/>
  <c r="AQ133" i="1"/>
  <c r="AT53" i="1"/>
  <c r="AZ103" i="1"/>
  <c r="BL47" i="1"/>
  <c r="AW108" i="1"/>
  <c r="CC140" i="1"/>
  <c r="BS63" i="1"/>
  <c r="AB99" i="1"/>
  <c r="BW134" i="1"/>
  <c r="BO80" i="1"/>
  <c r="BA117" i="1"/>
  <c r="BI83" i="1"/>
  <c r="BN137" i="1"/>
  <c r="BN150" i="1"/>
  <c r="BE129" i="1"/>
  <c r="AZ47" i="1"/>
  <c r="AH109" i="1"/>
  <c r="AF11" i="1"/>
  <c r="BC91" i="1"/>
  <c r="CA54" i="1"/>
  <c r="AO138" i="1"/>
  <c r="AP78" i="1"/>
  <c r="BA76" i="1"/>
  <c r="AY58" i="1"/>
  <c r="AH85" i="1"/>
  <c r="BX80" i="1"/>
  <c r="BU64" i="1"/>
  <c r="CA18" i="1"/>
  <c r="BZ104" i="1"/>
  <c r="BG76" i="1"/>
  <c r="BQ29" i="1"/>
  <c r="BQ22" i="1"/>
  <c r="AT82" i="1"/>
  <c r="BI111" i="1"/>
  <c r="AW69" i="1"/>
  <c r="AS106" i="1"/>
  <c r="BN89" i="1"/>
  <c r="AY40" i="1"/>
  <c r="AA62" i="1"/>
  <c r="AE117" i="1"/>
  <c r="BR56" i="1"/>
  <c r="AP34" i="1"/>
  <c r="AX62" i="1"/>
  <c r="BB97" i="1"/>
  <c r="BV41" i="1"/>
  <c r="AM96" i="1"/>
  <c r="CD91" i="1"/>
  <c r="BF138" i="1"/>
  <c r="AA47" i="1"/>
  <c r="BO45" i="1"/>
  <c r="BF134" i="1"/>
  <c r="AO78" i="1"/>
  <c r="BA124" i="1"/>
  <c r="AR52" i="1"/>
  <c r="AP116" i="1"/>
  <c r="BE60" i="1"/>
  <c r="BU86" i="1"/>
  <c r="CC36" i="1"/>
  <c r="AA74" i="1"/>
  <c r="BU12" i="1"/>
  <c r="CA94" i="1"/>
  <c r="AX36" i="1"/>
  <c r="BN64" i="1"/>
  <c r="BU54" i="1"/>
  <c r="AU90" i="1"/>
  <c r="AL33" i="1"/>
  <c r="AZ30" i="1"/>
  <c r="BA65" i="1"/>
  <c r="BG32" i="1"/>
  <c r="BE141" i="1"/>
  <c r="AM11" i="1"/>
  <c r="AR36" i="1"/>
  <c r="BC57" i="1"/>
  <c r="BD120" i="1"/>
  <c r="BF77" i="1"/>
  <c r="BZ31" i="1"/>
  <c r="BS126" i="1"/>
  <c r="AR37" i="1"/>
  <c r="BW77" i="1"/>
  <c r="AT81" i="1"/>
  <c r="BL106" i="1"/>
  <c r="BI91" i="1"/>
  <c r="CC46" i="1"/>
  <c r="AJ97" i="1"/>
  <c r="CE16" i="1"/>
  <c r="BS54" i="1"/>
  <c r="CC33" i="1"/>
  <c r="BR54" i="1"/>
  <c r="AE109" i="1"/>
  <c r="BG126" i="1"/>
  <c r="BR55" i="1"/>
  <c r="AG49" i="1"/>
  <c r="BZ91" i="1"/>
  <c r="AK48" i="1"/>
  <c r="AN86" i="1"/>
  <c r="BI137" i="1"/>
  <c r="BB58" i="1"/>
  <c r="AN70" i="1"/>
  <c r="BM29" i="1"/>
  <c r="CC66" i="1"/>
  <c r="AK89" i="1"/>
  <c r="BP36" i="1"/>
  <c r="AU93" i="1"/>
  <c r="BD46" i="1"/>
  <c r="BC36" i="1"/>
  <c r="CH10" i="1"/>
  <c r="AO53" i="1"/>
  <c r="BA86" i="1"/>
  <c r="AT62" i="1"/>
  <c r="AY145" i="1"/>
  <c r="BA33" i="1"/>
  <c r="AA77" i="1"/>
  <c r="BB56" i="1"/>
  <c r="BT10" i="1"/>
  <c r="CD141" i="1"/>
  <c r="AJ35" i="1"/>
  <c r="AP61" i="1"/>
  <c r="AJ65" i="1"/>
  <c r="BF55" i="1"/>
  <c r="AF90" i="1"/>
  <c r="BY12" i="1"/>
  <c r="AG132" i="1"/>
  <c r="BP46" i="1"/>
  <c r="BB46" i="1"/>
  <c r="BC89" i="1"/>
  <c r="AF114" i="1"/>
  <c r="AT126" i="1"/>
  <c r="AT54" i="1"/>
  <c r="AZ95" i="1"/>
  <c r="AH40" i="1"/>
  <c r="AW95" i="1"/>
  <c r="BT89" i="1"/>
  <c r="CD60" i="1"/>
  <c r="BK117" i="1"/>
  <c r="BA111" i="1"/>
  <c r="AA23" i="1"/>
  <c r="CD75" i="1"/>
  <c r="CC86" i="1"/>
  <c r="BX26" i="1"/>
  <c r="BY124" i="1"/>
  <c r="AL44" i="1"/>
  <c r="AJ132" i="1"/>
  <c r="AM40" i="1"/>
  <c r="BP142" i="1"/>
  <c r="AM93" i="1"/>
  <c r="BU74" i="1"/>
  <c r="AD78" i="1"/>
  <c r="BS138" i="1"/>
  <c r="BM81" i="1"/>
  <c r="AD147" i="1"/>
  <c r="BP145" i="1"/>
  <c r="AH82" i="1"/>
  <c r="AS30" i="1"/>
  <c r="AY66" i="1"/>
  <c r="BH56" i="1"/>
  <c r="BC47" i="1"/>
  <c r="BP70" i="1"/>
  <c r="AL42" i="1"/>
  <c r="BK106" i="1"/>
  <c r="CD49" i="1"/>
  <c r="BZ67" i="1"/>
  <c r="BX29" i="1"/>
  <c r="CB83" i="1"/>
  <c r="BK77" i="1"/>
  <c r="CH25" i="1"/>
  <c r="BX123" i="1"/>
  <c r="BV37" i="1"/>
  <c r="BL56" i="1"/>
  <c r="BY57" i="1"/>
  <c r="BG144" i="1"/>
  <c r="AP56" i="1"/>
  <c r="AT36" i="1"/>
  <c r="AY101" i="1"/>
  <c r="CA113" i="1"/>
  <c r="BZ148" i="1"/>
  <c r="AM144" i="1"/>
  <c r="AW61" i="1"/>
  <c r="BU132" i="1"/>
  <c r="AX47" i="1"/>
  <c r="BP104" i="1"/>
  <c r="AN19" i="1"/>
  <c r="AT144" i="1"/>
  <c r="BY97" i="1"/>
  <c r="AM56" i="1"/>
  <c r="AS140" i="1"/>
  <c r="BL54" i="1"/>
  <c r="AU50" i="1"/>
  <c r="BU113" i="1"/>
  <c r="BY33" i="1"/>
  <c r="AI44" i="1"/>
  <c r="AM82" i="1"/>
  <c r="BL37" i="1"/>
  <c r="AS89" i="1"/>
  <c r="AF128" i="1"/>
  <c r="BV58" i="1"/>
  <c r="AA116" i="1"/>
  <c r="AV54" i="1"/>
  <c r="AF56" i="1"/>
  <c r="BS45" i="1"/>
  <c r="BY50" i="1"/>
  <c r="AH50" i="1"/>
  <c r="BK94" i="1"/>
  <c r="AO44" i="1"/>
  <c r="AN48" i="1"/>
  <c r="AY12" i="1"/>
  <c r="BT88" i="1"/>
  <c r="AO40" i="1"/>
  <c r="AA56" i="1"/>
  <c r="CA127" i="1"/>
  <c r="BL111" i="1"/>
  <c r="BK10" i="1"/>
  <c r="AV86" i="1"/>
  <c r="BG58" i="1"/>
  <c r="AB58" i="1"/>
  <c r="AV129" i="1"/>
  <c r="AB86" i="1"/>
  <c r="AW143" i="1"/>
  <c r="BB74" i="1"/>
  <c r="AA70" i="1"/>
  <c r="BS150" i="1"/>
  <c r="AG85" i="1"/>
  <c r="BW34" i="1"/>
  <c r="AR143" i="1"/>
  <c r="BC114" i="1"/>
  <c r="BC86" i="1"/>
  <c r="CG27" i="1"/>
  <c r="CA37" i="1"/>
  <c r="AO69" i="1"/>
  <c r="CD34" i="1"/>
  <c r="BD42" i="1"/>
  <c r="AG126" i="1"/>
  <c r="AG116" i="1"/>
  <c r="BY126" i="1"/>
  <c r="BD92" i="1"/>
  <c r="AH74" i="1"/>
  <c r="AF141" i="1"/>
  <c r="AO82" i="1"/>
  <c r="AG140" i="1"/>
  <c r="AL74" i="1"/>
  <c r="BT57" i="1"/>
  <c r="AO10" i="1"/>
  <c r="BD57" i="1"/>
  <c r="AO141" i="1"/>
  <c r="CD93" i="1"/>
  <c r="BH99" i="1"/>
  <c r="BV105" i="1"/>
  <c r="AG37" i="1"/>
  <c r="BQ106" i="1"/>
  <c r="AW40" i="1"/>
  <c r="CC57" i="1"/>
  <c r="AR141" i="1"/>
  <c r="CC58" i="1"/>
  <c r="AD48" i="1"/>
  <c r="BH89" i="1"/>
  <c r="AS102" i="1"/>
  <c r="AE118" i="1"/>
  <c r="BU141" i="1"/>
  <c r="AU36" i="1"/>
  <c r="BO49" i="1"/>
  <c r="AZ108" i="1"/>
  <c r="BJ55" i="1"/>
  <c r="CD35" i="1"/>
  <c r="AF32" i="1"/>
  <c r="BL76" i="1"/>
  <c r="BH120" i="1"/>
  <c r="BP53" i="1"/>
  <c r="AH39" i="1"/>
  <c r="AE34" i="1"/>
  <c r="CH24" i="1"/>
  <c r="BC32" i="1"/>
  <c r="BM122" i="1"/>
  <c r="CG14" i="1"/>
  <c r="AN36" i="1"/>
  <c r="BE89" i="1"/>
  <c r="AL34" i="1"/>
  <c r="BP78" i="1"/>
  <c r="BZ93" i="1"/>
  <c r="BO40" i="1"/>
  <c r="BE143" i="1"/>
  <c r="AS97" i="1"/>
  <c r="BJ114" i="1"/>
  <c r="BT60" i="1"/>
  <c r="BS147" i="1"/>
  <c r="BU143" i="1"/>
  <c r="AI133" i="1"/>
  <c r="AV75" i="1"/>
  <c r="BT58" i="1"/>
  <c r="BJ38" i="1"/>
  <c r="BM130" i="1"/>
  <c r="BO34" i="1"/>
  <c r="BB73" i="1"/>
  <c r="BZ89" i="1"/>
  <c r="CC93" i="1"/>
  <c r="AK45" i="1"/>
  <c r="BB66" i="1"/>
  <c r="AX101" i="1"/>
  <c r="BZ33" i="1"/>
  <c r="BZ111" i="1"/>
  <c r="AX45" i="1"/>
  <c r="BC85" i="1"/>
  <c r="CD76" i="1"/>
  <c r="BJ48" i="1"/>
  <c r="BU75" i="1"/>
  <c r="BK91" i="1"/>
  <c r="BF61" i="1"/>
  <c r="AB56" i="1"/>
  <c r="BN115" i="1"/>
  <c r="CB27" i="1"/>
  <c r="AB109" i="1"/>
  <c r="AE10" i="1"/>
  <c r="AP129" i="1"/>
  <c r="AX119" i="1"/>
  <c r="BR133" i="1"/>
  <c r="BI29" i="1"/>
  <c r="BS145" i="1"/>
  <c r="BZ101" i="1"/>
  <c r="BZ70" i="1"/>
  <c r="BG44" i="1"/>
  <c r="AQ78" i="1"/>
  <c r="AJ58" i="1"/>
  <c r="BG45" i="1"/>
  <c r="BW140" i="1"/>
  <c r="AS49" i="1"/>
  <c r="BH60" i="1"/>
  <c r="BZ66" i="1"/>
  <c r="BI62" i="1"/>
  <c r="BN12" i="1"/>
  <c r="AD40" i="1"/>
  <c r="BP106" i="1"/>
  <c r="CA89" i="1"/>
  <c r="AJ44" i="1"/>
  <c r="BO41" i="1"/>
  <c r="BA78" i="1"/>
  <c r="AN10" i="1"/>
  <c r="AQ109" i="1"/>
  <c r="CE13" i="1"/>
  <c r="AB61" i="1"/>
  <c r="AU56" i="1"/>
  <c r="AV69" i="1"/>
  <c r="BG61" i="1"/>
  <c r="BD77" i="1"/>
  <c r="AU94" i="1"/>
  <c r="AK57" i="1"/>
  <c r="AQ92" i="1"/>
  <c r="CA93" i="1"/>
  <c r="BM70" i="1"/>
  <c r="BW102" i="1"/>
  <c r="AJ12" i="1"/>
  <c r="AP108" i="1"/>
  <c r="AJ61" i="1"/>
  <c r="BM120" i="1"/>
  <c r="AB101" i="1"/>
  <c r="AC31" i="1"/>
  <c r="AN75" i="1"/>
  <c r="AD65" i="1"/>
  <c r="AY78" i="1"/>
  <c r="AG69" i="1"/>
  <c r="AB123" i="1"/>
  <c r="BN73" i="1"/>
  <c r="BY45" i="1"/>
  <c r="BO126" i="1"/>
  <c r="CD33" i="1"/>
  <c r="AZ61" i="1"/>
  <c r="AO102" i="1"/>
  <c r="BT106" i="1"/>
  <c r="AA140" i="1"/>
  <c r="AL87" i="1"/>
  <c r="BC117" i="1"/>
  <c r="CC135" i="1"/>
  <c r="CG16" i="1"/>
  <c r="BA142" i="1"/>
  <c r="BX66" i="1"/>
  <c r="CF13" i="1"/>
  <c r="AY36" i="1"/>
  <c r="AY129" i="1"/>
  <c r="CE27" i="1"/>
  <c r="BX81" i="1"/>
  <c r="BX84" i="1"/>
  <c r="AM57" i="1"/>
  <c r="AH100" i="1"/>
  <c r="BO65" i="1"/>
  <c r="AN82" i="1"/>
  <c r="AM29" i="1"/>
  <c r="AA59" i="1"/>
  <c r="AE38" i="1"/>
  <c r="AK146" i="1"/>
  <c r="CB112" i="1"/>
  <c r="AH132" i="1"/>
  <c r="CD102" i="1"/>
  <c r="AA93" i="1"/>
  <c r="BP40" i="1"/>
  <c r="AJ18" i="1"/>
  <c r="BX79" i="1"/>
  <c r="AD132" i="1"/>
  <c r="BY58" i="1"/>
  <c r="CC29" i="1"/>
  <c r="BA130" i="1"/>
  <c r="CA86" i="1"/>
  <c r="BS34" i="1"/>
  <c r="AU29" i="1"/>
  <c r="AU87" i="1"/>
  <c r="BV147" i="1"/>
  <c r="BI96" i="1"/>
  <c r="BE74" i="1"/>
  <c r="AI108" i="1"/>
  <c r="AZ111" i="1"/>
  <c r="BZ128" i="1"/>
  <c r="AP144" i="1"/>
  <c r="BI119" i="1"/>
  <c r="AX80" i="1"/>
  <c r="BV93" i="1"/>
  <c r="AJ144" i="1"/>
  <c r="AV91" i="1"/>
  <c r="AO119" i="1"/>
  <c r="BW116" i="1"/>
  <c r="BW32" i="1"/>
  <c r="BS119" i="1"/>
  <c r="BW36" i="1"/>
  <c r="AQ89" i="1"/>
  <c r="AI11" i="1"/>
  <c r="BC45" i="1"/>
  <c r="AJ59" i="1"/>
  <c r="BW149" i="1"/>
  <c r="BY78" i="1"/>
  <c r="BY138" i="1"/>
  <c r="AM62" i="1"/>
  <c r="BZ50" i="1"/>
  <c r="BM95" i="1"/>
  <c r="AI32" i="1"/>
  <c r="BO124" i="1"/>
  <c r="BT56" i="1"/>
  <c r="AO136" i="1"/>
  <c r="AS53" i="1"/>
  <c r="CD52" i="1"/>
  <c r="BQ77" i="1"/>
  <c r="AJ24" i="1"/>
  <c r="BY143" i="1"/>
  <c r="AO59" i="1"/>
  <c r="BO74" i="1"/>
  <c r="BQ100" i="1"/>
  <c r="AF10" i="1"/>
  <c r="AQ142" i="1"/>
  <c r="BX45" i="1"/>
  <c r="BI82" i="1"/>
  <c r="AY74" i="1"/>
  <c r="CH17" i="1"/>
  <c r="CD45" i="1"/>
  <c r="BL95" i="1"/>
  <c r="BZ49" i="1"/>
  <c r="AB44" i="1"/>
  <c r="CC78" i="1"/>
  <c r="AK86" i="1"/>
  <c r="BT33" i="1"/>
  <c r="AT48" i="1"/>
  <c r="AC41" i="1"/>
  <c r="BV69" i="1"/>
  <c r="AE69" i="1"/>
  <c r="BK101" i="1"/>
  <c r="AI116" i="1"/>
  <c r="AV11" i="1"/>
  <c r="AC61" i="1"/>
  <c r="BM102" i="1"/>
  <c r="BN140" i="1"/>
  <c r="BA34" i="1"/>
  <c r="AG145" i="1"/>
  <c r="CC73" i="1"/>
  <c r="CC45" i="1"/>
  <c r="BL126" i="1"/>
  <c r="BZ137" i="1"/>
  <c r="AT57" i="1"/>
  <c r="CD58" i="1"/>
  <c r="BX48" i="1"/>
  <c r="AR140" i="1"/>
  <c r="AD60" i="1"/>
  <c r="BX106" i="1"/>
  <c r="AU73" i="1"/>
  <c r="BI126" i="1"/>
  <c r="AP123" i="1"/>
  <c r="CE25" i="1"/>
  <c r="CB82" i="1"/>
  <c r="AA108" i="1"/>
  <c r="AG75" i="1"/>
  <c r="BI36" i="1"/>
  <c r="AM147" i="1"/>
  <c r="BH97" i="1"/>
  <c r="AX93" i="1"/>
  <c r="BX93" i="1"/>
  <c r="AV41" i="1"/>
  <c r="BR138" i="1"/>
  <c r="AA106" i="1"/>
  <c r="BE87" i="1"/>
  <c r="BJ78" i="1"/>
  <c r="BA12" i="1"/>
  <c r="AB106" i="1"/>
  <c r="AO129" i="1"/>
  <c r="BG12" i="1"/>
  <c r="AJ102" i="1"/>
  <c r="AU143" i="1"/>
  <c r="BO90" i="1"/>
  <c r="AN93" i="1"/>
  <c r="BM109" i="1"/>
  <c r="BN35" i="1"/>
  <c r="BS127" i="1"/>
  <c r="AK93" i="1"/>
  <c r="AZ120" i="1"/>
  <c r="AV35" i="1"/>
  <c r="AW98" i="1"/>
  <c r="BW111" i="1"/>
  <c r="BZ83" i="1"/>
  <c r="AX74" i="1"/>
  <c r="BA102" i="1"/>
  <c r="AN31" i="1"/>
  <c r="AS25" i="1"/>
  <c r="AJ36" i="1"/>
  <c r="AL91" i="1"/>
  <c r="BQ10" i="1"/>
  <c r="BJ62" i="1"/>
  <c r="AE120" i="1"/>
  <c r="BA46" i="1"/>
  <c r="AO31" i="1"/>
  <c r="BQ102" i="1"/>
  <c r="CC94" i="1"/>
  <c r="BA72" i="1"/>
  <c r="AG43" i="1"/>
  <c r="AY119" i="1"/>
  <c r="AA64" i="1"/>
  <c r="BF78" i="1"/>
  <c r="BJ109" i="1"/>
  <c r="BT98" i="1"/>
  <c r="BN110" i="1"/>
  <c r="BT40" i="1"/>
  <c r="AJ78" i="1"/>
  <c r="BI117" i="1"/>
  <c r="BY109" i="1"/>
  <c r="AD12" i="1"/>
  <c r="AB82" i="1"/>
  <c r="BR43" i="1"/>
  <c r="CC117" i="1"/>
  <c r="AU84" i="1"/>
  <c r="AR83" i="1"/>
  <c r="BJ67" i="1"/>
  <c r="AV92" i="1"/>
  <c r="AI70" i="1"/>
  <c r="BB67" i="1"/>
  <c r="BS101" i="1"/>
  <c r="BE101" i="1"/>
  <c r="BZ44" i="1"/>
  <c r="BZ132" i="1"/>
  <c r="BK86" i="1"/>
  <c r="CG11" i="1"/>
  <c r="CD30" i="1"/>
  <c r="AH32" i="1"/>
  <c r="BA121" i="1"/>
  <c r="BH29" i="1"/>
  <c r="AV76" i="1"/>
  <c r="AL97" i="1"/>
  <c r="AN81" i="1"/>
  <c r="BH53" i="1"/>
  <c r="AO127" i="1"/>
  <c r="AN90" i="1"/>
  <c r="AA146" i="1"/>
  <c r="BV88" i="1"/>
  <c r="BC84" i="1"/>
  <c r="BR107" i="1"/>
  <c r="BY133" i="1"/>
  <c r="BY40" i="1"/>
  <c r="AS41" i="1"/>
  <c r="BZ37" i="1"/>
  <c r="BI54" i="1"/>
  <c r="CA82" i="1"/>
  <c r="BI35" i="1"/>
  <c r="CD11" i="1"/>
  <c r="AL99" i="1"/>
  <c r="BO73" i="1"/>
  <c r="BF82" i="1"/>
  <c r="AA29" i="1"/>
  <c r="BX36" i="1"/>
  <c r="BK76" i="1"/>
  <c r="BI22" i="1"/>
  <c r="BL51" i="1"/>
  <c r="BX82" i="1"/>
  <c r="BC12" i="1"/>
  <c r="BY34" i="1"/>
  <c r="BP58" i="1"/>
  <c r="BG106" i="1"/>
  <c r="AK37" i="1"/>
  <c r="BB62" i="1"/>
  <c r="AP126" i="1"/>
  <c r="AE85" i="1"/>
  <c r="BQ46" i="1"/>
  <c r="CD66" i="1"/>
  <c r="BM140" i="1"/>
  <c r="BB33" i="1"/>
  <c r="AK11" i="1"/>
  <c r="AW58" i="1"/>
  <c r="AS149" i="1"/>
  <c r="BK133" i="1"/>
  <c r="AM121" i="1"/>
  <c r="AZ48" i="1"/>
  <c r="BX132" i="1"/>
  <c r="BW61" i="1"/>
  <c r="AR11" i="1"/>
  <c r="AV95" i="1"/>
  <c r="BM34" i="1"/>
  <c r="AD140" i="1"/>
  <c r="AJ29" i="1"/>
  <c r="AW104" i="1"/>
  <c r="AS12" i="1"/>
  <c r="BS72" i="1"/>
  <c r="AX70" i="1"/>
  <c r="AC32" i="1"/>
  <c r="BK95" i="1"/>
  <c r="AL110" i="1"/>
  <c r="AH62" i="1"/>
  <c r="BK126" i="1"/>
  <c r="BN30" i="1"/>
  <c r="BL98" i="1"/>
  <c r="AF140" i="1"/>
  <c r="BM43" i="1"/>
  <c r="BK66" i="1"/>
  <c r="BM10" i="1"/>
  <c r="BW62" i="1"/>
  <c r="AQ85" i="1"/>
  <c r="BN109" i="1"/>
  <c r="BA126" i="1"/>
  <c r="AB140" i="1"/>
  <c r="BK140" i="1"/>
  <c r="AU149" i="1"/>
  <c r="AT94" i="1"/>
  <c r="BB106" i="1"/>
  <c r="AW10" i="1"/>
  <c r="BH15" i="1"/>
  <c r="AS93" i="1"/>
  <c r="BY77" i="1"/>
  <c r="AH78" i="1"/>
  <c r="AA40" i="1"/>
  <c r="BK74" i="1"/>
  <c r="BR123" i="1"/>
  <c r="BY86" i="1"/>
  <c r="BD88" i="1"/>
  <c r="AP48" i="1"/>
  <c r="BS62" i="1"/>
  <c r="CC22" i="1"/>
  <c r="AM109" i="1"/>
  <c r="BH75" i="1"/>
  <c r="BM20" i="1"/>
  <c r="AZ55" i="1"/>
  <c r="AF43" i="1"/>
  <c r="BD40" i="1"/>
  <c r="AW123" i="1"/>
  <c r="AB129" i="1"/>
  <c r="BX44" i="1"/>
  <c r="BQ61" i="1"/>
  <c r="BX108" i="1"/>
  <c r="BM84" i="1"/>
  <c r="AW50" i="1"/>
  <c r="AQ55" i="1"/>
  <c r="AP131" i="1"/>
  <c r="BH109" i="1"/>
  <c r="AC133" i="1"/>
  <c r="AT118" i="1"/>
  <c r="AJ10" i="1"/>
  <c r="AS67" i="1"/>
  <c r="BR65" i="1"/>
  <c r="AA138" i="1"/>
  <c r="BR109" i="1"/>
  <c r="BE31" i="1"/>
  <c r="CD114" i="1"/>
  <c r="BE63" i="1"/>
  <c r="BR57" i="1"/>
  <c r="BH73" i="1"/>
  <c r="BB120" i="1"/>
  <c r="BR11" i="1"/>
  <c r="BR10" i="1"/>
  <c r="CC83" i="1"/>
  <c r="AW86" i="1"/>
  <c r="AZ96" i="1"/>
  <c r="CB31" i="1"/>
  <c r="BT61" i="1"/>
  <c r="AX118" i="1"/>
  <c r="BL67" i="1"/>
  <c r="AG127" i="1"/>
  <c r="AP137" i="1"/>
  <c r="BO56" i="1"/>
  <c r="BC127" i="1"/>
  <c r="AZ94" i="1"/>
  <c r="AA111" i="1"/>
  <c r="AR64" i="1"/>
  <c r="BB123" i="1"/>
  <c r="AZ131" i="1"/>
  <c r="BK33" i="1"/>
  <c r="BL74" i="1"/>
  <c r="AG142" i="1"/>
  <c r="AI136" i="1"/>
  <c r="AI56" i="1"/>
  <c r="BT77" i="1"/>
  <c r="BW46" i="1"/>
  <c r="BF12" i="1"/>
  <c r="AZ81" i="1"/>
  <c r="AI65" i="1"/>
  <c r="BP30" i="1"/>
  <c r="AB33" i="1"/>
  <c r="BG93" i="1"/>
  <c r="AW140" i="1"/>
  <c r="BB118" i="1"/>
  <c r="AU125" i="1"/>
  <c r="BW57" i="1"/>
  <c r="AI106" i="1"/>
  <c r="BF99" i="1"/>
  <c r="AF48" i="1"/>
  <c r="BH123" i="1"/>
  <c r="BG101" i="1"/>
  <c r="AW33" i="1"/>
  <c r="BM90" i="1"/>
  <c r="AW141" i="1"/>
  <c r="BU67" i="1"/>
  <c r="BJ41" i="1"/>
  <c r="AB102" i="1"/>
  <c r="BI12" i="1"/>
  <c r="BI129" i="1"/>
  <c r="BT11" i="1"/>
  <c r="AY105" i="1"/>
  <c r="BP92" i="1"/>
  <c r="BC141" i="1"/>
  <c r="BB48" i="1"/>
  <c r="AT109" i="1"/>
  <c r="AG44" i="1"/>
  <c r="AU55" i="1"/>
  <c r="AY65" i="1"/>
  <c r="AQ46" i="1"/>
  <c r="AG10" i="1"/>
  <c r="AZ29" i="1"/>
  <c r="AK133" i="1"/>
  <c r="BP143" i="1"/>
  <c r="BE132" i="1"/>
  <c r="BR60" i="1"/>
  <c r="BM57" i="1"/>
  <c r="BU97" i="1"/>
  <c r="BN119" i="1"/>
  <c r="AR29" i="1"/>
  <c r="BN48" i="1"/>
  <c r="AZ69" i="1"/>
  <c r="CH12" i="1"/>
  <c r="CA62" i="1"/>
  <c r="AZ78" i="1"/>
  <c r="AQ99" i="1"/>
  <c r="AO33" i="1"/>
  <c r="AH141" i="1"/>
  <c r="AL31" i="1"/>
  <c r="AD129" i="1"/>
  <c r="BD113" i="1"/>
  <c r="BL11" i="1"/>
  <c r="AG78" i="1"/>
  <c r="AI33" i="1"/>
  <c r="BT69" i="1"/>
  <c r="AS126" i="1"/>
  <c r="AP81" i="1"/>
  <c r="AC73" i="1"/>
  <c r="AV132" i="1"/>
  <c r="BW66" i="1"/>
  <c r="AY68" i="1"/>
  <c r="AL106" i="1"/>
  <c r="AD74" i="1"/>
  <c r="AA101" i="1"/>
  <c r="BX64" i="1"/>
  <c r="BK99" i="1"/>
  <c r="AN140" i="1"/>
  <c r="BB137" i="1"/>
  <c r="BC14" i="1"/>
  <c r="AG131" i="1"/>
  <c r="BJ110" i="1"/>
  <c r="BJ26" i="1"/>
  <c r="BX57" i="1"/>
  <c r="AI124" i="1"/>
  <c r="BX120" i="1"/>
  <c r="BO11" i="1"/>
  <c r="AL77" i="1"/>
  <c r="AQ66" i="1"/>
  <c r="AV37" i="1"/>
  <c r="BV138" i="1"/>
  <c r="AE58" i="1"/>
  <c r="BX110" i="1"/>
  <c r="BK89" i="1"/>
  <c r="BM85" i="1"/>
  <c r="AV29" i="1"/>
  <c r="BK98" i="1"/>
  <c r="AX110" i="1"/>
  <c r="BA22" i="1"/>
  <c r="BS69" i="1"/>
  <c r="CC12" i="1"/>
  <c r="AR85" i="1"/>
  <c r="AU123" i="1"/>
  <c r="BA114" i="1"/>
  <c r="BX133" i="1"/>
  <c r="BY147" i="1"/>
  <c r="BG121" i="1"/>
  <c r="AQ140" i="1"/>
  <c r="CC44" i="1"/>
  <c r="BT62" i="1"/>
  <c r="BP90" i="1"/>
  <c r="AQ128" i="1"/>
  <c r="AJ33" i="1"/>
  <c r="BV74" i="1"/>
  <c r="BA140" i="1"/>
  <c r="BR140" i="1"/>
  <c r="BQ136" i="1"/>
  <c r="BP144" i="1"/>
  <c r="BX85" i="1"/>
  <c r="BW86" i="1"/>
  <c r="AU113" i="1"/>
  <c r="BC55" i="1"/>
  <c r="AC71" i="1"/>
  <c r="BQ53" i="1"/>
  <c r="AI59" i="1"/>
  <c r="BU21" i="1"/>
  <c r="BW63" i="1"/>
  <c r="AM145" i="1"/>
  <c r="BL90" i="1"/>
  <c r="AV12" i="1"/>
  <c r="BA36" i="1"/>
  <c r="BK12" i="1"/>
  <c r="AU102" i="1"/>
  <c r="BG55" i="1"/>
  <c r="BJ129" i="1"/>
  <c r="BB29" i="1"/>
  <c r="AY141" i="1"/>
  <c r="AK81" i="1"/>
  <c r="AR55" i="1"/>
  <c r="BI114" i="1"/>
  <c r="AC54" i="1"/>
  <c r="BC53" i="1"/>
  <c r="BD61" i="1"/>
  <c r="AX141" i="1"/>
  <c r="BP15" i="1"/>
  <c r="AA46" i="1"/>
  <c r="BE44" i="1"/>
  <c r="AP141" i="1"/>
  <c r="AF73" i="1"/>
  <c r="BO35" i="1"/>
  <c r="AA37" i="1"/>
  <c r="AS55" i="1"/>
  <c r="BR34" i="1"/>
  <c r="AQ54" i="1"/>
  <c r="BF119" i="1"/>
  <c r="BA50" i="1"/>
  <c r="BX138" i="1"/>
  <c r="BV99" i="1"/>
  <c r="BQ55" i="1"/>
  <c r="AV90" i="1"/>
  <c r="BZ85" i="1"/>
  <c r="AS74" i="1"/>
  <c r="BX56" i="1"/>
  <c r="AC10" i="1"/>
  <c r="BF105" i="1"/>
  <c r="AJ93" i="1"/>
  <c r="CH23" i="1"/>
  <c r="BT117" i="1"/>
  <c r="BH34" i="1"/>
  <c r="BN105" i="1"/>
  <c r="AZ141" i="1"/>
  <c r="BL46" i="1"/>
  <c r="BH62" i="1"/>
  <c r="BG141" i="1"/>
  <c r="BF101" i="1"/>
  <c r="BE83" i="1"/>
  <c r="CG15" i="1"/>
  <c r="AI55" i="1"/>
  <c r="AJ40" i="1"/>
  <c r="AH58" i="1"/>
  <c r="CF18" i="1"/>
  <c r="BX58" i="1"/>
  <c r="AZ116" i="1"/>
  <c r="BI106" i="1"/>
  <c r="BP100" i="1"/>
  <c r="AQ105" i="1"/>
  <c r="AB110" i="1"/>
  <c r="BY130" i="1"/>
  <c r="BO93" i="1"/>
  <c r="BZ82" i="1"/>
  <c r="BP93" i="1"/>
  <c r="AB93" i="1"/>
  <c r="BU89" i="1"/>
  <c r="BT145" i="1"/>
  <c r="AA98" i="1"/>
  <c r="BZ102" i="1"/>
  <c r="AZ110" i="1"/>
  <c r="AR116" i="1"/>
  <c r="BR89" i="1"/>
  <c r="AZ128" i="1"/>
  <c r="AH41" i="1"/>
  <c r="BE65" i="1"/>
  <c r="AE119" i="1"/>
  <c r="BF74" i="1"/>
  <c r="BE110" i="1"/>
  <c r="BX119" i="1"/>
  <c r="AI144" i="1"/>
  <c r="AB127" i="1"/>
  <c r="BX128" i="1"/>
  <c r="BA93" i="1"/>
  <c r="AN131" i="1"/>
  <c r="BW133" i="1"/>
  <c r="BL61" i="1"/>
  <c r="AL117" i="1"/>
  <c r="AM58" i="1"/>
  <c r="BT45" i="1"/>
  <c r="AL66" i="1"/>
  <c r="AM120" i="1"/>
  <c r="BU36" i="1"/>
  <c r="CD106" i="1"/>
  <c r="BM83" i="1"/>
  <c r="AW92" i="1"/>
  <c r="AJ128" i="1"/>
  <c r="BT48" i="1"/>
  <c r="BG97" i="1"/>
  <c r="BV59" i="1"/>
  <c r="BZ107" i="1"/>
  <c r="CA47" i="1"/>
  <c r="AN109" i="1"/>
  <c r="AE67" i="1"/>
  <c r="BY64" i="1"/>
  <c r="BG38" i="1"/>
  <c r="BX28" i="1"/>
  <c r="AO64" i="1"/>
  <c r="AH81" i="1"/>
  <c r="AG61" i="1"/>
  <c r="BH46" i="1"/>
  <c r="CA85" i="1"/>
  <c r="AW78" i="1"/>
  <c r="BT12" i="1"/>
  <c r="AG11" i="1"/>
  <c r="BS78" i="1"/>
  <c r="BP147" i="1"/>
  <c r="AO36" i="1"/>
  <c r="BW93" i="1"/>
  <c r="BD12" i="1"/>
  <c r="BG103" i="1"/>
  <c r="AP68" i="1"/>
  <c r="CA57" i="1"/>
  <c r="AW119" i="1"/>
  <c r="AX94" i="1"/>
  <c r="BE85" i="1"/>
  <c r="AF108" i="1"/>
  <c r="AT75" i="1"/>
  <c r="BH83" i="1"/>
  <c r="BG79" i="1"/>
  <c r="CA141" i="1"/>
  <c r="AY142" i="1"/>
  <c r="BI37" i="1"/>
  <c r="BG54" i="1"/>
  <c r="BJ66" i="1"/>
  <c r="AH36" i="1"/>
  <c r="AS10" i="1"/>
  <c r="AY69" i="1"/>
  <c r="AT45" i="1"/>
  <c r="CB101" i="1"/>
  <c r="BZ150" i="1"/>
  <c r="BJ86" i="1"/>
  <c r="BP127" i="1"/>
  <c r="BE108" i="1"/>
  <c r="BX101" i="1"/>
  <c r="AF94" i="1"/>
  <c r="BJ10" i="1"/>
  <c r="BL12" i="1"/>
  <c r="BG50" i="1"/>
  <c r="BM114" i="1"/>
  <c r="CH15" i="1"/>
  <c r="BL48" i="1"/>
  <c r="AW37" i="1"/>
  <c r="BY150" i="1"/>
  <c r="BQ78" i="1"/>
  <c r="AS40" i="1"/>
  <c r="AT117" i="1"/>
  <c r="BX95" i="1"/>
  <c r="BA49" i="1"/>
  <c r="AV56" i="1"/>
  <c r="AN123" i="1"/>
  <c r="CB78" i="1"/>
  <c r="AR138" i="1"/>
  <c r="BR74" i="1"/>
  <c r="CB129" i="1"/>
  <c r="AY29" i="1"/>
  <c r="CA10" i="1"/>
  <c r="AR50" i="1"/>
  <c r="AJ106" i="1"/>
  <c r="BN36" i="1"/>
  <c r="AP44" i="1"/>
  <c r="BV66" i="1"/>
  <c r="BL57" i="1"/>
  <c r="BQ82" i="1"/>
  <c r="AR145" i="1"/>
  <c r="CH14" i="1"/>
  <c r="BG138" i="1"/>
  <c r="BT108" i="1"/>
  <c r="BV129" i="1"/>
  <c r="BC62" i="1"/>
  <c r="BU78" i="1"/>
  <c r="AL114" i="1"/>
  <c r="AJ37" i="1"/>
  <c r="BO92" i="1"/>
  <c r="BE90" i="1"/>
  <c r="AM33" i="1"/>
  <c r="CG21" i="1"/>
  <c r="BX144" i="1"/>
  <c r="AZ46" i="1"/>
  <c r="BK120" i="1"/>
  <c r="CD136" i="1"/>
  <c r="AK62" i="1"/>
  <c r="BX129" i="1"/>
  <c r="AT138" i="1"/>
  <c r="BK41" i="1"/>
  <c r="AE55" i="1"/>
  <c r="BN126" i="1"/>
  <c r="BT46" i="1"/>
  <c r="BF142" i="1"/>
  <c r="AP118" i="1"/>
  <c r="BD91" i="1"/>
  <c r="AQ37" i="1"/>
  <c r="BW128" i="1"/>
  <c r="BI48" i="1"/>
  <c r="BF120" i="1"/>
  <c r="AK21" i="1"/>
  <c r="BL66" i="1"/>
  <c r="AE42" i="1"/>
  <c r="AQ33" i="1"/>
  <c r="AF37" i="1"/>
  <c r="BQ83" i="1"/>
  <c r="BV40" i="1"/>
  <c r="AQ76" i="1"/>
  <c r="BB130" i="1"/>
  <c r="BI118" i="1"/>
  <c r="CA31" i="1"/>
  <c r="CA58" i="1"/>
  <c r="BU129" i="1"/>
  <c r="AX43" i="1"/>
  <c r="BW10" i="1"/>
  <c r="BF46" i="1"/>
  <c r="AK103" i="1"/>
  <c r="BS48" i="1"/>
  <c r="BS141" i="1"/>
  <c r="AM94" i="1"/>
  <c r="BX96" i="1"/>
  <c r="BA29" i="1"/>
  <c r="AE135" i="1"/>
  <c r="BD45" i="1"/>
  <c r="AA141" i="1"/>
  <c r="BZ59" i="1"/>
  <c r="BA45" i="1"/>
  <c r="AZ77" i="1"/>
  <c r="BO91" i="1"/>
  <c r="BC131" i="1"/>
  <c r="CD115" i="1"/>
  <c r="BO94" i="1"/>
  <c r="AL45" i="1"/>
  <c r="AE80" i="1"/>
  <c r="AP86" i="1"/>
  <c r="BP34" i="1"/>
  <c r="CB98" i="1"/>
  <c r="BA48" i="1"/>
  <c r="AP120" i="1"/>
  <c r="BG69" i="1"/>
  <c r="BB50" i="1"/>
  <c r="BY131" i="1"/>
  <c r="BM31" i="1"/>
  <c r="AV127" i="1"/>
  <c r="BU120" i="1"/>
  <c r="CB117" i="1"/>
  <c r="AR130" i="1"/>
  <c r="BH20" i="1"/>
  <c r="AP53" i="1"/>
  <c r="BB139" i="1"/>
  <c r="AR53" i="1"/>
  <c r="BY68" i="1"/>
  <c r="BU81" i="1"/>
  <c r="CB121" i="1"/>
  <c r="BP11" i="1"/>
  <c r="AV46" i="1"/>
  <c r="AX46" i="1"/>
  <c r="AV136" i="1"/>
  <c r="BW69" i="1"/>
  <c r="AI72" i="1"/>
  <c r="AK120" i="1"/>
  <c r="BV77" i="1"/>
  <c r="BM127" i="1"/>
  <c r="BN94" i="1"/>
  <c r="AR120" i="1"/>
  <c r="BP140" i="1"/>
  <c r="CB86" i="1"/>
  <c r="AW46" i="1"/>
  <c r="BU85" i="1"/>
  <c r="AF104" i="1"/>
  <c r="BH135" i="1"/>
  <c r="AZ70" i="1"/>
  <c r="AR126" i="1"/>
  <c r="AB20" i="1"/>
  <c r="AO29" i="1"/>
  <c r="BJ56" i="1"/>
  <c r="AF125" i="1"/>
  <c r="AE134" i="1"/>
  <c r="BE114" i="1"/>
  <c r="BH41" i="1"/>
  <c r="BE58" i="1"/>
  <c r="AA95" i="1"/>
  <c r="CA49" i="1"/>
  <c r="AM55" i="1"/>
  <c r="AK128" i="1"/>
  <c r="AH92" i="1"/>
  <c r="BW150" i="1"/>
  <c r="CD97" i="1"/>
  <c r="AE129" i="1"/>
  <c r="BY94" i="1"/>
  <c r="AN46" i="1"/>
  <c r="AY10" i="1"/>
  <c r="AQ48" i="1"/>
  <c r="AL128" i="1"/>
  <c r="AZ53" i="1"/>
  <c r="BM100" i="1"/>
  <c r="AU91" i="1"/>
  <c r="BF140" i="1"/>
  <c r="BI81" i="1"/>
  <c r="AE106" i="1"/>
  <c r="BX11" i="1"/>
  <c r="BO86" i="1"/>
  <c r="BX77" i="1"/>
  <c r="AA105" i="1"/>
  <c r="AM123" i="1"/>
  <c r="BG77" i="1"/>
  <c r="BQ32" i="1"/>
  <c r="AY48" i="1"/>
  <c r="AC68" i="1"/>
  <c r="BT75" i="1"/>
  <c r="AH35" i="1"/>
  <c r="AK83" i="1"/>
  <c r="BW121" i="1"/>
  <c r="BG33" i="1"/>
  <c r="BX61" i="1"/>
  <c r="AP82" i="1"/>
  <c r="AQ34" i="1"/>
  <c r="AI99" i="1"/>
  <c r="BF56" i="1"/>
  <c r="BO142" i="1"/>
  <c r="BJ30" i="1"/>
  <c r="AC105" i="1"/>
  <c r="CB131" i="1"/>
  <c r="BD102" i="1"/>
  <c r="CC50" i="1"/>
  <c r="AX11" i="1"/>
  <c r="BC95" i="1"/>
  <c r="BV72" i="1"/>
  <c r="AS35" i="1"/>
  <c r="AK141" i="1"/>
  <c r="BJ12" i="1"/>
  <c r="BD58" i="1"/>
  <c r="AL72" i="1"/>
  <c r="BW65" i="1"/>
  <c r="AI29" i="1"/>
  <c r="CA69" i="1"/>
  <c r="AR81" i="1"/>
  <c r="BA54" i="1"/>
  <c r="AF91" i="1"/>
  <c r="BD140" i="1"/>
  <c r="BG98" i="1"/>
  <c r="AI120" i="1"/>
  <c r="AH77" i="1"/>
  <c r="BX145" i="1"/>
  <c r="BA80" i="1"/>
  <c r="AJ53" i="1"/>
  <c r="CG18" i="1"/>
  <c r="BQ37" i="1"/>
  <c r="BQ119" i="1"/>
  <c r="AU131" i="1"/>
  <c r="AG98" i="1"/>
  <c r="BS95" i="1"/>
  <c r="BF62" i="1"/>
  <c r="BD98" i="1"/>
  <c r="BX69" i="1"/>
  <c r="AR147" i="1"/>
  <c r="AC130" i="1"/>
  <c r="BW67" i="1"/>
  <c r="BB63" i="1"/>
  <c r="AT68" i="1"/>
  <c r="BW135" i="1"/>
  <c r="BN44" i="1"/>
  <c r="BI135" i="1"/>
  <c r="AW128" i="1"/>
  <c r="AH145" i="1"/>
  <c r="CC30" i="1"/>
  <c r="AZ59" i="1"/>
  <c r="AX60" i="1"/>
  <c r="CA107" i="1"/>
  <c r="AL27" i="1"/>
  <c r="AN74" i="1"/>
  <c r="CC116" i="1"/>
  <c r="BN129" i="1"/>
  <c r="BR129" i="1"/>
  <c r="BE45" i="1"/>
  <c r="AJ64" i="1"/>
  <c r="AV101" i="1"/>
  <c r="BT103" i="1"/>
  <c r="AE99" i="1"/>
  <c r="AY107" i="1"/>
  <c r="AA125" i="1"/>
  <c r="CB76" i="1"/>
  <c r="BJ20" i="1"/>
  <c r="BZ79" i="1"/>
  <c r="AO121" i="1"/>
  <c r="AC20" i="1"/>
  <c r="AI20" i="1"/>
  <c r="AW59" i="1"/>
  <c r="AM28" i="1"/>
  <c r="AK13" i="1"/>
  <c r="BH44" i="1"/>
  <c r="BF102" i="1"/>
  <c r="AD36" i="1"/>
  <c r="AL78" i="1"/>
  <c r="CC150" i="1"/>
  <c r="AS48" i="1"/>
  <c r="AH142" i="1"/>
  <c r="AS111" i="1"/>
  <c r="AO131" i="1"/>
  <c r="AT147" i="1"/>
  <c r="CB38" i="1"/>
  <c r="AF137" i="1"/>
  <c r="BU127" i="1"/>
  <c r="BM108" i="1"/>
  <c r="CA91" i="1"/>
  <c r="AP24" i="1"/>
  <c r="AM59" i="1"/>
  <c r="AU25" i="1"/>
  <c r="AY44" i="1"/>
  <c r="BI52" i="1"/>
  <c r="BS106" i="1"/>
  <c r="BN62" i="1"/>
  <c r="BK11" i="1"/>
  <c r="AQ91" i="1"/>
  <c r="BU146" i="1"/>
  <c r="BQ132" i="1"/>
  <c r="AR69" i="1"/>
  <c r="AX103" i="1"/>
  <c r="AB68" i="1"/>
  <c r="AR144" i="1"/>
  <c r="AY93" i="1"/>
  <c r="BI99" i="1"/>
  <c r="BT55" i="1"/>
  <c r="AT133" i="1"/>
  <c r="AH46" i="1"/>
  <c r="AK29" i="1"/>
  <c r="AN126" i="1"/>
  <c r="BZ105" i="1"/>
  <c r="BQ56" i="1"/>
  <c r="BZ130" i="1"/>
  <c r="AF86" i="1"/>
  <c r="AF106" i="1"/>
  <c r="AU138" i="1"/>
  <c r="CD16" i="1"/>
  <c r="AK56" i="1"/>
  <c r="AK113" i="1"/>
  <c r="AM125" i="1"/>
  <c r="AS23" i="1"/>
  <c r="AY17" i="1"/>
  <c r="AE66" i="1"/>
  <c r="AG62" i="1"/>
  <c r="AF69" i="1"/>
  <c r="AN105" i="1"/>
  <c r="BW60" i="1"/>
  <c r="BM32" i="1"/>
  <c r="BY30" i="1"/>
  <c r="BW59" i="1"/>
  <c r="BE52" i="1"/>
  <c r="CB47" i="1"/>
  <c r="AD125" i="1"/>
  <c r="AK126" i="1"/>
  <c r="BC125" i="1"/>
  <c r="AF24" i="1"/>
  <c r="BV131" i="1"/>
  <c r="AU23" i="1"/>
  <c r="BB115" i="1"/>
  <c r="AD109" i="1"/>
  <c r="AF88" i="1"/>
  <c r="BZ143" i="1"/>
  <c r="BL20" i="1"/>
  <c r="BV84" i="1"/>
  <c r="BV102" i="1"/>
  <c r="AL141" i="1"/>
  <c r="BP129" i="1"/>
  <c r="CC128" i="1"/>
  <c r="CA35" i="1"/>
  <c r="CB90" i="1"/>
  <c r="AP84" i="1"/>
  <c r="BL26" i="1"/>
  <c r="AN24" i="1"/>
  <c r="AQ75" i="1"/>
  <c r="BK127" i="1"/>
  <c r="AD80" i="1"/>
  <c r="CD59" i="1"/>
  <c r="BO132" i="1"/>
  <c r="AL20" i="1"/>
  <c r="AB76" i="1"/>
  <c r="AR150" i="1"/>
  <c r="BO141" i="1"/>
  <c r="BJ107" i="1"/>
  <c r="AR121" i="1"/>
  <c r="AW111" i="1"/>
  <c r="AH129" i="1"/>
  <c r="AI75" i="1"/>
  <c r="BK83" i="1"/>
  <c r="BU43" i="1"/>
  <c r="AD133" i="1"/>
  <c r="BJ128" i="1"/>
  <c r="BR25" i="1"/>
  <c r="AD55" i="1"/>
  <c r="BP91" i="1"/>
  <c r="BI53" i="1"/>
  <c r="BJ102" i="1"/>
  <c r="AV150" i="1"/>
  <c r="BQ116" i="1"/>
  <c r="AC69" i="1"/>
  <c r="BF20" i="1"/>
  <c r="BC107" i="1"/>
  <c r="BU47" i="1"/>
  <c r="BX148" i="1"/>
  <c r="BL99" i="1"/>
  <c r="AQ13" i="1"/>
  <c r="AU117" i="1"/>
  <c r="AB27" i="1"/>
  <c r="AV31" i="1"/>
  <c r="BE37" i="1"/>
  <c r="BE11" i="1"/>
  <c r="AV122" i="1"/>
  <c r="CB130" i="1"/>
  <c r="CC119" i="1"/>
  <c r="AM81" i="1"/>
  <c r="AJ105" i="1"/>
  <c r="BB30" i="1"/>
  <c r="AP83" i="1"/>
  <c r="BI10" i="1"/>
  <c r="BD34" i="1"/>
  <c r="AJ70" i="1"/>
  <c r="AL62" i="1"/>
  <c r="BJ98" i="1"/>
  <c r="BL81" i="1"/>
  <c r="AO56" i="1"/>
  <c r="AP138" i="1"/>
  <c r="BR83" i="1"/>
  <c r="AM129" i="1"/>
  <c r="CD117" i="1"/>
  <c r="AH127" i="1"/>
  <c r="BO98" i="1"/>
  <c r="BC35" i="1"/>
  <c r="BV86" i="1"/>
  <c r="AF29" i="1"/>
  <c r="BM52" i="1"/>
  <c r="BV54" i="1"/>
  <c r="BA91" i="1"/>
  <c r="AT115" i="1"/>
  <c r="AI46" i="1"/>
  <c r="AJ60" i="1"/>
  <c r="AT99" i="1"/>
  <c r="AD110" i="1"/>
  <c r="BE93" i="1"/>
  <c r="BZ24" i="1"/>
  <c r="BZ90" i="1"/>
  <c r="AJ47" i="1"/>
  <c r="AX30" i="1"/>
  <c r="AY61" i="1"/>
  <c r="BN50" i="1"/>
  <c r="BW37" i="1"/>
  <c r="AZ34" i="1"/>
  <c r="AK66" i="1"/>
  <c r="AK116" i="1"/>
  <c r="AN130" i="1"/>
  <c r="BR110" i="1"/>
  <c r="BW89" i="1"/>
  <c r="AJ73" i="1"/>
  <c r="AQ29" i="1"/>
  <c r="BH10" i="1"/>
  <c r="AM46" i="1"/>
  <c r="BH12" i="1"/>
  <c r="AR90" i="1"/>
  <c r="BB81" i="1"/>
  <c r="AJ11" i="1"/>
  <c r="AG104" i="1"/>
  <c r="AV81" i="1"/>
  <c r="AI150" i="1"/>
  <c r="BS115" i="1"/>
  <c r="BG24" i="1"/>
  <c r="AS85" i="1"/>
  <c r="CD24" i="1"/>
  <c r="BM75" i="1"/>
  <c r="BK45" i="1"/>
  <c r="AK129" i="1"/>
  <c r="AK32" i="1"/>
  <c r="BG49" i="1"/>
  <c r="AC11" i="1"/>
  <c r="BH114" i="1"/>
  <c r="AH107" i="1"/>
  <c r="BH116" i="1"/>
  <c r="BT150" i="1"/>
  <c r="AZ89" i="1"/>
  <c r="BS129" i="1"/>
  <c r="AZ150" i="1"/>
  <c r="AY37" i="1"/>
  <c r="AL129" i="1"/>
  <c r="CB91" i="1"/>
  <c r="AG21" i="1"/>
  <c r="AL118" i="1"/>
  <c r="BA85" i="1"/>
  <c r="AX78" i="1"/>
  <c r="BD66" i="1"/>
  <c r="BE130" i="1"/>
  <c r="AN56" i="1"/>
  <c r="BS122" i="1"/>
  <c r="AA150" i="1"/>
  <c r="BI132" i="1"/>
  <c r="AN128" i="1"/>
  <c r="BO106" i="1"/>
  <c r="BH69" i="1"/>
  <c r="BD141" i="1"/>
  <c r="BB40" i="1"/>
  <c r="AO94" i="1"/>
  <c r="AM70" i="1"/>
  <c r="AV85" i="1"/>
  <c r="BH49" i="1"/>
  <c r="AF42" i="1"/>
  <c r="AF118" i="1"/>
  <c r="CE15" i="1"/>
  <c r="CF27" i="1"/>
  <c r="BO139" i="1"/>
  <c r="BE59" i="1"/>
  <c r="AW11" i="1"/>
  <c r="AY126" i="1"/>
  <c r="AU100" i="1"/>
  <c r="AC48" i="1"/>
  <c r="AS144" i="1"/>
  <c r="AI137" i="1"/>
  <c r="BH137" i="1"/>
  <c r="AB25" i="1"/>
  <c r="BE92" i="1"/>
  <c r="BP110" i="1"/>
  <c r="BX94" i="1"/>
  <c r="AP36" i="1"/>
  <c r="BJ73" i="1"/>
  <c r="BF130" i="1"/>
  <c r="BF79" i="1"/>
  <c r="BW24" i="1"/>
  <c r="AH28" i="1"/>
  <c r="AE29" i="1"/>
  <c r="AJ140" i="1"/>
  <c r="CC131" i="1"/>
  <c r="AJ71" i="1"/>
  <c r="AH136" i="1"/>
  <c r="AU54" i="1"/>
  <c r="AA53" i="1"/>
  <c r="AB121" i="1"/>
  <c r="BS67" i="1"/>
  <c r="BF94" i="1"/>
  <c r="BS97" i="1"/>
  <c r="BE81" i="1"/>
  <c r="BC99" i="1"/>
  <c r="AQ40" i="1"/>
  <c r="CB35" i="1"/>
  <c r="CB73" i="1"/>
  <c r="AU21" i="1"/>
  <c r="BY139" i="1"/>
  <c r="BN27" i="1"/>
  <c r="CB99" i="1"/>
  <c r="AQ98" i="1"/>
  <c r="AN78" i="1"/>
  <c r="AZ105" i="1"/>
  <c r="AU119" i="1"/>
  <c r="BN139" i="1"/>
  <c r="AN47" i="1"/>
  <c r="AD142" i="1"/>
  <c r="AN111" i="1"/>
  <c r="AG114" i="1"/>
  <c r="AN66" i="1"/>
  <c r="AW28" i="1"/>
  <c r="AV87" i="1"/>
  <c r="AJ122" i="1"/>
  <c r="BM64" i="1"/>
  <c r="AJ101" i="1"/>
  <c r="AK72" i="1"/>
  <c r="BG48" i="1"/>
  <c r="AE122" i="1"/>
  <c r="BV18" i="1"/>
  <c r="AU68" i="1"/>
  <c r="BR119" i="1"/>
  <c r="BR36" i="1"/>
  <c r="AJ85" i="1"/>
  <c r="BF137" i="1"/>
  <c r="BY129" i="1"/>
  <c r="AR32" i="1"/>
  <c r="BH91" i="1"/>
  <c r="AP97" i="1"/>
  <c r="AT84" i="1"/>
  <c r="BF68" i="1"/>
  <c r="AD14" i="1"/>
  <c r="AR96" i="1"/>
  <c r="AE94" i="1"/>
  <c r="BH106" i="1"/>
  <c r="AS136" i="1"/>
  <c r="AT140" i="1"/>
  <c r="BF112" i="1"/>
  <c r="AO142" i="1"/>
  <c r="AD130" i="1"/>
  <c r="BO37" i="1"/>
  <c r="BR49" i="1"/>
  <c r="AI18" i="1"/>
  <c r="BW42" i="1"/>
  <c r="AY80" i="1"/>
  <c r="BW29" i="1"/>
  <c r="AK101" i="1"/>
  <c r="BS102" i="1"/>
  <c r="AF123" i="1"/>
  <c r="BB131" i="1"/>
  <c r="AR108" i="1"/>
  <c r="BI33" i="1"/>
  <c r="AZ32" i="1"/>
  <c r="AO32" i="1"/>
  <c r="AA109" i="1"/>
  <c r="BC94" i="1"/>
  <c r="AJ84" i="1"/>
  <c r="AC15" i="1"/>
  <c r="BC30" i="1"/>
  <c r="BA125" i="1"/>
  <c r="AW18" i="1"/>
  <c r="AM100" i="1"/>
  <c r="AM71" i="1"/>
  <c r="AZ39" i="1"/>
  <c r="BC22" i="1"/>
  <c r="AT63" i="1"/>
  <c r="AW88" i="1"/>
  <c r="BM135" i="1"/>
  <c r="BD22" i="1"/>
  <c r="AJ22" i="1"/>
  <c r="AD81" i="1"/>
  <c r="CC43" i="1"/>
  <c r="CA78" i="1"/>
  <c r="AI121" i="1"/>
  <c r="CD150" i="1"/>
  <c r="AY133" i="1"/>
  <c r="AW135" i="1"/>
  <c r="BW78" i="1"/>
  <c r="BU121" i="1"/>
  <c r="AA15" i="1"/>
  <c r="AF99" i="1"/>
  <c r="AC86" i="1"/>
  <c r="CB42" i="1"/>
  <c r="AV134" i="1"/>
  <c r="BC145" i="1"/>
  <c r="BD110" i="1"/>
  <c r="BY118" i="1"/>
  <c r="AZ97" i="1"/>
  <c r="BM16" i="1"/>
  <c r="AS84" i="1"/>
  <c r="BO19" i="1"/>
  <c r="BK21" i="1"/>
  <c r="BU22" i="1"/>
  <c r="AX10" i="1"/>
  <c r="AX12" i="1"/>
  <c r="AO140" i="1"/>
  <c r="AK67" i="1"/>
  <c r="AH22" i="1"/>
  <c r="BX40" i="1"/>
  <c r="BN92" i="1"/>
  <c r="BC51" i="1"/>
  <c r="AU66" i="1"/>
  <c r="CC145" i="1"/>
  <c r="BL145" i="1"/>
  <c r="BY95" i="1"/>
  <c r="BQ66" i="1"/>
  <c r="BD44" i="1"/>
  <c r="AQ63" i="1"/>
  <c r="BJ29" i="1"/>
  <c r="BG62" i="1"/>
  <c r="AJ57" i="1"/>
  <c r="BL82" i="1"/>
  <c r="AP50" i="1"/>
  <c r="AH106" i="1"/>
  <c r="AP11" i="1"/>
  <c r="AA55" i="1"/>
  <c r="AE22" i="1"/>
  <c r="BP41" i="1"/>
  <c r="BI90" i="1"/>
  <c r="CA132" i="1"/>
  <c r="AB144" i="1"/>
  <c r="AZ36" i="1"/>
  <c r="BA10" i="1"/>
  <c r="AA112" i="1"/>
  <c r="AC30" i="1"/>
  <c r="BC121" i="1"/>
  <c r="AV99" i="1"/>
  <c r="BQ133" i="1"/>
  <c r="BC34" i="1"/>
  <c r="BH74" i="1"/>
  <c r="BB31" i="1"/>
  <c r="AG25" i="1"/>
  <c r="AA143" i="1"/>
  <c r="AD143" i="1"/>
  <c r="BR105" i="1"/>
  <c r="BW44" i="1"/>
  <c r="AQ82" i="1"/>
  <c r="BV98" i="1"/>
  <c r="BP65" i="1"/>
  <c r="BT78" i="1"/>
  <c r="BG120" i="1"/>
  <c r="AZ62" i="1"/>
  <c r="CB56" i="1"/>
  <c r="BC133" i="1"/>
  <c r="AT33" i="1"/>
  <c r="CG19" i="1"/>
  <c r="BH11" i="1"/>
  <c r="BZ140" i="1"/>
  <c r="AS90" i="1"/>
  <c r="BJ138" i="1"/>
  <c r="AZ142" i="1"/>
  <c r="AS62" i="1"/>
  <c r="AT142" i="1"/>
  <c r="BG34" i="1"/>
  <c r="BX49" i="1"/>
  <c r="CB118" i="1"/>
  <c r="BU27" i="1"/>
  <c r="BE100" i="1"/>
  <c r="AI71" i="1"/>
  <c r="CC47" i="1"/>
  <c r="AZ41" i="1"/>
  <c r="AK74" i="1"/>
  <c r="AO49" i="1"/>
  <c r="BD125" i="1"/>
  <c r="AQ138" i="1"/>
  <c r="BQ127" i="1"/>
  <c r="AW132" i="1"/>
  <c r="CE21" i="1"/>
  <c r="AU98" i="1"/>
  <c r="AS50" i="1"/>
  <c r="BF29" i="1"/>
  <c r="AW96" i="1"/>
  <c r="AK43" i="1"/>
  <c r="BO120" i="1"/>
  <c r="BU59" i="1"/>
  <c r="AX21" i="1"/>
  <c r="BV60" i="1"/>
  <c r="AL41" i="1"/>
  <c r="AP10" i="1"/>
  <c r="AX87" i="1"/>
  <c r="BU102" i="1"/>
  <c r="BQ65" i="1"/>
  <c r="CB72" i="1"/>
  <c r="BF118" i="1"/>
  <c r="BW30" i="1"/>
  <c r="AK59" i="1"/>
  <c r="BN99" i="1"/>
  <c r="AZ12" i="1"/>
  <c r="BT129" i="1"/>
  <c r="AB146" i="1"/>
  <c r="BJ126" i="1"/>
  <c r="CD123" i="1"/>
  <c r="AN45" i="1"/>
  <c r="BM50" i="1"/>
  <c r="AU129" i="1"/>
  <c r="BB116" i="1"/>
  <c r="BU49" i="1"/>
  <c r="AM114" i="1"/>
  <c r="AF129" i="1"/>
  <c r="BA89" i="1"/>
  <c r="BX65" i="1"/>
  <c r="CD116" i="1"/>
  <c r="CC89" i="1"/>
  <c r="BI124" i="1"/>
  <c r="BV137" i="1"/>
  <c r="BK65" i="1"/>
  <c r="AI66" i="1"/>
  <c r="AL61" i="1"/>
  <c r="AV130" i="1"/>
  <c r="BL41" i="1"/>
  <c r="BI73" i="1"/>
  <c r="BG91" i="1"/>
  <c r="CD96" i="1"/>
  <c r="AZ144" i="1"/>
  <c r="BM49" i="1"/>
  <c r="BR23" i="1"/>
  <c r="AX120" i="1"/>
  <c r="AO66" i="1"/>
  <c r="BQ58" i="1"/>
  <c r="AX140" i="1"/>
  <c r="AI102" i="1"/>
  <c r="AD67" i="1"/>
  <c r="AH79" i="1"/>
  <c r="CB150" i="1"/>
  <c r="BB129" i="1"/>
  <c r="BK118" i="1"/>
  <c r="BR62" i="1"/>
  <c r="AO150" i="1"/>
  <c r="BB124" i="1"/>
  <c r="AD117" i="1"/>
  <c r="AU147" i="1"/>
  <c r="AF38" i="1"/>
  <c r="BJ22" i="1"/>
  <c r="BH35" i="1"/>
  <c r="AR47" i="1"/>
  <c r="AT28" i="1"/>
  <c r="AW115" i="1"/>
  <c r="AC78" i="1"/>
  <c r="AY140" i="1"/>
  <c r="BZ56" i="1"/>
  <c r="BH101" i="1"/>
  <c r="BE98" i="1"/>
  <c r="AR57" i="1"/>
  <c r="BP132" i="1"/>
  <c r="CD29" i="1"/>
  <c r="AE61" i="1"/>
  <c r="CC124" i="1"/>
  <c r="AQ126" i="1"/>
  <c r="AR122" i="1"/>
  <c r="BC67" i="1"/>
  <c r="BA104" i="1"/>
  <c r="AA63" i="1"/>
  <c r="BE75" i="1"/>
  <c r="AO144" i="1"/>
  <c r="BS23" i="1"/>
  <c r="AY19" i="1"/>
  <c r="BQ28" i="1"/>
  <c r="AY102" i="1"/>
  <c r="AV94" i="1"/>
  <c r="CB102" i="1"/>
  <c r="BI94" i="1"/>
  <c r="BS35" i="1"/>
  <c r="BW94" i="1"/>
  <c r="AA104" i="1"/>
  <c r="AU124" i="1"/>
  <c r="BE32" i="1"/>
  <c r="BZ43" i="1"/>
  <c r="CC16" i="1"/>
  <c r="AM78" i="1"/>
  <c r="BI45" i="1"/>
  <c r="BR93" i="1"/>
  <c r="BO121" i="1"/>
  <c r="BJ89" i="1"/>
  <c r="AJ76" i="1"/>
  <c r="BT94" i="1"/>
  <c r="BD41" i="1"/>
  <c r="BI74" i="1"/>
  <c r="CF20" i="1"/>
  <c r="CA128" i="1"/>
  <c r="BN20" i="1"/>
  <c r="CC118" i="1"/>
  <c r="AI28" i="1"/>
  <c r="BP77" i="1"/>
  <c r="BI125" i="1"/>
  <c r="AD150" i="1"/>
  <c r="BD147" i="1"/>
  <c r="BV46" i="1"/>
  <c r="BJ37" i="1"/>
  <c r="BU99" i="1"/>
  <c r="BL69" i="1"/>
  <c r="BU28" i="1"/>
  <c r="AF116" i="1"/>
  <c r="AZ133" i="1"/>
  <c r="BA51" i="1"/>
  <c r="AQ35" i="1"/>
  <c r="BL148" i="1"/>
  <c r="BC43" i="1"/>
  <c r="AU135" i="1"/>
  <c r="BV100" i="1"/>
  <c r="AI148" i="1"/>
  <c r="CC127" i="1"/>
  <c r="BH39" i="1"/>
  <c r="BB14" i="1"/>
  <c r="BU87" i="1"/>
  <c r="AT19" i="1"/>
  <c r="BE38" i="1"/>
  <c r="AR124" i="1"/>
  <c r="BW79" i="1"/>
  <c r="AH45" i="1"/>
  <c r="BC101" i="1"/>
  <c r="AR119" i="1"/>
  <c r="AL134" i="1"/>
  <c r="AP89" i="1"/>
  <c r="AP32" i="1"/>
  <c r="AO101" i="1"/>
  <c r="BM13" i="1"/>
  <c r="BG94" i="1"/>
  <c r="AR43" i="1"/>
  <c r="CB146" i="1"/>
  <c r="CD22" i="1"/>
  <c r="AZ80" i="1"/>
  <c r="AN49" i="1"/>
  <c r="BT72" i="1"/>
  <c r="AH110" i="1"/>
  <c r="AZ64" i="1"/>
  <c r="BP115" i="1"/>
  <c r="CB49" i="1"/>
  <c r="CA112" i="1"/>
  <c r="AZ42" i="1"/>
  <c r="BV120" i="1"/>
  <c r="BF37" i="1"/>
  <c r="BO109" i="1"/>
  <c r="BF34" i="1"/>
  <c r="CA83" i="1"/>
  <c r="CF21" i="1"/>
  <c r="AD94" i="1"/>
  <c r="BB119" i="1"/>
  <c r="BR95" i="1"/>
  <c r="BB82" i="1"/>
  <c r="AQ58" i="1"/>
  <c r="BO95" i="1"/>
  <c r="BV75" i="1"/>
  <c r="AB141" i="1"/>
  <c r="BH110" i="1"/>
  <c r="AV52" i="1"/>
  <c r="BT38" i="1"/>
  <c r="BS49" i="1"/>
  <c r="BF81" i="1"/>
  <c r="CA48" i="1"/>
  <c r="BC110" i="1"/>
  <c r="BQ11" i="1"/>
  <c r="CD109" i="1"/>
  <c r="BC142" i="1"/>
  <c r="AM65" i="1"/>
  <c r="BE94" i="1"/>
  <c r="AU120" i="1"/>
  <c r="AY127" i="1"/>
  <c r="AE138" i="1"/>
  <c r="BS134" i="1"/>
  <c r="CA60" i="1"/>
  <c r="BX141" i="1"/>
  <c r="AA133" i="1"/>
  <c r="CB94" i="1"/>
  <c r="AC74" i="1"/>
  <c r="BO82" i="1"/>
  <c r="BK58" i="1"/>
  <c r="AA57" i="1"/>
  <c r="CB77" i="1"/>
  <c r="AG33" i="1"/>
  <c r="AO58" i="1"/>
  <c r="AV126" i="1"/>
  <c r="BW54" i="1"/>
  <c r="BG37" i="1"/>
  <c r="BG66" i="1"/>
  <c r="AS94" i="1"/>
  <c r="BZ126" i="1"/>
  <c r="BD143" i="1"/>
  <c r="CC126" i="1"/>
  <c r="AJ54" i="1"/>
  <c r="BA120" i="1"/>
  <c r="AJ150" i="1"/>
  <c r="AF45" i="1"/>
  <c r="AL63" i="1"/>
  <c r="AS78" i="1"/>
  <c r="BK141" i="1"/>
  <c r="BQ120" i="1"/>
  <c r="AJ145" i="1"/>
  <c r="BY46" i="1"/>
  <c r="BH147" i="1"/>
  <c r="AF49" i="1"/>
  <c r="BP57" i="1"/>
  <c r="BU77" i="1"/>
  <c r="AK115" i="1"/>
  <c r="BQ73" i="1"/>
  <c r="BN78" i="1"/>
  <c r="CA120" i="1"/>
  <c r="CC49" i="1"/>
  <c r="BK56" i="1"/>
  <c r="CB75" i="1"/>
  <c r="AQ60" i="1"/>
  <c r="BY49" i="1"/>
  <c r="BX115" i="1"/>
  <c r="CA118" i="1"/>
  <c r="BD36" i="1"/>
  <c r="AU101" i="1"/>
  <c r="BG36" i="1"/>
  <c r="AC82" i="1"/>
  <c r="AN73" i="1"/>
  <c r="AY150" i="1"/>
  <c r="AP122" i="1"/>
  <c r="AF64" i="1"/>
  <c r="AY35" i="1"/>
  <c r="BB65" i="1"/>
  <c r="AJ49" i="1"/>
  <c r="BF36" i="1"/>
  <c r="BW33" i="1"/>
  <c r="BS56" i="1"/>
  <c r="AP57" i="1"/>
  <c r="CA95" i="1"/>
  <c r="BR41" i="1"/>
  <c r="BK147" i="1"/>
  <c r="AC89" i="1"/>
  <c r="CD55" i="1"/>
  <c r="CA34" i="1"/>
  <c r="AL90" i="1"/>
  <c r="BX62" i="1"/>
  <c r="AQ86" i="1"/>
  <c r="AB136" i="1"/>
  <c r="BO105" i="1"/>
  <c r="AQ145" i="1"/>
  <c r="AT10" i="1"/>
  <c r="AG135" i="1"/>
  <c r="BB51" i="1"/>
  <c r="AA135" i="1"/>
  <c r="CD146" i="1"/>
  <c r="BX46" i="1"/>
  <c r="AF101" i="1"/>
  <c r="AX122" i="1"/>
  <c r="BI42" i="1"/>
  <c r="BK131" i="1"/>
  <c r="BF28" i="1"/>
  <c r="CC68" i="1"/>
  <c r="BF14" i="1"/>
  <c r="BZ41" i="1"/>
  <c r="CF14" i="1"/>
  <c r="AC81" i="1"/>
  <c r="BY114" i="1"/>
  <c r="AU99" i="1"/>
  <c r="BD96" i="1"/>
  <c r="CB18" i="1"/>
  <c r="AJ19" i="1"/>
  <c r="AP105" i="1"/>
  <c r="BH100" i="1"/>
  <c r="BI127" i="1"/>
  <c r="AL130" i="1"/>
  <c r="AM64" i="1"/>
  <c r="AH99" i="1"/>
  <c r="BQ93" i="1"/>
  <c r="AZ147" i="1"/>
  <c r="AI38" i="1"/>
  <c r="BS47" i="1"/>
  <c r="BI144" i="1"/>
  <c r="AM86" i="1"/>
  <c r="BQ74" i="1"/>
  <c r="BF147" i="1"/>
  <c r="AY23" i="1"/>
  <c r="AC56" i="1"/>
  <c r="BZ113" i="1"/>
  <c r="AR146" i="1"/>
  <c r="AP112" i="1"/>
  <c r="AC147" i="1"/>
  <c r="AB98" i="1"/>
  <c r="AQ15" i="1"/>
  <c r="AD87" i="1"/>
  <c r="AO137" i="1"/>
  <c r="BM79" i="1"/>
  <c r="AV74" i="1"/>
  <c r="AA86" i="1"/>
  <c r="BY127" i="1"/>
  <c r="AQ16" i="1"/>
  <c r="BW75" i="1"/>
  <c r="BN71" i="1"/>
  <c r="AI112" i="1"/>
  <c r="BC73" i="1"/>
  <c r="BY44" i="1"/>
  <c r="AL142" i="1"/>
  <c r="BT66" i="1"/>
  <c r="BH57" i="1"/>
  <c r="AD71" i="1"/>
  <c r="BK28" i="1"/>
  <c r="AB89" i="1"/>
  <c r="BU35" i="1"/>
  <c r="AU10" i="1"/>
  <c r="CB136" i="1"/>
  <c r="BI65" i="1"/>
  <c r="BB85" i="1"/>
  <c r="BS29" i="1"/>
  <c r="BY102" i="1"/>
  <c r="CD90" i="1"/>
  <c r="AU40" i="1"/>
  <c r="BU48" i="1"/>
  <c r="BZ98" i="1"/>
  <c r="AH66" i="1"/>
  <c r="BV62" i="1"/>
  <c r="AL35" i="1"/>
  <c r="AZ11" i="1"/>
  <c r="BO61" i="1"/>
  <c r="AI61" i="1"/>
  <c r="AH140" i="1"/>
  <c r="BR53" i="1"/>
  <c r="AL144" i="1"/>
  <c r="BY120" i="1"/>
  <c r="BL114" i="1"/>
  <c r="AA58" i="1"/>
  <c r="AZ106" i="1"/>
  <c r="BV101" i="1"/>
  <c r="AW62" i="1"/>
  <c r="AY94" i="1"/>
  <c r="AP67" i="1"/>
  <c r="BD37" i="1"/>
  <c r="BQ52" i="1"/>
  <c r="AJ48" i="1"/>
  <c r="AQ135" i="1"/>
  <c r="BX15" i="1"/>
  <c r="AC87" i="1"/>
  <c r="AX85" i="1"/>
  <c r="AK71" i="1"/>
  <c r="AY103" i="1"/>
  <c r="AD138" i="1"/>
  <c r="BU16" i="1"/>
  <c r="BK124" i="1"/>
  <c r="AO123" i="1"/>
  <c r="AM44" i="1"/>
  <c r="CC87" i="1"/>
  <c r="BZ78" i="1"/>
  <c r="AM97" i="1"/>
  <c r="BF87" i="1"/>
  <c r="AH48" i="1"/>
  <c r="BU34" i="1"/>
  <c r="BV96" i="1"/>
  <c r="AJ111" i="1"/>
  <c r="BI43" i="1"/>
  <c r="BX134" i="1"/>
  <c r="AO114" i="1"/>
  <c r="AI115" i="1"/>
  <c r="BJ28" i="1"/>
  <c r="BB18" i="1"/>
  <c r="AF20" i="1"/>
  <c r="BS100" i="1"/>
  <c r="BB100" i="1"/>
  <c r="BF17" i="1"/>
  <c r="BX55" i="1"/>
  <c r="BZ122" i="1"/>
  <c r="AA14" i="1"/>
  <c r="BG137" i="1"/>
  <c r="BI95" i="1"/>
  <c r="AU34" i="1"/>
  <c r="AW130" i="1"/>
  <c r="BP111" i="1"/>
  <c r="AB54" i="1"/>
  <c r="BT141" i="1"/>
  <c r="BY10" i="1"/>
  <c r="AW49" i="1"/>
  <c r="BV33" i="1"/>
  <c r="AW29" i="1"/>
  <c r="AG38" i="1"/>
  <c r="BI41" i="1"/>
  <c r="BM33" i="1"/>
  <c r="AL123" i="1"/>
  <c r="BU116" i="1"/>
  <c r="AL69" i="1"/>
  <c r="BU98" i="1"/>
  <c r="AC44" i="1"/>
  <c r="BK40" i="1"/>
  <c r="BW38" i="1"/>
  <c r="AL51" i="1"/>
  <c r="AN39" i="1"/>
  <c r="AJ123" i="1"/>
  <c r="AQ113" i="1"/>
  <c r="CC101" i="1"/>
  <c r="AN87" i="1"/>
  <c r="AK12" i="1"/>
  <c r="BW84" i="1"/>
  <c r="AF66" i="1"/>
  <c r="AU11" i="1"/>
  <c r="BX149" i="1"/>
  <c r="BW130" i="1"/>
  <c r="AI118" i="1"/>
  <c r="AH126" i="1"/>
  <c r="BX105" i="1"/>
  <c r="AZ50" i="1"/>
  <c r="AA118" i="1"/>
  <c r="CB144" i="1"/>
  <c r="AR49" i="1"/>
  <c r="BO111" i="1"/>
  <c r="CF26" i="1"/>
  <c r="BZ92" i="1"/>
  <c r="AO89" i="1"/>
  <c r="BU50" i="1"/>
  <c r="CG20" i="1"/>
  <c r="BJ50" i="1"/>
  <c r="BB72" i="1"/>
  <c r="AO48" i="1"/>
  <c r="BO133" i="1"/>
  <c r="AA91" i="1"/>
  <c r="BU66" i="1"/>
  <c r="CB85" i="1"/>
  <c r="BH70" i="1"/>
  <c r="BQ90" i="1"/>
  <c r="BM129" i="1"/>
  <c r="AK49" i="1"/>
  <c r="AP95" i="1"/>
  <c r="BR130" i="1"/>
  <c r="AV106" i="1"/>
  <c r="BO33" i="1"/>
  <c r="AF105" i="1"/>
  <c r="BJ46" i="1"/>
  <c r="AJ55" i="1"/>
  <c r="BW112" i="1"/>
  <c r="AW54" i="1"/>
  <c r="AT143" i="1"/>
  <c r="BA101" i="1"/>
  <c r="BK105" i="1"/>
  <c r="AB50" i="1"/>
  <c r="BJ135" i="1"/>
  <c r="BV108" i="1"/>
  <c r="BK82" i="1"/>
  <c r="AC127" i="1"/>
  <c r="BO36" i="1"/>
  <c r="AA137" i="1"/>
  <c r="AW94" i="1"/>
  <c r="CA45" i="1"/>
  <c r="AY138" i="1"/>
  <c r="AD39" i="1"/>
  <c r="AS120" i="1"/>
  <c r="BO89" i="1"/>
  <c r="AH69" i="1"/>
  <c r="AV48" i="1"/>
  <c r="BA47" i="1"/>
  <c r="AE107" i="1"/>
  <c r="BR64" i="1"/>
  <c r="BO46" i="1"/>
  <c r="CF15" i="1"/>
  <c r="AT74" i="1"/>
  <c r="AL120" i="1"/>
  <c r="BY70" i="1"/>
  <c r="BS114" i="1"/>
  <c r="AY100" i="1"/>
  <c r="AK82" i="1"/>
  <c r="AZ99" i="1"/>
  <c r="AI91" i="1"/>
  <c r="AS86" i="1"/>
  <c r="CC98" i="1"/>
  <c r="BU126" i="1"/>
  <c r="BI147" i="1"/>
  <c r="AO128" i="1"/>
  <c r="CD42" i="1"/>
  <c r="AO47" i="1"/>
  <c r="AN127" i="1"/>
  <c r="AI81" i="1"/>
  <c r="BQ50" i="1"/>
  <c r="CD31" i="1"/>
  <c r="BH146" i="1"/>
  <c r="AD43" i="1"/>
  <c r="BQ63" i="1"/>
  <c r="AJ56" i="1"/>
  <c r="AJ27" i="1"/>
  <c r="AC65" i="1"/>
  <c r="AQ139" i="1"/>
  <c r="BF43" i="1"/>
  <c r="AN26" i="1"/>
  <c r="BI63" i="1"/>
  <c r="CC10" i="1"/>
  <c r="BJ101" i="1"/>
  <c r="BW52" i="1"/>
  <c r="BI105" i="1"/>
  <c r="AH12" i="1"/>
  <c r="BH59" i="1"/>
  <c r="AM119" i="1"/>
  <c r="AH42" i="1"/>
  <c r="BD72" i="1"/>
  <c r="AK124" i="1"/>
  <c r="BO53" i="1"/>
  <c r="BA61" i="1"/>
  <c r="BB133" i="1"/>
  <c r="BJ145" i="1"/>
  <c r="BL125" i="1"/>
  <c r="BE148" i="1"/>
  <c r="CB48" i="1"/>
  <c r="BV97" i="1"/>
  <c r="BW124" i="1"/>
  <c r="BY90" i="1"/>
  <c r="BD82" i="1"/>
  <c r="AG141" i="1"/>
  <c r="BV106" i="1"/>
  <c r="AS77" i="1"/>
  <c r="CC82" i="1"/>
  <c r="BT21" i="1"/>
  <c r="BW101" i="1"/>
  <c r="BP52" i="1"/>
  <c r="BD108" i="1"/>
  <c r="BE113" i="1"/>
  <c r="BX135" i="1"/>
  <c r="AB133" i="1"/>
  <c r="CB141" i="1"/>
  <c r="AC12" i="1"/>
  <c r="BR150" i="1"/>
  <c r="AA24" i="1"/>
  <c r="BH112" i="1"/>
  <c r="AG96" i="1"/>
  <c r="BD112" i="1"/>
  <c r="AV13" i="1"/>
  <c r="AI63" i="1"/>
  <c r="BX90" i="1"/>
  <c r="AF54" i="1"/>
  <c r="AG109" i="1"/>
  <c r="AZ86" i="1"/>
  <c r="AQ130" i="1"/>
  <c r="AJ108" i="1"/>
  <c r="CB17" i="1"/>
  <c r="AM72" i="1"/>
  <c r="BP130" i="1"/>
  <c r="BO119" i="1"/>
  <c r="BQ121" i="1"/>
  <c r="AG66" i="1"/>
  <c r="AV40" i="1"/>
  <c r="AT73" i="1"/>
  <c r="AM41" i="1"/>
  <c r="AG68" i="1"/>
  <c r="BG35" i="1"/>
  <c r="AG39" i="1"/>
  <c r="AS45" i="1"/>
  <c r="AQ49" i="1"/>
  <c r="AU145" i="1"/>
  <c r="BN53" i="1"/>
  <c r="AU114" i="1"/>
  <c r="AX123" i="1"/>
  <c r="AB97" i="1"/>
  <c r="BT53" i="1"/>
  <c r="BN43" i="1"/>
  <c r="AC146" i="1"/>
  <c r="AX81" i="1"/>
  <c r="BO118" i="1"/>
  <c r="BX136" i="1"/>
  <c r="BU94" i="1"/>
  <c r="AH111" i="1"/>
  <c r="AE136" i="1"/>
  <c r="AI96" i="1"/>
  <c r="AL37" i="1"/>
  <c r="BB138" i="1"/>
  <c r="BV73" i="1"/>
  <c r="AB47" i="1"/>
  <c r="AD135" i="1"/>
  <c r="AM134" i="1"/>
  <c r="AF136" i="1"/>
  <c r="BU134" i="1"/>
  <c r="AB38" i="1"/>
  <c r="AH104" i="1"/>
  <c r="BM42" i="1"/>
  <c r="AS103" i="1"/>
  <c r="BD20" i="1"/>
  <c r="AS16" i="1"/>
  <c r="CB74" i="1"/>
  <c r="BF97" i="1"/>
  <c r="BV29" i="1"/>
  <c r="BF114" i="1"/>
  <c r="AD106" i="1"/>
  <c r="CC62" i="1"/>
  <c r="AR98" i="1"/>
  <c r="AO55" i="1"/>
  <c r="BL140" i="1"/>
  <c r="AK46" i="1"/>
  <c r="BG30" i="1"/>
  <c r="AF115" i="1"/>
  <c r="BU133" i="1"/>
  <c r="BF93" i="1"/>
  <c r="AM80" i="1"/>
  <c r="AK61" i="1"/>
  <c r="CC34" i="1"/>
  <c r="AK123" i="1"/>
  <c r="AA102" i="1"/>
  <c r="AC117" i="1"/>
  <c r="AO105" i="1"/>
  <c r="BF32" i="1"/>
  <c r="AB142" i="1"/>
  <c r="BB77" i="1"/>
  <c r="AO68" i="1"/>
  <c r="AR66" i="1"/>
  <c r="BO78" i="1"/>
  <c r="BO146" i="1"/>
  <c r="AL116" i="1"/>
  <c r="BL58" i="1"/>
  <c r="BY125" i="1"/>
  <c r="BG75" i="1"/>
  <c r="BY62" i="1"/>
  <c r="BZ48" i="1"/>
  <c r="AB62" i="1"/>
  <c r="BS85" i="1"/>
  <c r="BL109" i="1"/>
  <c r="AQ67" i="1"/>
  <c r="AG50" i="1"/>
  <c r="AH138" i="1"/>
  <c r="BC37" i="1"/>
  <c r="AH57" i="1"/>
  <c r="CA66" i="1"/>
  <c r="AV45" i="1"/>
  <c r="BC118" i="1"/>
  <c r="AV140" i="1"/>
  <c r="BY75" i="1"/>
  <c r="AU65" i="1"/>
  <c r="BR84" i="1"/>
  <c r="BD86" i="1"/>
  <c r="BS128" i="1"/>
  <c r="BD128" i="1"/>
  <c r="CA80" i="1"/>
  <c r="BH51" i="1"/>
  <c r="BF109" i="1"/>
  <c r="BV61" i="1"/>
  <c r="CD111" i="1"/>
  <c r="CD77" i="1"/>
  <c r="BH66" i="1"/>
  <c r="AF111" i="1"/>
  <c r="BO81" i="1"/>
  <c r="BR106" i="1"/>
  <c r="AC40" i="1"/>
  <c r="BO50" i="1"/>
  <c r="BM48" i="1"/>
  <c r="BY123" i="1"/>
  <c r="AV109" i="1"/>
  <c r="BF40" i="1"/>
  <c r="BB34" i="1"/>
  <c r="BX143" i="1"/>
  <c r="AY148" i="1"/>
  <c r="BB11" i="1"/>
  <c r="AN50" i="1"/>
  <c r="BU137" i="1"/>
  <c r="AY118" i="1"/>
  <c r="BK145" i="1"/>
  <c r="AD30" i="1"/>
  <c r="BP37" i="1"/>
  <c r="CC115" i="1"/>
  <c r="BV112" i="1"/>
  <c r="CC35" i="1"/>
  <c r="BU33" i="1"/>
  <c r="AD29" i="1"/>
  <c r="BT144" i="1"/>
  <c r="AR61" i="1"/>
  <c r="AO98" i="1"/>
  <c r="BS92" i="1"/>
  <c r="AL57" i="1"/>
  <c r="AA33" i="1"/>
  <c r="BQ45" i="1"/>
  <c r="AE81" i="1"/>
  <c r="AU41" i="1"/>
  <c r="BK85" i="1"/>
  <c r="AM54" i="1"/>
  <c r="AE121" i="1"/>
  <c r="AQ74" i="1"/>
  <c r="AF44" i="1"/>
  <c r="AQ95" i="1"/>
  <c r="AD91" i="1"/>
  <c r="AO125" i="1"/>
  <c r="BZ63" i="1"/>
  <c r="AC150" i="1"/>
  <c r="AZ27" i="1"/>
  <c r="AK53" i="1"/>
  <c r="BJ125" i="1"/>
  <c r="BI56" i="1"/>
  <c r="AS96" i="1"/>
  <c r="AH144" i="1"/>
  <c r="AO90" i="1"/>
  <c r="BD76" i="1"/>
  <c r="AX34" i="1"/>
  <c r="AB22" i="1"/>
  <c r="AJ120" i="1"/>
  <c r="AB138" i="1"/>
  <c r="BJ92" i="1"/>
  <c r="AJ110" i="1"/>
  <c r="AP85" i="1"/>
  <c r="BY105" i="1"/>
  <c r="AA144" i="1"/>
  <c r="AH91" i="1"/>
  <c r="AL135" i="1"/>
  <c r="BY122" i="1"/>
  <c r="AI125" i="1"/>
  <c r="AB14" i="1"/>
  <c r="BE104" i="1"/>
  <c r="AV57" i="1"/>
  <c r="BI97" i="1"/>
  <c r="CB148" i="1"/>
  <c r="CA51" i="1"/>
  <c r="BU72" i="1"/>
  <c r="CD88" i="1"/>
  <c r="AX98" i="1"/>
  <c r="AP70" i="1"/>
  <c r="AN41" i="1"/>
  <c r="BH82" i="1"/>
  <c r="CA32" i="1"/>
  <c r="BS57" i="1"/>
  <c r="AT60" i="1"/>
  <c r="BD126" i="1"/>
  <c r="BG88" i="1"/>
  <c r="BS27" i="1"/>
  <c r="BR128" i="1"/>
  <c r="BV85" i="1"/>
  <c r="BV118" i="1"/>
  <c r="AP41" i="1"/>
  <c r="BY104" i="1"/>
  <c r="BW25" i="1"/>
  <c r="CB140" i="1"/>
  <c r="BC132" i="1"/>
  <c r="BI121" i="1"/>
  <c r="BE144" i="1"/>
  <c r="AO15" i="1"/>
  <c r="BR51" i="1"/>
  <c r="BJ82" i="1"/>
  <c r="AR54" i="1"/>
  <c r="AZ85" i="1"/>
  <c r="CB62" i="1"/>
  <c r="BS140" i="1"/>
  <c r="BZ114" i="1"/>
  <c r="AV47" i="1"/>
  <c r="AI90" i="1"/>
  <c r="AT49" i="1"/>
  <c r="BJ99" i="1"/>
  <c r="BD93" i="1"/>
  <c r="AS91" i="1"/>
  <c r="BL120" i="1"/>
  <c r="AF41" i="1"/>
  <c r="BO67" i="1"/>
  <c r="AU74" i="1"/>
  <c r="AR77" i="1"/>
  <c r="BY66" i="1"/>
  <c r="AY41" i="1"/>
  <c r="CG26" i="1"/>
  <c r="AX116" i="1"/>
  <c r="AJ138" i="1"/>
  <c r="BX109" i="1"/>
  <c r="AC116" i="1"/>
  <c r="BQ108" i="1"/>
  <c r="BZ61" i="1"/>
  <c r="AH143" i="1"/>
  <c r="AU108" i="1"/>
  <c r="AX64" i="1"/>
  <c r="AA45" i="1"/>
  <c r="AX69" i="1"/>
  <c r="AZ66" i="1"/>
  <c r="BV25" i="1"/>
  <c r="BN144" i="1"/>
  <c r="BJ88" i="1"/>
  <c r="AU39" i="1"/>
  <c r="AS24" i="1"/>
  <c r="BH131" i="1"/>
  <c r="AD38" i="1"/>
  <c r="BG21" i="1"/>
  <c r="AO100" i="1"/>
  <c r="AD144" i="1"/>
  <c r="AJ67" i="1"/>
  <c r="BU112" i="1"/>
  <c r="BQ87" i="1"/>
  <c r="AH122" i="1"/>
  <c r="AS107" i="1"/>
  <c r="BB27" i="1"/>
  <c r="AH64" i="1"/>
  <c r="AY108" i="1"/>
  <c r="BC120" i="1"/>
  <c r="CB55" i="1"/>
  <c r="BY54" i="1"/>
  <c r="AH89" i="1"/>
  <c r="BA73" i="1"/>
  <c r="AN57" i="1"/>
  <c r="CC63" i="1"/>
  <c r="BB35" i="1"/>
  <c r="AO51" i="1"/>
  <c r="AO115" i="1"/>
  <c r="AD88" i="1"/>
  <c r="AL85" i="1"/>
  <c r="BJ19" i="1"/>
  <c r="AA75" i="1"/>
  <c r="AF68" i="1"/>
  <c r="BJ137" i="1"/>
  <c r="BL38" i="1"/>
  <c r="BT134" i="1"/>
  <c r="BD144" i="1"/>
  <c r="CA22" i="1"/>
  <c r="BR99" i="1"/>
  <c r="AB60" i="1"/>
  <c r="AW126" i="1"/>
  <c r="BB105" i="1"/>
  <c r="BL86" i="1"/>
  <c r="BQ44" i="1"/>
  <c r="BJ94" i="1"/>
  <c r="BJ35" i="1"/>
  <c r="AA114" i="1"/>
  <c r="AN60" i="1"/>
  <c r="BO55" i="1"/>
  <c r="AO111" i="1"/>
  <c r="BV43" i="1"/>
  <c r="CD73" i="1"/>
  <c r="AI149" i="1"/>
  <c r="AW99" i="1"/>
  <c r="AT127" i="1"/>
  <c r="CD32" i="1"/>
  <c r="BW47" i="1"/>
  <c r="BS16" i="1"/>
  <c r="AB145" i="1"/>
  <c r="BS74" i="1"/>
  <c r="AH134" i="1"/>
  <c r="AI93" i="1"/>
  <c r="BF113" i="1"/>
  <c r="BN55" i="1"/>
  <c r="AC119" i="1"/>
  <c r="AQ77" i="1"/>
  <c r="AW66" i="1"/>
  <c r="BU62" i="1"/>
  <c r="BQ110" i="1"/>
  <c r="AR135" i="1"/>
  <c r="BP95" i="1"/>
  <c r="BQ72" i="1"/>
  <c r="AS58" i="1"/>
  <c r="BM11" i="1"/>
  <c r="AO65" i="1"/>
  <c r="AJ141" i="1"/>
  <c r="BA96" i="1"/>
  <c r="AA82" i="1"/>
  <c r="AA83" i="1"/>
  <c r="AG34" i="1"/>
  <c r="BQ62" i="1"/>
  <c r="BG145" i="1"/>
  <c r="BR86" i="1"/>
  <c r="BF85" i="1"/>
  <c r="AN116" i="1"/>
  <c r="AD10" i="1"/>
  <c r="AD69" i="1"/>
  <c r="CA146" i="1"/>
  <c r="AS99" i="1"/>
  <c r="AG84" i="1"/>
  <c r="AC138" i="1"/>
  <c r="BT43" i="1"/>
  <c r="BH86" i="1"/>
  <c r="BO150" i="1"/>
  <c r="AG138" i="1"/>
  <c r="BU58" i="1"/>
  <c r="AQ53" i="1"/>
  <c r="AA89" i="1"/>
  <c r="AC134" i="1"/>
  <c r="BT19" i="1"/>
  <c r="AV64" i="1"/>
  <c r="BB147" i="1"/>
  <c r="BT93" i="1"/>
  <c r="BD69" i="1"/>
  <c r="CD40" i="1"/>
  <c r="BB69" i="1"/>
  <c r="BD32" i="1"/>
  <c r="BE147" i="1"/>
  <c r="AS65" i="1"/>
  <c r="AU62" i="1"/>
  <c r="BR79" i="1"/>
  <c r="AW106" i="1"/>
  <c r="AK98" i="1"/>
  <c r="AP98" i="1"/>
  <c r="AL93" i="1"/>
  <c r="BW126" i="1"/>
  <c r="AA110" i="1"/>
  <c r="CA65" i="1"/>
  <c r="AO116" i="1"/>
  <c r="CC64" i="1"/>
  <c r="BA84" i="1"/>
  <c r="CD47" i="1"/>
  <c r="BI58" i="1"/>
  <c r="AS142" i="1"/>
  <c r="AT44" i="1"/>
  <c r="BF143" i="1"/>
  <c r="CB54" i="1"/>
  <c r="BS12" i="1"/>
  <c r="BP131" i="1"/>
  <c r="BS55" i="1"/>
  <c r="AQ39" i="1"/>
  <c r="BK48" i="1"/>
  <c r="AA66" i="1"/>
  <c r="AN37" i="1"/>
  <c r="BA82" i="1"/>
  <c r="BA94" i="1"/>
  <c r="AR133" i="1"/>
  <c r="AE95" i="1"/>
  <c r="AB55" i="1"/>
  <c r="BA123" i="1"/>
  <c r="AP111" i="1"/>
  <c r="BN90" i="1"/>
  <c r="BF57" i="1"/>
  <c r="BT102" i="1"/>
  <c r="AX86" i="1"/>
  <c r="AJ98" i="1"/>
  <c r="AQ149" i="1"/>
  <c r="BX78" i="1"/>
  <c r="AS122" i="1"/>
  <c r="AR39" i="1"/>
  <c r="AS127" i="1"/>
  <c r="AF67" i="1"/>
  <c r="AK44" i="1"/>
  <c r="AF98" i="1"/>
  <c r="AR129" i="1"/>
  <c r="AB128" i="1"/>
  <c r="AE128" i="1"/>
  <c r="BN65" i="1"/>
  <c r="AT50" i="1"/>
  <c r="AI95" i="1"/>
  <c r="AF36" i="1"/>
  <c r="AW35" i="1"/>
  <c r="AN119" i="1"/>
  <c r="BM45" i="1"/>
  <c r="AP133" i="1"/>
  <c r="BZ95" i="1"/>
  <c r="BV91" i="1"/>
  <c r="AX117" i="1"/>
  <c r="AR109" i="1"/>
  <c r="AM69" i="1"/>
  <c r="AG72" i="1"/>
  <c r="CD70" i="1"/>
  <c r="BW43" i="1"/>
  <c r="AW24" i="1"/>
  <c r="AP109" i="1"/>
  <c r="AP134" i="1"/>
  <c r="AR80" i="1"/>
  <c r="AA115" i="1"/>
  <c r="BD73" i="1"/>
  <c r="BC128" i="1"/>
  <c r="AW26" i="1"/>
  <c r="BD136" i="1"/>
  <c r="AV141" i="1"/>
  <c r="BN47" i="1"/>
  <c r="AU139" i="1"/>
  <c r="BO48" i="1"/>
  <c r="AR105" i="1"/>
  <c r="BZ35" i="1"/>
  <c r="AL109" i="1"/>
  <c r="BP32" i="1"/>
  <c r="AK127" i="1"/>
  <c r="BK149" i="1"/>
  <c r="AP43" i="1"/>
  <c r="BV49" i="1"/>
  <c r="CC139" i="1"/>
  <c r="BC98" i="1"/>
  <c r="AZ109" i="1"/>
  <c r="AA103" i="1"/>
  <c r="BQ123" i="1"/>
  <c r="AG133" i="1"/>
  <c r="AX144" i="1"/>
  <c r="AS115" i="1"/>
  <c r="AK69" i="1"/>
  <c r="AR70" i="1"/>
  <c r="BK78" i="1"/>
  <c r="AE133" i="1"/>
  <c r="BS58" i="1"/>
  <c r="BD60" i="1"/>
  <c r="BV136" i="1"/>
  <c r="BU111" i="1"/>
  <c r="BU91" i="1"/>
  <c r="BX14" i="1"/>
  <c r="BZ13" i="1"/>
  <c r="BV139" i="1"/>
  <c r="BH68" i="1"/>
  <c r="AH73" i="1"/>
  <c r="AM137" i="1"/>
  <c r="CB100" i="1"/>
  <c r="AJ129" i="1"/>
  <c r="AT107" i="1"/>
  <c r="AJ16" i="1"/>
  <c r="BB59" i="1"/>
  <c r="AU127" i="1"/>
  <c r="AR10" i="1"/>
  <c r="BN102" i="1"/>
  <c r="BR91" i="1"/>
  <c r="AJ130" i="1"/>
  <c r="AB78" i="1"/>
  <c r="BD124" i="1"/>
  <c r="CD145" i="1"/>
  <c r="CC75" i="1"/>
  <c r="AK131" i="1"/>
  <c r="AN100" i="1"/>
  <c r="BM139" i="1"/>
  <c r="BG96" i="1"/>
  <c r="BC48" i="1"/>
  <c r="AY77" i="1"/>
  <c r="BF30" i="1"/>
  <c r="AI36" i="1"/>
  <c r="AT87" i="1"/>
  <c r="BB110" i="1"/>
  <c r="BL34" i="1"/>
  <c r="BR85" i="1"/>
  <c r="AI54" i="1"/>
  <c r="BC65" i="1"/>
  <c r="BU20" i="1"/>
  <c r="BL127" i="1"/>
  <c r="AX56" i="1"/>
  <c r="BA133" i="1"/>
  <c r="BC135" i="1"/>
  <c r="AO107" i="1"/>
  <c r="BQ15" i="1"/>
  <c r="BZ142" i="1"/>
  <c r="CA39" i="1"/>
  <c r="BD33" i="1"/>
  <c r="CD13" i="1"/>
  <c r="BU123" i="1"/>
  <c r="AT38" i="1"/>
  <c r="BE23" i="1"/>
  <c r="BK72" i="1"/>
  <c r="AE130" i="1"/>
  <c r="AJ51" i="1"/>
  <c r="AE52" i="1"/>
  <c r="AU115" i="1"/>
  <c r="BO79" i="1"/>
  <c r="AG147" i="1"/>
  <c r="AF134" i="1"/>
  <c r="AN150" i="1"/>
  <c r="BF71" i="1"/>
  <c r="BB25" i="1"/>
  <c r="BN21" i="1"/>
  <c r="AC18" i="1"/>
  <c r="CA139" i="1"/>
  <c r="AL94" i="1"/>
  <c r="BW40" i="1"/>
  <c r="AX40" i="1"/>
  <c r="BY18" i="1"/>
  <c r="CD98" i="1"/>
  <c r="BD109" i="1"/>
  <c r="AS44" i="1"/>
  <c r="BE84" i="1"/>
  <c r="AZ135" i="1"/>
  <c r="AO104" i="1"/>
  <c r="BO135" i="1"/>
  <c r="AR115" i="1"/>
  <c r="BH13" i="1"/>
  <c r="BP134" i="1"/>
  <c r="CC19" i="1"/>
  <c r="AU112" i="1"/>
  <c r="AH112" i="1"/>
  <c r="CF22" i="1"/>
  <c r="AD90" i="1"/>
  <c r="AN85" i="1"/>
  <c r="BF95" i="1"/>
  <c r="BI93" i="1"/>
  <c r="BR12" i="1"/>
  <c r="AV82" i="1"/>
  <c r="AY38" i="1"/>
  <c r="AK33" i="1"/>
  <c r="AC98" i="1"/>
  <c r="BR142" i="1"/>
  <c r="CD121" i="1"/>
  <c r="BM97" i="1"/>
  <c r="BI66" i="1"/>
  <c r="AU69" i="1"/>
  <c r="AA134" i="1"/>
  <c r="CC13" i="1"/>
  <c r="AP69" i="1"/>
  <c r="AU52" i="1"/>
  <c r="AY43" i="1"/>
  <c r="BO143" i="1"/>
  <c r="BM106" i="1"/>
  <c r="AF53" i="1"/>
  <c r="AK100" i="1"/>
  <c r="BP10" i="1"/>
  <c r="BF133" i="1"/>
  <c r="BN118" i="1"/>
  <c r="AO118" i="1"/>
  <c r="BI84" i="1"/>
  <c r="AW97" i="1"/>
  <c r="BT41" i="1"/>
  <c r="BP98" i="1"/>
  <c r="BH93" i="1"/>
  <c r="BD106" i="1"/>
  <c r="AH116" i="1"/>
  <c r="BN141" i="1"/>
  <c r="CD122" i="1"/>
  <c r="BV34" i="1"/>
  <c r="AB135" i="1"/>
  <c r="BS111" i="1"/>
  <c r="BD11" i="1"/>
  <c r="AR82" i="1"/>
  <c r="CH19" i="1"/>
  <c r="CF17" i="1"/>
  <c r="BR141" i="1"/>
  <c r="BN33" i="1"/>
  <c r="AQ36" i="1"/>
  <c r="BY135" i="1"/>
  <c r="BM30" i="1"/>
  <c r="AY124" i="1"/>
  <c r="AJ62" i="1"/>
  <c r="CD87" i="1"/>
  <c r="AS119" i="1"/>
  <c r="AW60" i="1"/>
  <c r="BF75" i="1"/>
  <c r="CD94" i="1"/>
  <c r="BR46" i="1"/>
  <c r="BE33" i="1"/>
  <c r="BK39" i="1"/>
  <c r="BJ90" i="1"/>
  <c r="AK99" i="1"/>
  <c r="BD81" i="1"/>
  <c r="BH105" i="1"/>
  <c r="AL29" i="1"/>
  <c r="AN101" i="1"/>
  <c r="BN86" i="1"/>
  <c r="BV83" i="1"/>
  <c r="AF138" i="1"/>
  <c r="BG114" i="1"/>
  <c r="AV137" i="1"/>
  <c r="BY43" i="1"/>
  <c r="AN106" i="1"/>
  <c r="BY61" i="1"/>
  <c r="BK50" i="1"/>
  <c r="AT83" i="1"/>
  <c r="CC147" i="1"/>
  <c r="AN44" i="1"/>
  <c r="BX54" i="1"/>
  <c r="BO44" i="1"/>
  <c r="AC99" i="1"/>
  <c r="BK93" i="1"/>
  <c r="AB80" i="1"/>
  <c r="AB118" i="1"/>
  <c r="BV57" i="1"/>
  <c r="BS133" i="1"/>
  <c r="AU97" i="1"/>
  <c r="BN120" i="1"/>
  <c r="AH90" i="1"/>
  <c r="BU10" i="1"/>
  <c r="AG32" i="1"/>
  <c r="AC58" i="1"/>
  <c r="AR78" i="1"/>
  <c r="BR98" i="1"/>
  <c r="BN67" i="1"/>
  <c r="BQ128" i="1"/>
  <c r="BA44" i="1"/>
  <c r="BL50" i="1"/>
  <c r="BN18" i="1"/>
  <c r="CB22" i="1"/>
  <c r="AK88" i="1"/>
  <c r="AG28" i="1"/>
  <c r="AI77" i="1"/>
  <c r="AP14" i="1"/>
  <c r="CC149" i="1"/>
  <c r="AS71" i="1"/>
  <c r="BU29" i="1"/>
  <c r="BG123" i="1"/>
  <c r="BR52" i="1"/>
  <c r="AP23" i="1"/>
  <c r="AX147" i="1"/>
  <c r="BJ27" i="1"/>
  <c r="BK109" i="1"/>
  <c r="BR37" i="1"/>
  <c r="AT86" i="1"/>
  <c r="AD83" i="1"/>
  <c r="AE78" i="1"/>
  <c r="BM53" i="1"/>
  <c r="CD39" i="1"/>
  <c r="BY55" i="1"/>
  <c r="AN133" i="1"/>
  <c r="AX57" i="1"/>
  <c r="BP39" i="1"/>
  <c r="BE82" i="1"/>
  <c r="CC76" i="1"/>
  <c r="AM113" i="1"/>
  <c r="BT123" i="1"/>
  <c r="AM148" i="1"/>
  <c r="AA44" i="1"/>
  <c r="BD131" i="1"/>
  <c r="BP112" i="1"/>
  <c r="AI84" i="1"/>
  <c r="BB125" i="1"/>
  <c r="CB57" i="1"/>
  <c r="AP119" i="1"/>
  <c r="CD41" i="1"/>
  <c r="AT129" i="1"/>
  <c r="BE140" i="1"/>
  <c r="AK63" i="1"/>
  <c r="BX103" i="1"/>
  <c r="BM93" i="1"/>
  <c r="AN96" i="1"/>
  <c r="BE43" i="1"/>
  <c r="BO38" i="1"/>
  <c r="AX113" i="1"/>
  <c r="BM63" i="1"/>
  <c r="BX98" i="1"/>
  <c r="BO27" i="1"/>
  <c r="BG56" i="1"/>
  <c r="AH72" i="1"/>
  <c r="CD62" i="1"/>
  <c r="BH144" i="1"/>
  <c r="AI114" i="1"/>
  <c r="AG26" i="1"/>
  <c r="BV95" i="1"/>
  <c r="BN98" i="1"/>
  <c r="AE123" i="1"/>
  <c r="BK113" i="1"/>
  <c r="BW145" i="1"/>
  <c r="BT32" i="1"/>
  <c r="BO31" i="1"/>
  <c r="CB126" i="1"/>
  <c r="BL96" i="1"/>
  <c r="AV60" i="1"/>
  <c r="BC44" i="1"/>
  <c r="AB34" i="1"/>
  <c r="CB37" i="1"/>
  <c r="AX33" i="1"/>
  <c r="BJ119" i="1"/>
  <c r="AD41" i="1"/>
  <c r="BY140" i="1"/>
  <c r="CB116" i="1"/>
  <c r="CG10" i="1"/>
  <c r="AA126" i="1"/>
  <c r="BR143" i="1"/>
  <c r="AT101" i="1"/>
  <c r="BP123" i="1"/>
  <c r="AX111" i="1"/>
  <c r="AX143" i="1"/>
  <c r="AV98" i="1"/>
  <c r="AY83" i="1"/>
  <c r="BX34" i="1"/>
  <c r="AD63" i="1"/>
  <c r="AM38" i="1"/>
  <c r="AX129" i="1"/>
  <c r="AL70" i="1"/>
  <c r="BE48" i="1"/>
  <c r="BI87" i="1"/>
  <c r="AW34" i="1"/>
  <c r="AU122" i="1"/>
  <c r="AB40" i="1"/>
  <c r="BO77" i="1"/>
  <c r="AU45" i="1"/>
  <c r="AF80" i="1"/>
  <c r="BW146" i="1"/>
  <c r="CD53" i="1"/>
  <c r="BT139" i="1"/>
  <c r="BF144" i="1"/>
  <c r="BW18" i="1"/>
  <c r="BK125" i="1"/>
  <c r="BM115" i="1"/>
  <c r="AU47" i="1"/>
  <c r="BK116" i="1"/>
  <c r="AD59" i="1"/>
  <c r="AK73" i="1"/>
  <c r="AY73" i="1"/>
  <c r="BP44" i="1"/>
  <c r="AW138" i="1"/>
  <c r="AU61" i="1"/>
  <c r="BF67" i="1"/>
  <c r="BD80" i="1"/>
  <c r="CB26" i="1"/>
  <c r="AI68" i="1"/>
  <c r="AD35" i="1"/>
  <c r="BQ131" i="1"/>
  <c r="AE49" i="1"/>
  <c r="AG119" i="1"/>
  <c r="AY22" i="1"/>
  <c r="BA112" i="1"/>
  <c r="BU53" i="1"/>
  <c r="BW147" i="1"/>
  <c r="AE28" i="1"/>
  <c r="BK136" i="1"/>
  <c r="BP76" i="1"/>
  <c r="CD51" i="1"/>
  <c r="AO24" i="1"/>
  <c r="AO70" i="1"/>
  <c r="BM76" i="1"/>
  <c r="AM61" i="1"/>
  <c r="BB47" i="1"/>
  <c r="AQ143" i="1"/>
  <c r="AR102" i="1"/>
  <c r="BO131" i="1"/>
  <c r="AV80" i="1"/>
  <c r="AW118" i="1"/>
  <c r="CB89" i="1"/>
  <c r="AD98" i="1"/>
  <c r="BL117" i="1"/>
  <c r="AO34" i="1"/>
  <c r="BP101" i="1"/>
  <c r="BT37" i="1"/>
  <c r="BF106" i="1"/>
  <c r="BY47" i="1"/>
  <c r="BL55" i="1"/>
  <c r="BE95" i="1"/>
  <c r="AL10" i="1"/>
  <c r="AR103" i="1"/>
  <c r="AC80" i="1"/>
  <c r="BN111" i="1"/>
  <c r="AQ120" i="1"/>
  <c r="BJ76" i="1"/>
  <c r="AF110" i="1"/>
  <c r="BA37" i="1"/>
  <c r="BD39" i="1"/>
  <c r="AI123" i="1"/>
  <c r="BC71" i="1"/>
  <c r="BQ12" i="1"/>
  <c r="BZ129" i="1"/>
  <c r="AG118" i="1"/>
  <c r="AS138" i="1"/>
  <c r="BC119" i="1"/>
  <c r="AB46" i="1"/>
  <c r="BV132" i="1"/>
  <c r="AL137" i="1"/>
  <c r="CA87" i="1"/>
  <c r="BP69" i="1"/>
  <c r="AK30" i="1"/>
  <c r="AA34" i="1"/>
  <c r="AO45" i="1"/>
  <c r="BM41" i="1"/>
  <c r="CG28" i="1"/>
  <c r="AE76" i="1"/>
  <c r="BX70" i="1"/>
  <c r="BQ67" i="1"/>
  <c r="BN69" i="1"/>
  <c r="AX39" i="1"/>
  <c r="AG110" i="1"/>
  <c r="AK42" i="1"/>
  <c r="CD120" i="1"/>
  <c r="AO87" i="1"/>
  <c r="BY48" i="1"/>
  <c r="AV67" i="1"/>
  <c r="BB98" i="1"/>
  <c r="AT70" i="1"/>
  <c r="AW89" i="1"/>
  <c r="BN45" i="1"/>
  <c r="AY56" i="1"/>
  <c r="AM108" i="1"/>
  <c r="AW53" i="1"/>
  <c r="BJ80" i="1"/>
  <c r="AH125" i="1"/>
  <c r="AO50" i="1"/>
  <c r="BU40" i="1"/>
  <c r="BQ141" i="1"/>
  <c r="AH67" i="1"/>
  <c r="BT31" i="1"/>
  <c r="BZ94" i="1"/>
  <c r="AU75" i="1"/>
  <c r="BT42" i="1"/>
  <c r="AA11" i="1"/>
  <c r="BG67" i="1"/>
  <c r="AL101" i="1"/>
  <c r="BA97" i="1"/>
  <c r="BM150" i="1"/>
  <c r="BG108" i="1"/>
  <c r="BD56" i="1"/>
  <c r="AC121" i="1"/>
  <c r="CD56" i="1"/>
  <c r="BZ86" i="1"/>
  <c r="BW11" i="1"/>
  <c r="AP135" i="1"/>
  <c r="BH36" i="1"/>
  <c r="AB49" i="1"/>
  <c r="AR75" i="1"/>
  <c r="AE47" i="1"/>
  <c r="AV58" i="1"/>
  <c r="BM46" i="1"/>
  <c r="AO149" i="1"/>
  <c r="BW58" i="1"/>
  <c r="AS132" i="1"/>
  <c r="BF10" i="1"/>
  <c r="CC52" i="1"/>
  <c r="AI89" i="1"/>
  <c r="AX89" i="1"/>
  <c r="AD141" i="1"/>
  <c r="BJ140" i="1"/>
  <c r="BD90" i="1"/>
  <c r="BM39" i="1"/>
  <c r="AQ94" i="1"/>
  <c r="BC129" i="1"/>
  <c r="AQ57" i="1"/>
  <c r="BP141" i="1"/>
  <c r="BB127" i="1"/>
  <c r="AT25" i="1"/>
  <c r="AE132" i="1"/>
  <c r="BV44" i="1"/>
  <c r="BR29" i="1"/>
  <c r="BP43" i="1"/>
  <c r="AX131" i="1"/>
  <c r="AY52" i="1"/>
  <c r="AW144" i="1"/>
  <c r="CA114" i="1"/>
  <c r="AO133" i="1"/>
  <c r="AQ108" i="1"/>
  <c r="AL52" i="1"/>
  <c r="BR22" i="1"/>
  <c r="BA134" i="1"/>
  <c r="CC31" i="1"/>
  <c r="CF28" i="1"/>
  <c r="CH21" i="1"/>
  <c r="CC106" i="1"/>
  <c r="AV65" i="1"/>
  <c r="AW44" i="1"/>
  <c r="AM27" i="1"/>
  <c r="CA106" i="1"/>
  <c r="CC48" i="1"/>
  <c r="BJ53" i="1"/>
  <c r="BP113" i="1"/>
  <c r="AH149" i="1"/>
  <c r="CC97" i="1"/>
  <c r="AF83" i="1"/>
  <c r="BM89" i="1"/>
  <c r="BB134" i="1"/>
  <c r="AK97" i="1"/>
  <c r="CC17" i="1"/>
  <c r="AJ25" i="1"/>
  <c r="AC63" i="1"/>
  <c r="BH22" i="1"/>
  <c r="BB54" i="1"/>
  <c r="AB66" i="1"/>
  <c r="BP50" i="1"/>
  <c r="BW114" i="1"/>
  <c r="AI45" i="1"/>
  <c r="CB123" i="1"/>
  <c r="BG16" i="1"/>
  <c r="AG12" i="1"/>
  <c r="BT90" i="1"/>
  <c r="BG122" i="1"/>
  <c r="AG90" i="1"/>
  <c r="AM90" i="1"/>
  <c r="BX114" i="1"/>
  <c r="AY32" i="1"/>
  <c r="BW141" i="1"/>
  <c r="AW127" i="1"/>
  <c r="AD27" i="1"/>
  <c r="BB111" i="1"/>
  <c r="AZ13" i="1"/>
  <c r="AE26" i="1"/>
  <c r="CB36" i="1"/>
  <c r="AX49" i="1"/>
  <c r="AM98" i="1"/>
  <c r="BL137" i="1"/>
  <c r="AD120" i="1"/>
  <c r="BA66" i="1"/>
  <c r="BW122" i="1"/>
  <c r="CA129" i="1"/>
  <c r="AU53" i="1"/>
  <c r="BZ29" i="1"/>
  <c r="AE96" i="1"/>
  <c r="BS109" i="1"/>
  <c r="AT51" i="1"/>
  <c r="BO129" i="1"/>
  <c r="AZ82" i="1"/>
  <c r="BD129" i="1"/>
  <c r="AV138" i="1"/>
  <c r="AB59" i="1"/>
  <c r="BP51" i="1"/>
  <c r="AG94" i="1"/>
  <c r="BG102" i="1"/>
  <c r="AV44" i="1"/>
  <c r="AM126" i="1"/>
  <c r="AL147" i="1"/>
  <c r="BW81" i="1"/>
  <c r="AU85" i="1"/>
  <c r="AM87" i="1"/>
  <c r="AQ124" i="1"/>
  <c r="AY125" i="1"/>
  <c r="AZ138" i="1"/>
  <c r="BH37" i="1"/>
  <c r="AR128" i="1"/>
  <c r="BL116" i="1"/>
  <c r="AU63" i="1"/>
  <c r="BE88" i="1"/>
  <c r="AO21" i="1"/>
  <c r="AS60" i="1"/>
  <c r="BM36" i="1"/>
  <c r="AX108" i="1"/>
  <c r="BO29" i="1"/>
  <c r="BK121" i="1"/>
  <c r="AT18" i="1"/>
  <c r="AI30" i="1"/>
  <c r="AG17" i="1"/>
  <c r="BM26" i="1"/>
  <c r="BY67" i="1"/>
  <c r="AT65" i="1"/>
  <c r="BE139" i="1"/>
  <c r="AC50" i="1"/>
  <c r="BI80" i="1"/>
  <c r="AF149" i="1"/>
  <c r="BU140" i="1"/>
  <c r="AR74" i="1"/>
  <c r="AA142" i="1"/>
  <c r="BE29" i="1"/>
  <c r="BE135" i="1"/>
  <c r="BU32" i="1"/>
  <c r="AG122" i="1"/>
  <c r="BP96" i="1"/>
  <c r="AF30" i="1"/>
  <c r="BN108" i="1"/>
  <c r="BY121" i="1"/>
  <c r="AW51" i="1"/>
  <c r="BJ130" i="1"/>
  <c r="BL143" i="1"/>
  <c r="BQ146" i="1"/>
  <c r="BV17" i="1"/>
  <c r="AR60" i="1"/>
  <c r="AW47" i="1"/>
  <c r="CE23" i="1"/>
  <c r="AE54" i="1"/>
  <c r="BG80" i="1"/>
  <c r="BP75" i="1"/>
  <c r="BG40" i="1"/>
  <c r="AH114" i="1"/>
  <c r="CD12" i="1"/>
  <c r="AG41" i="1"/>
  <c r="AX95" i="1"/>
  <c r="AC52" i="1"/>
  <c r="BA11" i="1"/>
  <c r="BA40" i="1"/>
  <c r="AQ12" i="1"/>
  <c r="AD93" i="1"/>
  <c r="BS36" i="1"/>
  <c r="CA12" i="1"/>
  <c r="BP120" i="1"/>
  <c r="AL53" i="1"/>
  <c r="BE49" i="1"/>
  <c r="BZ97" i="1"/>
  <c r="BM98" i="1"/>
  <c r="AK78" i="1"/>
  <c r="BL53" i="1"/>
  <c r="AN122" i="1"/>
  <c r="AZ119" i="1"/>
  <c r="AT106" i="1"/>
  <c r="BA105" i="1"/>
  <c r="AS100" i="1"/>
  <c r="AC46" i="1"/>
  <c r="BE123" i="1"/>
  <c r="AZ67" i="1"/>
  <c r="CA88" i="1"/>
  <c r="AT116" i="1"/>
  <c r="AL68" i="1"/>
  <c r="BO17" i="1"/>
  <c r="BA17" i="1"/>
  <c r="AH93" i="1"/>
  <c r="CC70" i="1"/>
  <c r="BS39" i="1"/>
  <c r="BR66" i="1"/>
  <c r="BP48" i="1"/>
  <c r="AQ101" i="1"/>
  <c r="AM39" i="1"/>
  <c r="AH54" i="1"/>
  <c r="BC144" i="1"/>
  <c r="AE46" i="1"/>
  <c r="BE57" i="1"/>
  <c r="BZ58" i="1"/>
  <c r="BE10" i="1"/>
  <c r="BV144" i="1"/>
  <c r="BN61" i="1"/>
  <c r="AD62" i="1"/>
  <c r="AW65" i="1"/>
  <c r="AK41" i="1"/>
  <c r="AO110" i="1"/>
  <c r="BW119" i="1"/>
  <c r="AO57" i="1"/>
  <c r="BK79" i="1"/>
  <c r="BD55" i="1"/>
  <c r="AA20" i="1"/>
  <c r="BR44" i="1"/>
  <c r="CB138" i="1"/>
  <c r="AI62" i="1"/>
  <c r="AF50" i="1"/>
  <c r="BQ81" i="1"/>
  <c r="BR120" i="1"/>
  <c r="BK61" i="1"/>
  <c r="AO83" i="1"/>
  <c r="AZ74" i="1"/>
  <c r="BG73" i="1"/>
  <c r="AY82" i="1"/>
  <c r="AN141" i="1"/>
  <c r="BE150" i="1"/>
  <c r="AR89" i="1"/>
  <c r="BS11" i="1"/>
  <c r="AX37" i="1"/>
  <c r="AV143" i="1"/>
  <c r="BX86" i="1"/>
  <c r="BS10" i="1"/>
  <c r="BF91" i="1"/>
  <c r="BL141" i="1"/>
  <c r="CA61" i="1"/>
  <c r="AD61" i="1"/>
  <c r="AL67" i="1"/>
  <c r="BC61" i="1"/>
  <c r="AN63" i="1"/>
  <c r="AU92" i="1"/>
  <c r="AE91" i="1"/>
  <c r="AQ41" i="1"/>
  <c r="AZ60" i="1"/>
  <c r="AT136" i="1"/>
  <c r="CD74" i="1"/>
  <c r="BR94" i="1"/>
  <c r="AR93" i="1"/>
  <c r="BF65" i="1"/>
  <c r="AT120" i="1"/>
  <c r="BN143" i="1"/>
  <c r="AH33" i="1"/>
  <c r="BE12" i="1"/>
  <c r="AU30" i="1"/>
  <c r="CA44" i="1"/>
  <c r="BU56" i="1"/>
  <c r="BI122" i="1"/>
  <c r="CC81" i="1"/>
  <c r="CD113" i="1"/>
  <c r="AW121" i="1"/>
  <c r="AK147" i="1"/>
  <c r="BY76" i="1"/>
  <c r="BF31" i="1"/>
  <c r="BN39" i="1"/>
  <c r="AZ91" i="1"/>
  <c r="BO113" i="1"/>
  <c r="AJ134" i="1"/>
  <c r="BY28" i="1"/>
  <c r="AN32" i="1"/>
  <c r="BT54" i="1"/>
  <c r="AB120" i="1"/>
  <c r="AQ132" i="1"/>
  <c r="AM138" i="1"/>
  <c r="CB12" i="1"/>
  <c r="BI11" i="1"/>
  <c r="AY84" i="1"/>
  <c r="AK105" i="1"/>
  <c r="AE143" i="1"/>
  <c r="AL50" i="1"/>
  <c r="AJ116" i="1"/>
  <c r="BQ149" i="1"/>
  <c r="BM132" i="1"/>
  <c r="AN135" i="1"/>
  <c r="AP99" i="1"/>
  <c r="AO30" i="1"/>
  <c r="AB16" i="1"/>
  <c r="CD85" i="1"/>
  <c r="BE21" i="1"/>
  <c r="BO116" i="1"/>
  <c r="CA13" i="1"/>
  <c r="BB17" i="1"/>
  <c r="BT74" i="1"/>
  <c r="AD66" i="1"/>
  <c r="BO18" i="1"/>
  <c r="AI82" i="1"/>
  <c r="CC132" i="1"/>
  <c r="BD59" i="1"/>
  <c r="AA36" i="1"/>
  <c r="BV87" i="1"/>
  <c r="AO23" i="1"/>
  <c r="AR91" i="1"/>
  <c r="CB137" i="1"/>
  <c r="BP83" i="1"/>
  <c r="BQ68" i="1"/>
  <c r="BD23" i="1"/>
  <c r="BP118" i="1"/>
  <c r="BI134" i="1"/>
  <c r="AW116" i="1"/>
  <c r="AM20" i="1"/>
  <c r="BC24" i="1"/>
  <c r="BL52" i="1"/>
  <c r="AP121" i="1"/>
  <c r="AO37" i="1"/>
  <c r="BV94" i="1"/>
  <c r="AI109" i="1"/>
  <c r="AO67" i="1"/>
  <c r="BW90" i="1"/>
  <c r="BA62" i="1"/>
  <c r="AI129" i="1"/>
  <c r="BR26" i="1"/>
  <c r="AE116" i="1"/>
  <c r="BU19" i="1"/>
  <c r="AQ147" i="1"/>
  <c r="BY142" i="1"/>
  <c r="BB78" i="1"/>
  <c r="CB109" i="1"/>
  <c r="AW55" i="1"/>
  <c r="BJ31" i="1"/>
  <c r="BJ54" i="1"/>
  <c r="BL119" i="1"/>
  <c r="BX41" i="1"/>
  <c r="AE102" i="1"/>
  <c r="AW129" i="1"/>
  <c r="AT69" i="1"/>
  <c r="AR101" i="1"/>
  <c r="BK150" i="1"/>
  <c r="BT148" i="1"/>
  <c r="CA52" i="1"/>
  <c r="AV97" i="1"/>
  <c r="BA136" i="1"/>
  <c r="CC80" i="1"/>
  <c r="AU77" i="1"/>
  <c r="BD101" i="1"/>
  <c r="AY45" i="1"/>
  <c r="BH67" i="1"/>
  <c r="BS139" i="1"/>
  <c r="AH137" i="1"/>
  <c r="AK121" i="1"/>
  <c r="AY135" i="1"/>
  <c r="AT111" i="1"/>
  <c r="AX149" i="1"/>
  <c r="BM74" i="1"/>
  <c r="BF124" i="1"/>
  <c r="AV128" i="1"/>
  <c r="AU12" i="1"/>
  <c r="BW21" i="1"/>
  <c r="BW136" i="1"/>
  <c r="AH17" i="1"/>
  <c r="AF132" i="1"/>
  <c r="BV134" i="1"/>
  <c r="BL15" i="1"/>
  <c r="AA54" i="1"/>
  <c r="AQ50" i="1"/>
  <c r="BK69" i="1"/>
  <c r="CB34" i="1"/>
  <c r="BF149" i="1"/>
  <c r="BN24" i="1"/>
  <c r="AK140" i="1"/>
  <c r="BV81" i="1"/>
  <c r="AU79" i="1"/>
  <c r="CE11" i="1"/>
  <c r="AR94" i="1"/>
  <c r="BQ54" i="1"/>
  <c r="BE91" i="1"/>
  <c r="CB25" i="1"/>
  <c r="BG46" i="1"/>
  <c r="AP64" i="1"/>
  <c r="AM21" i="1"/>
  <c r="BR14" i="1"/>
  <c r="BA26" i="1"/>
  <c r="BU88" i="1"/>
  <c r="BK49" i="1"/>
  <c r="AU80" i="1"/>
  <c r="BZ34" i="1"/>
  <c r="BK53" i="1"/>
  <c r="BM123" i="1"/>
  <c r="AG79" i="1"/>
  <c r="AS109" i="1"/>
  <c r="BP81" i="1"/>
  <c r="BS37" i="1"/>
  <c r="BA64" i="1"/>
  <c r="AT66" i="1"/>
  <c r="BM61" i="1"/>
  <c r="CG24" i="1"/>
  <c r="BP55" i="1"/>
  <c r="BX37" i="1"/>
  <c r="BO13" i="1"/>
  <c r="AF133" i="1"/>
  <c r="AK58" i="1"/>
  <c r="BB142" i="1"/>
  <c r="BE50" i="1"/>
  <c r="AK54" i="1"/>
  <c r="BQ86" i="1"/>
  <c r="CC37" i="1"/>
  <c r="AC95" i="1"/>
  <c r="BT44" i="1"/>
  <c r="BU108" i="1"/>
  <c r="AV62" i="1"/>
  <c r="AF57" i="1"/>
  <c r="BK96" i="1"/>
  <c r="BC122" i="1"/>
  <c r="BQ113" i="1"/>
  <c r="BW85" i="1"/>
  <c r="BI142" i="1"/>
  <c r="CD57" i="1"/>
  <c r="BL65" i="1"/>
  <c r="BM142" i="1"/>
  <c r="AM34" i="1"/>
  <c r="CA142" i="1"/>
  <c r="BK90" i="1"/>
  <c r="AP104" i="1"/>
  <c r="BL25" i="1"/>
  <c r="BG112" i="1"/>
  <c r="BA90" i="1"/>
  <c r="BN132" i="1"/>
  <c r="AS150" i="1"/>
  <c r="AZ22" i="1"/>
  <c r="BA55" i="1"/>
  <c r="BE120" i="1"/>
  <c r="AY75" i="1"/>
  <c r="BS148" i="1"/>
  <c r="BQ75" i="1"/>
  <c r="AT128" i="1"/>
  <c r="AD52" i="1"/>
  <c r="BC123" i="1"/>
  <c r="AT98" i="1"/>
  <c r="AF19" i="1"/>
  <c r="BV24" i="1"/>
  <c r="BX24" i="1"/>
  <c r="BS103" i="1"/>
  <c r="BQ125" i="1"/>
  <c r="CD83" i="1"/>
  <c r="BV26" i="1"/>
  <c r="AM19" i="1"/>
  <c r="BP63" i="1"/>
  <c r="BK34" i="1"/>
  <c r="BP12" i="1"/>
  <c r="BF80" i="1"/>
  <c r="BS120" i="1"/>
  <c r="BU31" i="1"/>
  <c r="AO20" i="1"/>
  <c r="BH142" i="1"/>
  <c r="BE56" i="1"/>
  <c r="BJ115" i="1"/>
  <c r="BN76" i="1"/>
  <c r="AR34" i="1"/>
  <c r="BF53" i="1"/>
  <c r="AA10" i="1"/>
  <c r="AX138" i="1"/>
  <c r="AI134" i="1"/>
  <c r="BM58" i="1"/>
  <c r="AR125" i="1"/>
  <c r="AI67" i="1"/>
  <c r="BV55" i="1"/>
  <c r="AB74" i="1"/>
  <c r="AM12" i="1"/>
  <c r="AQ90" i="1"/>
  <c r="AS123" i="1"/>
  <c r="BX60" i="1"/>
  <c r="CA149" i="1"/>
  <c r="BZ134" i="1"/>
  <c r="BP47" i="1"/>
  <c r="AU134" i="1"/>
  <c r="BQ69" i="1"/>
  <c r="AC37" i="1"/>
  <c r="AI37" i="1"/>
  <c r="CF23" i="1"/>
  <c r="AF81" i="1"/>
  <c r="BT30" i="1"/>
  <c r="AD111" i="1"/>
  <c r="BP68" i="1"/>
  <c r="AL122" i="1"/>
  <c r="AN71" i="1"/>
  <c r="AF47" i="1"/>
  <c r="AE70" i="1"/>
  <c r="AY130" i="1"/>
  <c r="BG85" i="1"/>
  <c r="AA16" i="1"/>
  <c r="AC76" i="1"/>
  <c r="AX142" i="1"/>
  <c r="AY63" i="1"/>
  <c r="AN22" i="1"/>
  <c r="CD50" i="1"/>
  <c r="AY11" i="1"/>
  <c r="BA141" i="1"/>
  <c r="AB104" i="1"/>
  <c r="AG70" i="1"/>
  <c r="AR88" i="1"/>
  <c r="AU140" i="1"/>
  <c r="BG113" i="1"/>
  <c r="AV118" i="1"/>
  <c r="BS71" i="1"/>
  <c r="BA143" i="1"/>
  <c r="AK84" i="1"/>
  <c r="BY52" i="1"/>
  <c r="AN147" i="1"/>
  <c r="AD18" i="1"/>
  <c r="AZ127" i="1"/>
  <c r="BH23" i="1"/>
  <c r="BU150" i="1"/>
  <c r="AR71" i="1"/>
  <c r="CE22" i="1"/>
  <c r="AO73" i="1"/>
  <c r="BB86" i="1"/>
  <c r="AZ35" i="1"/>
  <c r="AU43" i="1"/>
  <c r="AH76" i="1"/>
  <c r="AF51" i="1"/>
  <c r="BT71" i="1"/>
  <c r="BS31" i="1"/>
  <c r="BH128" i="1"/>
  <c r="AJ63" i="1"/>
  <c r="AB124" i="1"/>
  <c r="BY14" i="1"/>
  <c r="AZ92" i="1"/>
  <c r="AS125" i="1"/>
  <c r="AR28" i="1"/>
  <c r="AE125" i="1"/>
  <c r="BX117" i="1"/>
  <c r="BO14" i="1"/>
  <c r="BB16" i="1"/>
  <c r="AT46" i="1"/>
  <c r="AE74" i="1"/>
  <c r="AC53" i="1"/>
  <c r="AW76" i="1"/>
  <c r="AZ26" i="1"/>
  <c r="CA115" i="1"/>
  <c r="CB61" i="1"/>
  <c r="AU137" i="1"/>
  <c r="BZ110" i="1"/>
  <c r="CC61" i="1"/>
  <c r="BZ81" i="1"/>
  <c r="AQ80" i="1"/>
  <c r="AG82" i="1"/>
  <c r="BJ84" i="1"/>
  <c r="BL113" i="1"/>
  <c r="BX38" i="1"/>
  <c r="AT43" i="1"/>
  <c r="BY63" i="1"/>
  <c r="AZ139" i="1"/>
  <c r="AG146" i="1"/>
  <c r="BS135" i="1"/>
  <c r="AK16" i="1"/>
  <c r="BI77" i="1"/>
  <c r="BB109" i="1"/>
  <c r="BY110" i="1"/>
  <c r="BW99" i="1"/>
  <c r="AL89" i="1"/>
  <c r="BO24" i="1"/>
  <c r="BK17" i="1"/>
  <c r="CE14" i="1"/>
  <c r="BJ122" i="1"/>
  <c r="BM92" i="1"/>
  <c r="AW112" i="1"/>
  <c r="CC141" i="1"/>
  <c r="CC102" i="1"/>
  <c r="BT116" i="1"/>
  <c r="BE66" i="1"/>
  <c r="AQ25" i="1"/>
  <c r="AV53" i="1"/>
  <c r="AC101" i="1"/>
  <c r="AB18" i="1"/>
  <c r="BP59" i="1"/>
  <c r="AJ148" i="1"/>
  <c r="CB64" i="1"/>
  <c r="AN115" i="1"/>
  <c r="BS80" i="1"/>
  <c r="AE14" i="1"/>
  <c r="BF136" i="1"/>
  <c r="BT13" i="1"/>
  <c r="BY83" i="1"/>
  <c r="BE107" i="1"/>
  <c r="AB107" i="1"/>
  <c r="AA136" i="1"/>
  <c r="AG143" i="1"/>
  <c r="BD135" i="1"/>
  <c r="BW104" i="1"/>
  <c r="AT122" i="1"/>
  <c r="AF100" i="1"/>
  <c r="BL84" i="1"/>
  <c r="BT51" i="1"/>
  <c r="AH16" i="1"/>
  <c r="BZ36" i="1"/>
  <c r="CB108" i="1"/>
  <c r="BM18" i="1"/>
  <c r="BZ51" i="1"/>
  <c r="AE90" i="1"/>
  <c r="AE41" i="1"/>
  <c r="AJ77" i="1"/>
  <c r="BN138" i="1"/>
  <c r="BB146" i="1"/>
  <c r="AG60" i="1"/>
  <c r="BT127" i="1"/>
  <c r="BF38" i="1"/>
  <c r="BV28" i="1"/>
  <c r="AN20" i="1"/>
  <c r="AI98" i="1"/>
  <c r="BX74" i="1"/>
  <c r="BF72" i="1"/>
  <c r="AC90" i="1"/>
  <c r="AH150" i="1"/>
  <c r="BU149" i="1"/>
  <c r="AX88" i="1"/>
  <c r="BA139" i="1"/>
  <c r="AK14" i="1"/>
  <c r="AL16" i="1"/>
  <c r="AC43" i="1"/>
  <c r="BH140" i="1"/>
  <c r="BN38" i="1"/>
  <c r="BZ47" i="1"/>
  <c r="BM124" i="1"/>
  <c r="AH13" i="1"/>
  <c r="AA84" i="1"/>
  <c r="BN26" i="1"/>
  <c r="AD92" i="1"/>
  <c r="AQ24" i="1"/>
  <c r="AM67" i="1"/>
  <c r="BS18" i="1"/>
  <c r="BL122" i="1"/>
  <c r="BU57" i="1"/>
  <c r="BZ11" i="1"/>
  <c r="AO26" i="1"/>
  <c r="BT23" i="1"/>
  <c r="AJ82" i="1"/>
  <c r="AZ121" i="1"/>
  <c r="AE77" i="1"/>
  <c r="BM68" i="1"/>
  <c r="AF103" i="1"/>
  <c r="AV148" i="1"/>
  <c r="BP38" i="1"/>
  <c r="AD16" i="1"/>
  <c r="AW100" i="1"/>
  <c r="BH24" i="1"/>
  <c r="CD21" i="1"/>
  <c r="AA27" i="1"/>
  <c r="AY120" i="1"/>
  <c r="BG72" i="1"/>
  <c r="BE41" i="1"/>
  <c r="AK64" i="1"/>
  <c r="BP21" i="1"/>
  <c r="BV13" i="1"/>
  <c r="AS72" i="1"/>
  <c r="AW113" i="1"/>
  <c r="BK20" i="1"/>
  <c r="BU148" i="1"/>
  <c r="AQ43" i="1"/>
  <c r="AI78" i="1"/>
  <c r="CA102" i="1"/>
  <c r="BM88" i="1"/>
  <c r="AT90" i="1"/>
  <c r="BR35" i="1"/>
  <c r="BR40" i="1"/>
  <c r="AV51" i="1"/>
  <c r="BK70" i="1"/>
  <c r="BT39" i="1"/>
  <c r="CF19" i="1"/>
  <c r="AF34" i="1"/>
  <c r="BO140" i="1"/>
  <c r="BF54" i="1"/>
  <c r="AP140" i="1"/>
  <c r="BK46" i="1"/>
  <c r="AC88" i="1"/>
  <c r="AL119" i="1"/>
  <c r="AU22" i="1"/>
  <c r="BS90" i="1"/>
  <c r="AB51" i="1"/>
  <c r="BZ96" i="1"/>
  <c r="AE40" i="1"/>
  <c r="AT105" i="1"/>
  <c r="BS130" i="1"/>
  <c r="CB134" i="1"/>
  <c r="AL132" i="1"/>
  <c r="BC66" i="1"/>
  <c r="BP85" i="1"/>
  <c r="AX136" i="1"/>
  <c r="AC122" i="1"/>
  <c r="BP99" i="1"/>
  <c r="BG127" i="1"/>
  <c r="CC18" i="1"/>
  <c r="BW35" i="1"/>
  <c r="AK102" i="1"/>
  <c r="BT113" i="1"/>
  <c r="AK142" i="1"/>
  <c r="BQ134" i="1"/>
  <c r="AK40" i="1"/>
  <c r="CD36" i="1"/>
  <c r="AI111" i="1"/>
  <c r="AU130" i="1"/>
  <c r="BW117" i="1"/>
  <c r="BK128" i="1"/>
  <c r="AL39" i="1"/>
  <c r="BH133" i="1"/>
  <c r="AB117" i="1"/>
  <c r="AF59" i="1"/>
  <c r="AD77" i="1"/>
  <c r="BN101" i="1"/>
  <c r="AI22" i="1"/>
  <c r="CC53" i="1"/>
  <c r="AL80" i="1"/>
  <c r="AU17" i="1"/>
  <c r="BR103" i="1"/>
  <c r="BY53" i="1"/>
  <c r="BI123" i="1"/>
  <c r="BT105" i="1"/>
  <c r="CD26" i="1"/>
  <c r="AE114" i="1"/>
  <c r="BA118" i="1"/>
  <c r="BP103" i="1"/>
  <c r="BO72" i="1"/>
  <c r="AQ118" i="1"/>
  <c r="AN132" i="1"/>
  <c r="AD19" i="1"/>
  <c r="AI50" i="1"/>
  <c r="BM116" i="1"/>
  <c r="BI140" i="1"/>
  <c r="BJ93" i="1"/>
  <c r="CC85" i="1"/>
  <c r="BU69" i="1"/>
  <c r="BZ12" i="1"/>
  <c r="AX146" i="1"/>
  <c r="AW70" i="1"/>
  <c r="AP37" i="1"/>
  <c r="BC111" i="1"/>
  <c r="BV12" i="1"/>
  <c r="BL102" i="1"/>
  <c r="BL36" i="1"/>
  <c r="BA145" i="1"/>
  <c r="CD71" i="1"/>
  <c r="BX30" i="1"/>
  <c r="AI97" i="1"/>
  <c r="AN120" i="1"/>
  <c r="BY128" i="1"/>
  <c r="CC40" i="1"/>
  <c r="BW144" i="1"/>
  <c r="AY114" i="1"/>
  <c r="AS56" i="1"/>
  <c r="AJ46" i="1"/>
  <c r="BW91" i="1"/>
  <c r="AJ131" i="1"/>
  <c r="AX53" i="1"/>
  <c r="BS99" i="1"/>
  <c r="CD112" i="1"/>
  <c r="BD19" i="1"/>
  <c r="BS28" i="1"/>
  <c r="AL30" i="1"/>
  <c r="AD17" i="1"/>
  <c r="CC112" i="1"/>
  <c r="BM44" i="1"/>
  <c r="BG130" i="1"/>
  <c r="BX47" i="1"/>
  <c r="CB43" i="1"/>
  <c r="BQ126" i="1"/>
  <c r="BE46" i="1"/>
  <c r="BU110" i="1"/>
  <c r="AT113" i="1"/>
  <c r="CB124" i="1"/>
  <c r="AE150" i="1"/>
  <c r="BL60" i="1"/>
  <c r="BF60" i="1"/>
  <c r="AD96" i="1"/>
  <c r="AJ38" i="1"/>
  <c r="BO96" i="1"/>
  <c r="BJ59" i="1"/>
  <c r="BJ97" i="1"/>
  <c r="CB84" i="1"/>
  <c r="CA92" i="1"/>
  <c r="AN110" i="1"/>
  <c r="AR149" i="1"/>
  <c r="AG74" i="1"/>
  <c r="AP60" i="1"/>
  <c r="CF10" i="1"/>
  <c r="BY11" i="1"/>
  <c r="BC60" i="1"/>
  <c r="AJ92" i="1"/>
  <c r="BD142" i="1"/>
  <c r="AJ112" i="1"/>
  <c r="BS146" i="1"/>
  <c r="BX87" i="1"/>
  <c r="AU16" i="1"/>
  <c r="BS60" i="1"/>
  <c r="BC80" i="1"/>
  <c r="AR46" i="1"/>
  <c r="AM18" i="1"/>
  <c r="AS146" i="1"/>
  <c r="CD131" i="1"/>
  <c r="BY80" i="1"/>
  <c r="AN144" i="1"/>
  <c r="BV32" i="1"/>
  <c r="AC128" i="1"/>
  <c r="BT147" i="1"/>
  <c r="CH16" i="1"/>
  <c r="BJ108" i="1"/>
  <c r="AT85" i="1"/>
  <c r="AQ131" i="1"/>
  <c r="BF98" i="1"/>
  <c r="AZ40" i="1"/>
  <c r="BT146" i="1"/>
  <c r="BT73" i="1"/>
  <c r="AW110" i="1"/>
  <c r="AC26" i="1"/>
  <c r="AB105" i="1"/>
  <c r="AJ139" i="1"/>
  <c r="AH47" i="1"/>
  <c r="AI40" i="1"/>
  <c r="AT139" i="1"/>
  <c r="BY21" i="1"/>
  <c r="BS15" i="1"/>
  <c r="AP59" i="1"/>
  <c r="AI27" i="1"/>
  <c r="AM124" i="1"/>
  <c r="AQ64" i="1"/>
  <c r="AB10" i="1"/>
  <c r="AW93" i="1"/>
  <c r="AW91" i="1"/>
  <c r="AX148" i="1"/>
  <c r="AU83" i="1"/>
  <c r="BH85" i="1"/>
  <c r="AV124" i="1"/>
  <c r="AQ121" i="1"/>
  <c r="AC113" i="1"/>
  <c r="AG112" i="1"/>
  <c r="AE11" i="1"/>
  <c r="AL140" i="1"/>
  <c r="BV146" i="1"/>
  <c r="BZ55" i="1"/>
  <c r="BU145" i="1"/>
  <c r="BU76" i="1"/>
  <c r="AY146" i="1"/>
  <c r="AB28" i="1"/>
  <c r="BB88" i="1"/>
  <c r="BI112" i="1"/>
  <c r="BG13" i="1"/>
  <c r="BZ149" i="1"/>
  <c r="AB96" i="1"/>
  <c r="BA107" i="1"/>
  <c r="BB23" i="1"/>
  <c r="AN104" i="1"/>
  <c r="AX130" i="1"/>
  <c r="BQ140" i="1"/>
  <c r="AN72" i="1"/>
  <c r="AR20" i="1"/>
  <c r="BX127" i="1"/>
  <c r="AN55" i="1"/>
  <c r="AH119" i="1"/>
  <c r="BN31" i="1"/>
  <c r="BH127" i="1"/>
  <c r="AL49" i="1"/>
  <c r="AC42" i="1"/>
  <c r="AL105" i="1"/>
  <c r="AC125" i="1"/>
  <c r="AI23" i="1"/>
  <c r="AK18" i="1"/>
  <c r="AC96" i="1"/>
  <c r="AT93" i="1"/>
  <c r="BU65" i="1"/>
  <c r="AJ72" i="1"/>
  <c r="BL19" i="1"/>
  <c r="AM13" i="1"/>
  <c r="AL111" i="1"/>
  <c r="AE27" i="1"/>
  <c r="AR12" i="1"/>
  <c r="CC69" i="1"/>
  <c r="AR107" i="1"/>
  <c r="AJ66" i="1"/>
  <c r="BZ144" i="1"/>
  <c r="AP93" i="1"/>
  <c r="CB67" i="1"/>
  <c r="AY128" i="1"/>
  <c r="BQ112" i="1"/>
  <c r="AV84" i="1"/>
  <c r="BV90" i="1"/>
  <c r="BM77" i="1"/>
  <c r="BD53" i="1"/>
  <c r="CA21" i="1"/>
  <c r="AR45" i="1"/>
  <c r="BZ32" i="1"/>
  <c r="AZ88" i="1"/>
  <c r="CB51" i="1"/>
  <c r="AQ20" i="1"/>
  <c r="BA57" i="1"/>
  <c r="AV121" i="1"/>
  <c r="AF121" i="1"/>
  <c r="BD97" i="1"/>
  <c r="AB150" i="1"/>
  <c r="AN79" i="1"/>
  <c r="BQ142" i="1"/>
  <c r="BY141" i="1"/>
  <c r="AW102" i="1"/>
  <c r="BG11" i="1"/>
  <c r="CB115" i="1"/>
  <c r="BB38" i="1"/>
  <c r="AD44" i="1"/>
  <c r="BQ144" i="1"/>
  <c r="BD132" i="1"/>
  <c r="AC72" i="1"/>
  <c r="CH27" i="1"/>
  <c r="BC148" i="1"/>
  <c r="AE50" i="1"/>
  <c r="CC23" i="1"/>
  <c r="BN68" i="1"/>
  <c r="BF146" i="1"/>
  <c r="BQ36" i="1"/>
  <c r="AO63" i="1"/>
  <c r="AO86" i="1"/>
  <c r="BN32" i="1"/>
  <c r="BH80" i="1"/>
  <c r="AB130" i="1"/>
  <c r="BK129" i="1"/>
  <c r="BK32" i="1"/>
  <c r="BC92" i="1"/>
  <c r="BW105" i="1"/>
  <c r="AO88" i="1"/>
  <c r="BQ60" i="1"/>
  <c r="BG115" i="1"/>
  <c r="BS14" i="1"/>
  <c r="AC85" i="1"/>
  <c r="BJ65" i="1"/>
  <c r="BU51" i="1"/>
  <c r="BI67" i="1"/>
  <c r="BD64" i="1"/>
  <c r="AO35" i="1"/>
  <c r="AT130" i="1"/>
  <c r="BU38" i="1"/>
  <c r="AQ30" i="1"/>
  <c r="BD54" i="1"/>
  <c r="BZ84" i="1"/>
  <c r="BI47" i="1"/>
  <c r="CD27" i="1"/>
  <c r="BI51" i="1"/>
  <c r="AL125" i="1"/>
  <c r="BH143" i="1"/>
  <c r="AM79" i="1"/>
  <c r="BR135" i="1"/>
  <c r="BO123" i="1"/>
  <c r="BC16" i="1"/>
  <c r="AR19" i="1"/>
  <c r="CC77" i="1"/>
  <c r="BM103" i="1"/>
  <c r="AM150" i="1"/>
  <c r="BC74" i="1"/>
  <c r="BL30" i="1"/>
  <c r="BX121" i="1"/>
  <c r="AW56" i="1"/>
  <c r="AB100" i="1"/>
  <c r="BO117" i="1"/>
  <c r="AY110" i="1"/>
  <c r="AU13" i="1"/>
  <c r="BC41" i="1"/>
  <c r="CA90" i="1"/>
  <c r="AT95" i="1"/>
  <c r="BQ48" i="1"/>
  <c r="AV125" i="1"/>
  <c r="AP58" i="1"/>
  <c r="AP35" i="1"/>
  <c r="BP108" i="1"/>
  <c r="BO62" i="1"/>
  <c r="AK90" i="1"/>
  <c r="AU110" i="1"/>
  <c r="AQ122" i="1"/>
  <c r="AA88" i="1"/>
  <c r="BQ79" i="1"/>
  <c r="AA113" i="1"/>
  <c r="CC114" i="1"/>
  <c r="AP94" i="1"/>
  <c r="BZ16" i="1"/>
  <c r="BL131" i="1"/>
  <c r="AP77" i="1"/>
  <c r="AZ73" i="1"/>
  <c r="BP94" i="1"/>
  <c r="AV83" i="1"/>
  <c r="BA32" i="1"/>
  <c r="BT29" i="1"/>
  <c r="AL15" i="1"/>
  <c r="AY88" i="1"/>
  <c r="BM78" i="1"/>
  <c r="BH42" i="1"/>
  <c r="CB10" i="1"/>
  <c r="AG117" i="1"/>
  <c r="BN51" i="1"/>
  <c r="AV25" i="1"/>
  <c r="AG19" i="1"/>
  <c r="BP149" i="1"/>
  <c r="BX51" i="1"/>
  <c r="AZ25" i="1"/>
  <c r="AK95" i="1"/>
  <c r="BU136" i="1"/>
  <c r="AN68" i="1"/>
  <c r="CB33" i="1"/>
  <c r="AW145" i="1"/>
  <c r="CB66" i="1"/>
  <c r="AS69" i="1"/>
  <c r="BY65" i="1"/>
  <c r="BK97" i="1"/>
  <c r="BL93" i="1"/>
  <c r="CD25" i="1"/>
  <c r="BA113" i="1"/>
  <c r="AV19" i="1"/>
  <c r="BW73" i="1"/>
  <c r="BR111" i="1"/>
  <c r="BI39" i="1"/>
  <c r="AC111" i="1"/>
  <c r="AB39" i="1"/>
  <c r="BD52" i="1"/>
  <c r="AF135" i="1"/>
  <c r="AR62" i="1"/>
  <c r="BD38" i="1"/>
  <c r="AG95" i="1"/>
  <c r="AF40" i="1"/>
  <c r="BK23" i="1"/>
  <c r="BX111" i="1"/>
  <c r="AT67" i="1"/>
  <c r="AX114" i="1"/>
  <c r="CA100" i="1"/>
  <c r="AE79" i="1"/>
  <c r="AZ132" i="1"/>
  <c r="AN23" i="1"/>
  <c r="BF115" i="1"/>
  <c r="AA127" i="1"/>
  <c r="AR51" i="1"/>
  <c r="AU59" i="1"/>
  <c r="AL107" i="1"/>
  <c r="BQ109" i="1"/>
  <c r="BW19" i="1"/>
  <c r="BR100" i="1"/>
  <c r="CC67" i="1"/>
  <c r="BY93" i="1"/>
  <c r="BY13" i="1"/>
  <c r="BL107" i="1"/>
  <c r="BA129" i="1"/>
  <c r="BW125" i="1"/>
  <c r="BJ68" i="1"/>
  <c r="BE30" i="1"/>
  <c r="BZ73" i="1"/>
  <c r="BQ103" i="1"/>
  <c r="BQ16" i="1"/>
  <c r="AT80" i="1"/>
  <c r="AQ28" i="1"/>
  <c r="AK34" i="1"/>
  <c r="AV24" i="1"/>
  <c r="AQ129" i="1"/>
  <c r="BX21" i="1"/>
  <c r="AI21" i="1"/>
  <c r="BS131" i="1"/>
  <c r="AA96" i="1"/>
  <c r="AM104" i="1"/>
  <c r="CD125" i="1"/>
  <c r="CG13" i="1"/>
  <c r="AK77" i="1"/>
  <c r="AN62" i="1"/>
  <c r="BZ77" i="1"/>
  <c r="BD65" i="1"/>
  <c r="BH64" i="1"/>
  <c r="BS137" i="1"/>
  <c r="AK65" i="1"/>
  <c r="BL130" i="1"/>
  <c r="BO75" i="1"/>
  <c r="BT92" i="1"/>
  <c r="BE78" i="1"/>
  <c r="AJ74" i="1"/>
  <c r="AL82" i="1"/>
  <c r="BX16" i="1"/>
  <c r="AL145" i="1"/>
  <c r="AU148" i="1"/>
  <c r="CB41" i="1"/>
  <c r="AG128" i="1"/>
  <c r="BM147" i="1"/>
  <c r="BT121" i="1"/>
  <c r="AE84" i="1"/>
  <c r="AO91" i="1"/>
  <c r="BD78" i="1"/>
  <c r="AK104" i="1"/>
  <c r="AS47" i="1"/>
  <c r="BP17" i="1"/>
  <c r="AF93" i="1"/>
  <c r="AV111" i="1"/>
  <c r="BB101" i="1"/>
  <c r="BO47" i="1"/>
  <c r="BI17" i="1"/>
  <c r="AS14" i="1"/>
  <c r="BY60" i="1"/>
  <c r="AF148" i="1"/>
  <c r="AE23" i="1"/>
  <c r="CA26" i="1"/>
  <c r="AF31" i="1"/>
  <c r="BT85" i="1"/>
  <c r="AY20" i="1"/>
  <c r="CC110" i="1"/>
  <c r="CB19" i="1"/>
  <c r="AU18" i="1"/>
  <c r="AZ123" i="1"/>
  <c r="AG113" i="1"/>
  <c r="BK26" i="1"/>
  <c r="BO10" i="1"/>
  <c r="BA122" i="1"/>
  <c r="AM92" i="1"/>
  <c r="BG84" i="1"/>
  <c r="BA56" i="1"/>
  <c r="AA94" i="1"/>
  <c r="CC95" i="1"/>
  <c r="BC78" i="1"/>
  <c r="AF62" i="1"/>
  <c r="AR30" i="1"/>
  <c r="BW48" i="1"/>
  <c r="BR50" i="1"/>
  <c r="BB83" i="1"/>
  <c r="BT84" i="1"/>
  <c r="BI150" i="1"/>
  <c r="AJ41" i="1"/>
  <c r="CB28" i="1"/>
  <c r="AK132" i="1"/>
  <c r="AQ42" i="1"/>
  <c r="AD45" i="1"/>
  <c r="AY76" i="1"/>
  <c r="BY113" i="1"/>
  <c r="AI100" i="1"/>
  <c r="BK75" i="1"/>
  <c r="BW74" i="1"/>
  <c r="BL63" i="1"/>
  <c r="AM131" i="1"/>
  <c r="AP88" i="1"/>
  <c r="BC49" i="1"/>
  <c r="BF88" i="1"/>
  <c r="BA30" i="1"/>
  <c r="AA81" i="1"/>
  <c r="BD122" i="1"/>
  <c r="BQ76" i="1"/>
  <c r="BB57" i="1"/>
  <c r="CA53" i="1"/>
  <c r="BN70" i="1"/>
  <c r="AS15" i="1"/>
  <c r="AQ84" i="1"/>
  <c r="AU107" i="1"/>
  <c r="AM50" i="1"/>
  <c r="AK38" i="1"/>
  <c r="AT108" i="1"/>
  <c r="BI120" i="1"/>
  <c r="AG65" i="1"/>
  <c r="AE142" i="1"/>
  <c r="BK111" i="1"/>
  <c r="BY96" i="1"/>
  <c r="BH118" i="1"/>
  <c r="AZ52" i="1"/>
  <c r="BT22" i="1"/>
  <c r="AF35" i="1"/>
  <c r="AW21" i="1"/>
  <c r="BE133" i="1"/>
  <c r="AA68" i="1"/>
  <c r="AV112" i="1"/>
  <c r="AE15" i="1"/>
  <c r="AP114" i="1"/>
  <c r="BC70" i="1"/>
  <c r="BJ142" i="1"/>
  <c r="AP49" i="1"/>
  <c r="AY95" i="1"/>
  <c r="BX50" i="1"/>
  <c r="BV42" i="1"/>
  <c r="BA77" i="1"/>
  <c r="BL59" i="1"/>
  <c r="BK144" i="1"/>
  <c r="AF95" i="1"/>
  <c r="AB70" i="1"/>
  <c r="BN29" i="1"/>
  <c r="AM37" i="1"/>
  <c r="BG90" i="1"/>
  <c r="BX42" i="1"/>
  <c r="BQ85" i="1"/>
  <c r="BU73" i="1"/>
  <c r="BB90" i="1"/>
  <c r="AR35" i="1"/>
  <c r="BE97" i="1"/>
  <c r="CB11" i="1"/>
  <c r="BE67" i="1"/>
  <c r="AC142" i="1"/>
  <c r="AX42" i="1"/>
  <c r="AR65" i="1"/>
  <c r="BU96" i="1"/>
  <c r="BY87" i="1"/>
  <c r="AM128" i="1"/>
  <c r="AB90" i="1"/>
  <c r="BX99" i="1"/>
  <c r="BD35" i="1"/>
  <c r="BA39" i="1"/>
  <c r="BB92" i="1"/>
  <c r="AR136" i="1"/>
  <c r="BT130" i="1"/>
  <c r="BK13" i="1"/>
  <c r="AM111" i="1"/>
  <c r="AE59" i="1"/>
  <c r="AO27" i="1"/>
  <c r="AN148" i="1"/>
  <c r="BQ14" i="1"/>
  <c r="AX100" i="1"/>
  <c r="AU15" i="1"/>
  <c r="BX76" i="1"/>
  <c r="BV130" i="1"/>
  <c r="AD137" i="1"/>
  <c r="BX139" i="1"/>
  <c r="AI25" i="1"/>
  <c r="CA11" i="1"/>
  <c r="BK107" i="1"/>
  <c r="BT112" i="1"/>
  <c r="AA132" i="1"/>
  <c r="AS31" i="1"/>
  <c r="BU93" i="1"/>
  <c r="BJ44" i="1"/>
  <c r="BU130" i="1"/>
  <c r="AO96" i="1"/>
  <c r="BC59" i="1"/>
  <c r="BV68" i="1"/>
  <c r="AN69" i="1"/>
  <c r="BE76" i="1"/>
  <c r="CA71" i="1"/>
  <c r="AJ149" i="1"/>
  <c r="AD13" i="1"/>
  <c r="BH25" i="1"/>
  <c r="AL102" i="1"/>
  <c r="AM63" i="1"/>
  <c r="AS110" i="1"/>
  <c r="AU111" i="1"/>
  <c r="BM111" i="1"/>
  <c r="AD70" i="1"/>
  <c r="CA43" i="1"/>
  <c r="BK51" i="1"/>
  <c r="BL33" i="1"/>
  <c r="AI119" i="1"/>
  <c r="AC135" i="1"/>
  <c r="BT14" i="1"/>
  <c r="AE56" i="1"/>
  <c r="AX55" i="1"/>
  <c r="BH31" i="1"/>
  <c r="AF76" i="1"/>
  <c r="AM83" i="1"/>
  <c r="BY15" i="1"/>
  <c r="AN149" i="1"/>
  <c r="AW147" i="1"/>
  <c r="BS53" i="1"/>
  <c r="BM137" i="1"/>
  <c r="BP119" i="1"/>
  <c r="AG87" i="1"/>
  <c r="AA119" i="1"/>
  <c r="AL86" i="1"/>
  <c r="BC82" i="1"/>
  <c r="BU44" i="1"/>
  <c r="BR132" i="1"/>
  <c r="BG125" i="1"/>
  <c r="BW110" i="1"/>
  <c r="BB13" i="1"/>
  <c r="BY41" i="1"/>
  <c r="BQ145" i="1"/>
  <c r="AY81" i="1"/>
  <c r="AQ70" i="1"/>
  <c r="BY74" i="1"/>
  <c r="BY81" i="1"/>
  <c r="AP128" i="1"/>
  <c r="AU71" i="1"/>
  <c r="BP18" i="1"/>
  <c r="AA43" i="1"/>
  <c r="BS43" i="1"/>
  <c r="BP61" i="1"/>
  <c r="BG15" i="1"/>
  <c r="AC67" i="1"/>
  <c r="AN14" i="1"/>
  <c r="CA76" i="1"/>
  <c r="AW80" i="1"/>
  <c r="BF59" i="1"/>
  <c r="AU32" i="1"/>
  <c r="BK148" i="1"/>
  <c r="AM115" i="1"/>
  <c r="AA120" i="1"/>
  <c r="AQ44" i="1"/>
  <c r="BN142" i="1"/>
  <c r="BF66" i="1"/>
  <c r="AG99" i="1"/>
  <c r="BZ99" i="1"/>
  <c r="AU28" i="1"/>
  <c r="BG104" i="1"/>
  <c r="AM60" i="1"/>
  <c r="AY31" i="1"/>
  <c r="BX100" i="1"/>
  <c r="AX35" i="1"/>
  <c r="AO42" i="1"/>
  <c r="AB53" i="1"/>
  <c r="AS124" i="1"/>
  <c r="AZ148" i="1"/>
  <c r="BB80" i="1"/>
  <c r="CC120" i="1"/>
  <c r="AH108" i="1"/>
  <c r="AQ97" i="1"/>
  <c r="BZ112" i="1"/>
  <c r="AB31" i="1"/>
  <c r="AC28" i="1"/>
  <c r="BD15" i="1"/>
  <c r="BD148" i="1"/>
  <c r="BQ124" i="1"/>
  <c r="BW28" i="1"/>
  <c r="AV59" i="1"/>
  <c r="AG58" i="1"/>
  <c r="BU15" i="1"/>
  <c r="AP26" i="1"/>
  <c r="BV53" i="1"/>
  <c r="BX126" i="1"/>
  <c r="BI146" i="1"/>
  <c r="BD17" i="1"/>
  <c r="AB12" i="1"/>
  <c r="BR77" i="1"/>
  <c r="CE24" i="1"/>
  <c r="CD137" i="1"/>
  <c r="AA99" i="1"/>
  <c r="AL13" i="1"/>
  <c r="AZ44" i="1"/>
  <c r="BR71" i="1"/>
  <c r="CB119" i="1"/>
  <c r="BV145" i="1"/>
  <c r="BL133" i="1"/>
  <c r="BI15" i="1"/>
  <c r="CA24" i="1"/>
  <c r="AS114" i="1"/>
  <c r="BG23" i="1"/>
  <c r="BT125" i="1"/>
  <c r="BC109" i="1"/>
  <c r="BY112" i="1"/>
  <c r="CC88" i="1"/>
  <c r="BX73" i="1"/>
  <c r="BK24" i="1"/>
  <c r="BL23" i="1"/>
  <c r="AZ122" i="1"/>
  <c r="BP102" i="1"/>
  <c r="BP109" i="1"/>
  <c r="AG36" i="1"/>
  <c r="AW122" i="1"/>
  <c r="BF125" i="1"/>
  <c r="BW27" i="1"/>
  <c r="AJ136" i="1"/>
  <c r="BR21" i="1"/>
  <c r="BF22" i="1"/>
  <c r="BL28" i="1"/>
  <c r="BG140" i="1"/>
  <c r="BR39" i="1"/>
  <c r="BQ97" i="1"/>
  <c r="AS59" i="1"/>
  <c r="BE26" i="1"/>
  <c r="BJ70" i="1"/>
  <c r="AX59" i="1"/>
  <c r="BV76" i="1"/>
  <c r="BI19" i="1"/>
  <c r="AY53" i="1"/>
  <c r="BT122" i="1"/>
  <c r="BO97" i="1"/>
  <c r="BJ106" i="1"/>
  <c r="AX106" i="1"/>
  <c r="BC137" i="1"/>
  <c r="BV70" i="1"/>
  <c r="CH18" i="1"/>
  <c r="BQ118" i="1"/>
  <c r="BQ95" i="1"/>
  <c r="BL110" i="1"/>
  <c r="AF33" i="1"/>
  <c r="BR88" i="1"/>
  <c r="AK55" i="1"/>
  <c r="AT100" i="1"/>
  <c r="BT138" i="1"/>
  <c r="BL138" i="1"/>
  <c r="CB46" i="1"/>
  <c r="BF33" i="1"/>
  <c r="BF107" i="1"/>
  <c r="BB43" i="1"/>
  <c r="BV65" i="1"/>
  <c r="BQ18" i="1"/>
  <c r="AD24" i="1"/>
  <c r="AW77" i="1"/>
  <c r="AF22" i="1"/>
  <c r="AV42" i="1"/>
  <c r="BU52" i="1"/>
  <c r="AX82" i="1"/>
  <c r="AH102" i="1"/>
  <c r="AZ113" i="1"/>
  <c r="AD99" i="1"/>
  <c r="BY137" i="1"/>
  <c r="AZ83" i="1"/>
  <c r="CD143" i="1"/>
  <c r="CA59" i="1"/>
  <c r="AH97" i="1"/>
  <c r="AH38" i="1"/>
  <c r="BS112" i="1"/>
  <c r="BB148" i="1"/>
  <c r="AV115" i="1"/>
  <c r="CD139" i="1"/>
  <c r="AW57" i="1"/>
  <c r="BS86" i="1"/>
  <c r="BN131" i="1"/>
  <c r="AA51" i="1"/>
  <c r="BS19" i="1"/>
  <c r="AX65" i="1"/>
  <c r="CA147" i="1"/>
  <c r="AP16" i="1"/>
  <c r="AR148" i="1"/>
  <c r="BF86" i="1"/>
  <c r="AX127" i="1"/>
  <c r="AV145" i="1"/>
  <c r="AO79" i="1"/>
  <c r="BX22" i="1"/>
  <c r="AF122" i="1"/>
  <c r="AY26" i="1"/>
  <c r="CC51" i="1"/>
  <c r="CB70" i="1"/>
  <c r="BC46" i="1"/>
  <c r="BZ75" i="1"/>
  <c r="BQ111" i="1"/>
  <c r="BO84" i="1"/>
  <c r="AQ31" i="1"/>
  <c r="BY19" i="1"/>
  <c r="AA18" i="1"/>
  <c r="CD142" i="1"/>
  <c r="AL11" i="1"/>
  <c r="BU147" i="1"/>
  <c r="AZ107" i="1"/>
  <c r="CG22" i="1"/>
  <c r="BM91" i="1"/>
  <c r="AT35" i="1"/>
  <c r="BT97" i="1"/>
  <c r="AS81" i="1"/>
  <c r="BD31" i="1"/>
  <c r="AH65" i="1"/>
  <c r="AH133" i="1"/>
  <c r="AG108" i="1"/>
  <c r="BH150" i="1"/>
  <c r="CD105" i="1"/>
  <c r="BM96" i="1"/>
  <c r="BL121" i="1"/>
  <c r="BV141" i="1"/>
  <c r="BR75" i="1"/>
  <c r="AZ31" i="1"/>
  <c r="BQ88" i="1"/>
  <c r="AC34" i="1"/>
  <c r="BR58" i="1"/>
  <c r="BH138" i="1"/>
  <c r="BV79" i="1"/>
  <c r="AK31" i="1"/>
  <c r="AF21" i="1"/>
  <c r="BR15" i="1"/>
  <c r="BF131" i="1"/>
  <c r="BB28" i="1"/>
  <c r="AQ14" i="1"/>
  <c r="BN113" i="1"/>
  <c r="AD79" i="1"/>
  <c r="BB122" i="1"/>
  <c r="AC39" i="1"/>
  <c r="AL60" i="1"/>
  <c r="BR127" i="1"/>
  <c r="BY35" i="1"/>
  <c r="AP102" i="1"/>
  <c r="CA121" i="1"/>
  <c r="AG24" i="1"/>
  <c r="BD87" i="1"/>
  <c r="BX59" i="1"/>
  <c r="AO106" i="1"/>
  <c r="CA108" i="1"/>
  <c r="BW56" i="1"/>
  <c r="AG106" i="1"/>
  <c r="AI52" i="1"/>
  <c r="AA72" i="1"/>
  <c r="BD16" i="1"/>
  <c r="AL136" i="1"/>
  <c r="BC124" i="1"/>
  <c r="AV79" i="1"/>
  <c r="BC113" i="1"/>
  <c r="AU42" i="1"/>
  <c r="BL40" i="1"/>
  <c r="CB139" i="1"/>
  <c r="CC25" i="1"/>
  <c r="CB69" i="1"/>
  <c r="AX145" i="1"/>
  <c r="BI34" i="1"/>
  <c r="AG56" i="1"/>
  <c r="AP65" i="1"/>
  <c r="AN121" i="1"/>
  <c r="AD25" i="1"/>
  <c r="BF35" i="1"/>
  <c r="AN38" i="1"/>
  <c r="BR139" i="1"/>
  <c r="AE64" i="1"/>
  <c r="BY149" i="1"/>
  <c r="BN96" i="1"/>
  <c r="BB76" i="1"/>
  <c r="CA15" i="1"/>
  <c r="AQ88" i="1"/>
  <c r="AF63" i="1"/>
  <c r="BS83" i="1"/>
  <c r="AF85" i="1"/>
  <c r="BR131" i="1"/>
  <c r="BU95" i="1"/>
  <c r="AJ50" i="1"/>
  <c r="AR63" i="1"/>
  <c r="CD86" i="1"/>
  <c r="BV92" i="1"/>
  <c r="BB128" i="1"/>
  <c r="BD29" i="1"/>
  <c r="AJ100" i="1"/>
  <c r="AR139" i="1"/>
  <c r="BR90" i="1"/>
  <c r="AA124" i="1"/>
  <c r="BT91" i="1"/>
  <c r="BL85" i="1"/>
  <c r="AB21" i="1"/>
  <c r="AO113" i="1"/>
  <c r="BN15" i="1"/>
  <c r="BD24" i="1"/>
  <c r="BW71" i="1"/>
  <c r="BX13" i="1"/>
  <c r="BS123" i="1"/>
  <c r="AK122" i="1"/>
  <c r="BI115" i="1"/>
  <c r="AJ89" i="1"/>
  <c r="BZ120" i="1"/>
  <c r="AO95" i="1"/>
  <c r="CD54" i="1"/>
  <c r="AD108" i="1"/>
  <c r="BD89" i="1"/>
  <c r="AC29" i="1"/>
  <c r="AU146" i="1"/>
  <c r="CC99" i="1"/>
  <c r="AV63" i="1"/>
  <c r="AY16" i="1"/>
  <c r="AP73" i="1"/>
  <c r="BT142" i="1"/>
  <c r="BS91" i="1"/>
  <c r="BV117" i="1"/>
  <c r="BI23" i="1"/>
  <c r="AC13" i="1"/>
  <c r="BV19" i="1"/>
  <c r="CD72" i="1"/>
  <c r="AI132" i="1"/>
  <c r="AG139" i="1"/>
  <c r="BB144" i="1"/>
  <c r="AX13" i="1"/>
  <c r="BA148" i="1"/>
  <c r="CD147" i="1"/>
  <c r="BY27" i="1"/>
  <c r="AI19" i="1"/>
  <c r="AO74" i="1"/>
  <c r="BQ39" i="1"/>
  <c r="BA144" i="1"/>
  <c r="AO61" i="1"/>
  <c r="AS18" i="1"/>
  <c r="AO139" i="1"/>
  <c r="BO125" i="1"/>
  <c r="BJ150" i="1"/>
  <c r="BK119" i="1"/>
  <c r="AN27" i="1"/>
  <c r="BC52" i="1"/>
  <c r="BY82" i="1"/>
  <c r="BK43" i="1"/>
  <c r="BJ148" i="1"/>
  <c r="AF120" i="1"/>
  <c r="BZ18" i="1"/>
  <c r="CD80" i="1"/>
  <c r="AA85" i="1"/>
  <c r="BP35" i="1"/>
  <c r="BX12" i="1"/>
  <c r="AN114" i="1"/>
  <c r="AU33" i="1"/>
  <c r="AD50" i="1"/>
  <c r="BS33" i="1"/>
  <c r="BX32" i="1"/>
  <c r="AD37" i="1"/>
  <c r="BO57" i="1"/>
  <c r="AJ69" i="1"/>
  <c r="BM55" i="1"/>
  <c r="BZ10" i="1"/>
  <c r="AH44" i="1"/>
  <c r="AW120" i="1"/>
  <c r="AZ124" i="1"/>
  <c r="BA69" i="1"/>
  <c r="AZ49" i="1"/>
  <c r="BT143" i="1"/>
  <c r="BV35" i="1"/>
  <c r="BJ17" i="1"/>
  <c r="AN89" i="1"/>
  <c r="AR134" i="1"/>
  <c r="AP55" i="1"/>
  <c r="CA137" i="1"/>
  <c r="AQ104" i="1"/>
  <c r="AQ56" i="1"/>
  <c r="AB79" i="1"/>
  <c r="AF127" i="1"/>
  <c r="AI130" i="1"/>
  <c r="AG89" i="1"/>
  <c r="AO135" i="1"/>
  <c r="BL44" i="1"/>
  <c r="AU105" i="1"/>
  <c r="BL18" i="1"/>
  <c r="BM87" i="1"/>
  <c r="AA128" i="1"/>
  <c r="BS142" i="1"/>
  <c r="BV82" i="1"/>
  <c r="AP139" i="1"/>
  <c r="AP113" i="1"/>
  <c r="BL39" i="1"/>
  <c r="AR86" i="1"/>
  <c r="AT12" i="1"/>
  <c r="BN145" i="1"/>
  <c r="AH123" i="1"/>
  <c r="AF143" i="1"/>
  <c r="AV103" i="1"/>
  <c r="BW23" i="1"/>
  <c r="BM107" i="1"/>
  <c r="BX53" i="1"/>
  <c r="AF27" i="1"/>
  <c r="BU25" i="1"/>
  <c r="AH60" i="1"/>
  <c r="AJ137" i="1"/>
  <c r="AQ79" i="1"/>
  <c r="AP127" i="1"/>
  <c r="AV28" i="1"/>
  <c r="AK143" i="1"/>
  <c r="AR99" i="1"/>
  <c r="BA58" i="1"/>
  <c r="BT82" i="1"/>
  <c r="AK114" i="1"/>
  <c r="BO112" i="1"/>
  <c r="AB11" i="1"/>
  <c r="BV115" i="1"/>
  <c r="BI40" i="1"/>
  <c r="AR131" i="1"/>
  <c r="AT78" i="1"/>
  <c r="CB147" i="1"/>
  <c r="BA110" i="1"/>
  <c r="AM85" i="1"/>
  <c r="CC38" i="1"/>
  <c r="BY145" i="1"/>
  <c r="AO130" i="1"/>
  <c r="AC22" i="1"/>
  <c r="AN35" i="1"/>
  <c r="AM101" i="1"/>
  <c r="BL78" i="1"/>
  <c r="CD132" i="1"/>
  <c r="BC116" i="1"/>
  <c r="BD75" i="1"/>
  <c r="AD68" i="1"/>
  <c r="BX39" i="1"/>
  <c r="BB145" i="1"/>
  <c r="AW52" i="1"/>
  <c r="BE118" i="1"/>
  <c r="BS38" i="1"/>
  <c r="BV39" i="1"/>
  <c r="AI110" i="1"/>
  <c r="AM103" i="1"/>
  <c r="AP142" i="1"/>
  <c r="AP106" i="1"/>
  <c r="BN52" i="1"/>
  <c r="AC120" i="1"/>
  <c r="BS110" i="1"/>
  <c r="BC76" i="1"/>
  <c r="AF102" i="1"/>
  <c r="AY59" i="1"/>
  <c r="BH76" i="1"/>
  <c r="BB87" i="1"/>
  <c r="BO26" i="1"/>
  <c r="AO52" i="1"/>
  <c r="BH117" i="1"/>
  <c r="AL143" i="1"/>
  <c r="AX15" i="1"/>
  <c r="AZ18" i="1"/>
  <c r="AU109" i="1"/>
  <c r="BR72" i="1"/>
  <c r="BS96" i="1"/>
  <c r="AF126" i="1"/>
  <c r="BF135" i="1"/>
  <c r="AW137" i="1"/>
  <c r="AB115" i="1"/>
  <c r="BH132" i="1"/>
  <c r="AE86" i="1"/>
  <c r="BT25" i="1"/>
  <c r="AQ141" i="1"/>
  <c r="BV103" i="1"/>
  <c r="BA63" i="1"/>
  <c r="AJ75" i="1"/>
  <c r="AS38" i="1"/>
  <c r="AW68" i="1"/>
  <c r="BC106" i="1"/>
  <c r="BY89" i="1"/>
  <c r="AF12" i="1"/>
  <c r="AT40" i="1"/>
  <c r="BF145" i="1"/>
  <c r="BL139" i="1"/>
  <c r="BA75" i="1"/>
  <c r="AU126" i="1"/>
  <c r="BL136" i="1"/>
  <c r="AE113" i="1"/>
  <c r="AK145" i="1"/>
  <c r="BC27" i="1"/>
  <c r="AY137" i="1"/>
  <c r="AA149" i="1"/>
  <c r="AS105" i="1"/>
  <c r="AW42" i="1"/>
  <c r="AL121" i="1"/>
  <c r="BJ131" i="1"/>
  <c r="CB58" i="1"/>
  <c r="CB44" i="1"/>
  <c r="AH68" i="1"/>
  <c r="AW17" i="1"/>
  <c r="AB36" i="1"/>
  <c r="CB63" i="1"/>
  <c r="CA136" i="1"/>
  <c r="AT131" i="1"/>
  <c r="BE68" i="1"/>
  <c r="BB20" i="1"/>
  <c r="AR132" i="1"/>
  <c r="BQ96" i="1"/>
  <c r="BP86" i="1"/>
  <c r="BU142" i="1"/>
  <c r="CC133" i="1"/>
  <c r="BL27" i="1"/>
  <c r="BE73" i="1"/>
  <c r="BX113" i="1"/>
  <c r="BX116" i="1"/>
  <c r="AJ68" i="1"/>
  <c r="BX104" i="1"/>
  <c r="BZ123" i="1"/>
  <c r="BT126" i="1"/>
  <c r="BE99" i="1"/>
  <c r="BR146" i="1"/>
  <c r="AM24" i="1"/>
  <c r="AN61" i="1"/>
  <c r="CA144" i="1"/>
  <c r="CB106" i="1"/>
  <c r="BQ129" i="1"/>
  <c r="AQ59" i="1"/>
  <c r="AO38" i="1"/>
  <c r="BA99" i="1"/>
  <c r="AG111" i="1"/>
  <c r="AV113" i="1"/>
  <c r="AZ115" i="1"/>
  <c r="AO18" i="1"/>
  <c r="BN10" i="1"/>
  <c r="BE72" i="1"/>
  <c r="AS118" i="1"/>
  <c r="BR69" i="1"/>
  <c r="BU90" i="1"/>
  <c r="AG105" i="1"/>
  <c r="BW12" i="1"/>
  <c r="BD121" i="1"/>
  <c r="CB50" i="1"/>
  <c r="BA16" i="1"/>
  <c r="BJ42" i="1"/>
  <c r="BU131" i="1"/>
  <c r="BK52" i="1"/>
  <c r="BT135" i="1"/>
  <c r="AL103" i="1"/>
  <c r="BI18" i="1"/>
  <c r="AY91" i="1"/>
  <c r="BZ138" i="1"/>
  <c r="BS93" i="1"/>
  <c r="AX20" i="1"/>
  <c r="AB108" i="1"/>
  <c r="AS121" i="1"/>
  <c r="BQ137" i="1"/>
  <c r="BP64" i="1"/>
  <c r="AN18" i="1"/>
  <c r="AN113" i="1"/>
  <c r="AX73" i="1"/>
  <c r="AX71" i="1"/>
  <c r="BH115" i="1"/>
  <c r="BN104" i="1"/>
  <c r="AU26" i="1"/>
  <c r="AX52" i="1"/>
  <c r="CA84" i="1"/>
  <c r="AD128" i="1"/>
  <c r="AS131" i="1"/>
  <c r="AZ68" i="1"/>
  <c r="AS133" i="1"/>
  <c r="BW138" i="1"/>
  <c r="BK36" i="1"/>
  <c r="AH11" i="1"/>
  <c r="BJ141" i="1"/>
  <c r="BM25" i="1"/>
  <c r="AI141" i="1"/>
  <c r="BK123" i="1"/>
  <c r="BQ130" i="1"/>
  <c r="AT104" i="1"/>
  <c r="BH61" i="1"/>
  <c r="BY132" i="1"/>
  <c r="BL124" i="1"/>
  <c r="BF18" i="1"/>
  <c r="AV123" i="1"/>
  <c r="AV146" i="1"/>
  <c r="AC149" i="1"/>
  <c r="BG18" i="1"/>
  <c r="BN19" i="1"/>
  <c r="BE64" i="1"/>
  <c r="BH102" i="1"/>
  <c r="AQ115" i="1"/>
  <c r="BC102" i="1"/>
  <c r="BA106" i="1"/>
  <c r="BP116" i="1"/>
  <c r="CB60" i="1"/>
  <c r="BQ24" i="1"/>
  <c r="AE124" i="1"/>
  <c r="BT16" i="1"/>
  <c r="BT109" i="1"/>
  <c r="BV119" i="1"/>
  <c r="AN143" i="1"/>
  <c r="AE32" i="1"/>
  <c r="BS70" i="1"/>
  <c r="AD134" i="1"/>
  <c r="BX10" i="1"/>
  <c r="BM113" i="1"/>
  <c r="BQ43" i="1"/>
  <c r="CC42" i="1"/>
  <c r="BA43" i="1"/>
  <c r="AT77" i="1"/>
  <c r="AA79" i="1"/>
  <c r="BW103" i="1"/>
  <c r="AE13" i="1"/>
  <c r="BB39" i="1"/>
  <c r="BA70" i="1"/>
  <c r="BK38" i="1"/>
  <c r="BW50" i="1"/>
  <c r="AQ150" i="1"/>
  <c r="AN40" i="1"/>
  <c r="AC24" i="1"/>
  <c r="BQ84" i="1"/>
  <c r="CA36" i="1"/>
  <c r="AK23" i="1"/>
  <c r="AZ15" i="1"/>
  <c r="AE36" i="1"/>
  <c r="BR147" i="1"/>
  <c r="CC74" i="1"/>
  <c r="AQ81" i="1"/>
  <c r="BL129" i="1"/>
  <c r="AZ33" i="1"/>
  <c r="BI61" i="1"/>
  <c r="AM49" i="1"/>
  <c r="BU63" i="1"/>
  <c r="AS70" i="1"/>
  <c r="AY149" i="1"/>
  <c r="AW105" i="1"/>
  <c r="AL133" i="1"/>
  <c r="AU44" i="1"/>
  <c r="BD74" i="1"/>
  <c r="AT41" i="1"/>
  <c r="AB63" i="1"/>
  <c r="AD76" i="1"/>
  <c r="BM15" i="1"/>
  <c r="BW98" i="1"/>
  <c r="AA35" i="1"/>
  <c r="CC137" i="1"/>
  <c r="AM136" i="1"/>
  <c r="BP19" i="1"/>
  <c r="BI16" i="1"/>
  <c r="AL139" i="1"/>
  <c r="AD118" i="1"/>
  <c r="AH80" i="1"/>
  <c r="BY85" i="1"/>
  <c r="BY101" i="1"/>
  <c r="AQ62" i="1"/>
  <c r="CD89" i="1"/>
  <c r="BJ69" i="1"/>
  <c r="CA135" i="1"/>
  <c r="AZ90" i="1"/>
  <c r="BC112" i="1"/>
  <c r="AJ119" i="1"/>
  <c r="CA19" i="1"/>
  <c r="AX26" i="1"/>
  <c r="AC55" i="1"/>
  <c r="BD62" i="1"/>
  <c r="AK118" i="1"/>
  <c r="BI98" i="1"/>
  <c r="AS88" i="1"/>
  <c r="CA75" i="1"/>
  <c r="BP20" i="1"/>
  <c r="BK146" i="1"/>
  <c r="AI107" i="1"/>
  <c r="AG77" i="1"/>
  <c r="BQ34" i="1"/>
  <c r="AR18" i="1"/>
  <c r="BD100" i="1"/>
  <c r="BP105" i="1"/>
  <c r="AA38" i="1"/>
  <c r="BQ122" i="1"/>
  <c r="BM125" i="1"/>
  <c r="CA70" i="1"/>
  <c r="AE48" i="1"/>
  <c r="AO77" i="1"/>
  <c r="AE97" i="1"/>
  <c r="AN91" i="1"/>
  <c r="BL118" i="1"/>
  <c r="AL23" i="1"/>
  <c r="BD83" i="1"/>
  <c r="BB136" i="1"/>
  <c r="CC129" i="1"/>
  <c r="CC122" i="1"/>
  <c r="BO102" i="1"/>
  <c r="BN34" i="1"/>
  <c r="AL48" i="1"/>
  <c r="AV50" i="1"/>
  <c r="BQ139" i="1"/>
  <c r="BU105" i="1"/>
  <c r="BD13" i="1"/>
  <c r="AJ126" i="1"/>
  <c r="CC41" i="1"/>
  <c r="AV27" i="1"/>
  <c r="AT123" i="1"/>
  <c r="BU30" i="1"/>
  <c r="AH29" i="1"/>
  <c r="AY104" i="1"/>
  <c r="BS143" i="1"/>
  <c r="BD118" i="1"/>
  <c r="CB142" i="1"/>
  <c r="BT128" i="1"/>
  <c r="BF26" i="1"/>
  <c r="BZ45" i="1"/>
  <c r="BJ116" i="1"/>
  <c r="AS54" i="1"/>
  <c r="AQ116" i="1"/>
  <c r="CD61" i="1"/>
  <c r="CB143" i="1"/>
  <c r="AT92" i="1"/>
  <c r="AI24" i="1"/>
  <c r="BY144" i="1"/>
  <c r="AH75" i="1"/>
  <c r="CB52" i="1"/>
  <c r="AU132" i="1"/>
  <c r="AQ26" i="1"/>
  <c r="BL132" i="1"/>
  <c r="AT148" i="1"/>
  <c r="CA148" i="1"/>
  <c r="BG136" i="1"/>
  <c r="BS98" i="1"/>
  <c r="AV36" i="1"/>
  <c r="AJ95" i="1"/>
  <c r="BU135" i="1"/>
  <c r="BZ88" i="1"/>
  <c r="BK59" i="1"/>
  <c r="BA41" i="1"/>
  <c r="BC149" i="1"/>
  <c r="CD17" i="1"/>
  <c r="BX52" i="1"/>
  <c r="BN81" i="1"/>
  <c r="BE131" i="1"/>
  <c r="AC141" i="1"/>
  <c r="AL38" i="1"/>
  <c r="AS63" i="1"/>
  <c r="AE115" i="1"/>
  <c r="BN134" i="1"/>
  <c r="BY24" i="1"/>
  <c r="AP40" i="1"/>
  <c r="CA25" i="1"/>
  <c r="BJ32" i="1"/>
  <c r="BQ30" i="1"/>
  <c r="AS98" i="1"/>
  <c r="AE73" i="1"/>
  <c r="BZ27" i="1"/>
  <c r="BD105" i="1"/>
  <c r="BR113" i="1"/>
  <c r="BM131" i="1"/>
  <c r="AK109" i="1"/>
  <c r="AR79" i="1"/>
  <c r="AF124" i="1"/>
  <c r="AK20" i="1"/>
  <c r="CB132" i="1"/>
  <c r="BJ113" i="1"/>
  <c r="BZ124" i="1"/>
  <c r="BK80" i="1"/>
  <c r="BJ139" i="1"/>
  <c r="AY25" i="1"/>
  <c r="BM149" i="1"/>
  <c r="AH98" i="1"/>
  <c r="BM101" i="1"/>
  <c r="AX83" i="1"/>
  <c r="AY147" i="1"/>
  <c r="BV89" i="1"/>
  <c r="BI30" i="1"/>
  <c r="AF117" i="1"/>
  <c r="AD58" i="1"/>
  <c r="CD126" i="1"/>
  <c r="BN130" i="1"/>
  <c r="AX48" i="1"/>
  <c r="AM132" i="1"/>
  <c r="BJ14" i="1"/>
  <c r="BR108" i="1"/>
  <c r="AO39" i="1"/>
  <c r="AP52" i="1"/>
  <c r="BU17" i="1"/>
  <c r="AR118" i="1"/>
  <c r="BJ51" i="1"/>
  <c r="BU139" i="1"/>
  <c r="BE39" i="1"/>
  <c r="AK51" i="1"/>
  <c r="AP146" i="1"/>
  <c r="BE86" i="1"/>
  <c r="BM40" i="1"/>
  <c r="BH87" i="1"/>
  <c r="BE142" i="1"/>
  <c r="BR68" i="1"/>
  <c r="AW150" i="1"/>
  <c r="AM106" i="1"/>
  <c r="AZ17" i="1"/>
  <c r="AW117" i="1"/>
  <c r="BH139" i="1"/>
  <c r="BD14" i="1"/>
  <c r="BY116" i="1"/>
  <c r="BD95" i="1"/>
  <c r="BP60" i="1"/>
  <c r="AE30" i="1"/>
  <c r="CC90" i="1"/>
  <c r="BZ26" i="1"/>
  <c r="AG148" i="1"/>
  <c r="CB32" i="1"/>
  <c r="AG53" i="1"/>
  <c r="AP125" i="1"/>
  <c r="AP25" i="1"/>
  <c r="AK79" i="1"/>
  <c r="AJ99" i="1"/>
  <c r="AV39" i="1"/>
  <c r="BK102" i="1"/>
  <c r="CB93" i="1"/>
  <c r="AM77" i="1"/>
  <c r="AA69" i="1"/>
  <c r="AM23" i="1"/>
  <c r="BZ103" i="1"/>
  <c r="BR33" i="1"/>
  <c r="BP22" i="1"/>
  <c r="AE75" i="1"/>
  <c r="AO148" i="1"/>
  <c r="BG149" i="1"/>
  <c r="BI113" i="1"/>
  <c r="AJ94" i="1"/>
  <c r="AD97" i="1"/>
  <c r="AX137" i="1"/>
  <c r="AF131" i="1"/>
  <c r="BJ71" i="1"/>
  <c r="BX63" i="1"/>
  <c r="AD127" i="1"/>
  <c r="AL21" i="1"/>
  <c r="AG51" i="1"/>
  <c r="AB65" i="1"/>
  <c r="BC58" i="1"/>
  <c r="AH34" i="1"/>
  <c r="CB127" i="1"/>
  <c r="BJ87" i="1"/>
  <c r="BV128" i="1"/>
  <c r="AG80" i="1"/>
  <c r="BJ57" i="1"/>
  <c r="AX150" i="1"/>
  <c r="BO66" i="1"/>
  <c r="BN146" i="1"/>
  <c r="AA49" i="1"/>
  <c r="BN46" i="1"/>
  <c r="CA119" i="1"/>
  <c r="AL112" i="1"/>
  <c r="AB81" i="1"/>
  <c r="BE149" i="1"/>
  <c r="AS32" i="1"/>
  <c r="BI78" i="1"/>
  <c r="BR145" i="1"/>
  <c r="BD130" i="1"/>
  <c r="BC93" i="1"/>
  <c r="AG20" i="1"/>
  <c r="AI140" i="1"/>
  <c r="AX14" i="1"/>
  <c r="BI60" i="1"/>
  <c r="AY113" i="1"/>
  <c r="AX104" i="1"/>
  <c r="BA98" i="1"/>
  <c r="AM48" i="1"/>
  <c r="AV114" i="1"/>
  <c r="AZ84" i="1"/>
  <c r="BK30" i="1"/>
  <c r="BJ144" i="1"/>
  <c r="BS44" i="1"/>
  <c r="BN100" i="1"/>
  <c r="AF150" i="1"/>
  <c r="AV70" i="1"/>
  <c r="CA111" i="1"/>
  <c r="BG71" i="1"/>
  <c r="AG54" i="1"/>
  <c r="BC130" i="1"/>
  <c r="BG124" i="1"/>
  <c r="BC23" i="1"/>
  <c r="BX35" i="1"/>
  <c r="BM67" i="1"/>
  <c r="BN77" i="1"/>
  <c r="BK139" i="1"/>
  <c r="BD10" i="1"/>
  <c r="BV56" i="1"/>
  <c r="AY132" i="1"/>
  <c r="AV135" i="1"/>
  <c r="AW134" i="1"/>
  <c r="BP135" i="1"/>
  <c r="BB15" i="1"/>
  <c r="BY17" i="1"/>
  <c r="AM88" i="1"/>
  <c r="AA26" i="1"/>
  <c r="AJ91" i="1"/>
  <c r="AP145" i="1"/>
  <c r="AV96" i="1"/>
  <c r="BF127" i="1"/>
  <c r="BG105" i="1"/>
  <c r="BV50" i="1"/>
  <c r="AX67" i="1"/>
  <c r="BK110" i="1"/>
  <c r="BO144" i="1"/>
  <c r="BZ146" i="1"/>
  <c r="BP33" i="1"/>
  <c r="BI71" i="1"/>
  <c r="AB69" i="1"/>
  <c r="AZ45" i="1"/>
  <c r="BT110" i="1"/>
  <c r="BG142" i="1"/>
  <c r="BI138" i="1"/>
  <c r="AG76" i="1"/>
  <c r="BM82" i="1"/>
  <c r="AL96" i="1"/>
  <c r="BB55" i="1"/>
  <c r="AN92" i="1"/>
  <c r="AO41" i="1"/>
  <c r="BC31" i="1"/>
  <c r="AY64" i="1"/>
  <c r="BC140" i="1"/>
  <c r="BC29" i="1"/>
  <c r="BW92" i="1"/>
  <c r="BE145" i="1"/>
  <c r="BA38" i="1"/>
  <c r="AD49" i="1"/>
  <c r="BN106" i="1"/>
  <c r="AN11" i="1"/>
  <c r="BO22" i="1"/>
  <c r="AK138" i="1"/>
  <c r="CB65" i="1"/>
  <c r="AK149" i="1"/>
  <c r="BB68" i="1"/>
  <c r="AZ145" i="1"/>
  <c r="AF119" i="1"/>
  <c r="CF25" i="1"/>
  <c r="AS135" i="1"/>
  <c r="BI148" i="1"/>
  <c r="AB13" i="1"/>
  <c r="AC83" i="1"/>
  <c r="CD134" i="1"/>
  <c r="AE25" i="1"/>
  <c r="AM36" i="1"/>
  <c r="CC28" i="1"/>
  <c r="AE105" i="1"/>
  <c r="BT27" i="1"/>
  <c r="BU41" i="1"/>
  <c r="AM118" i="1"/>
  <c r="BC10" i="1"/>
  <c r="BJ147" i="1"/>
  <c r="AH113" i="1"/>
  <c r="BS107" i="1"/>
  <c r="BT76" i="1"/>
  <c r="AB143" i="1"/>
  <c r="BV22" i="1"/>
  <c r="BN22" i="1"/>
  <c r="CC20" i="1"/>
  <c r="BN112" i="1"/>
  <c r="AG63" i="1"/>
  <c r="CB111" i="1"/>
  <c r="AS64" i="1"/>
  <c r="AC64" i="1"/>
  <c r="BB132" i="1"/>
  <c r="CA64" i="1"/>
  <c r="BY39" i="1"/>
  <c r="AC91" i="1"/>
  <c r="BN74" i="1"/>
  <c r="AH63" i="1"/>
  <c r="BO110" i="1"/>
  <c r="BC90" i="1"/>
  <c r="AG57" i="1"/>
  <c r="CD46" i="1"/>
  <c r="AY18" i="1"/>
  <c r="AQ17" i="1"/>
  <c r="BJ47" i="1"/>
  <c r="AR110" i="1"/>
  <c r="BK35" i="1"/>
  <c r="AL17" i="1"/>
  <c r="AL149" i="1"/>
  <c r="BQ20" i="1"/>
  <c r="AB52" i="1"/>
  <c r="AL43" i="1"/>
  <c r="AS83" i="1"/>
  <c r="AG130" i="1"/>
  <c r="AU19" i="1"/>
  <c r="AD46" i="1"/>
  <c r="AD102" i="1"/>
  <c r="BJ77" i="1"/>
  <c r="AX29" i="1"/>
  <c r="AD89" i="1"/>
  <c r="BB94" i="1"/>
  <c r="BR67" i="1"/>
  <c r="BY69" i="1"/>
  <c r="AF78" i="1"/>
  <c r="AH84" i="1"/>
  <c r="AE149" i="1"/>
  <c r="AQ38" i="1"/>
  <c r="BR122" i="1"/>
  <c r="BA31" i="1"/>
  <c r="BZ131" i="1"/>
  <c r="AI17" i="1"/>
  <c r="AN95" i="1"/>
  <c r="BZ38" i="1"/>
  <c r="BF139" i="1"/>
  <c r="AT134" i="1"/>
  <c r="BG60" i="1"/>
  <c r="BC38" i="1"/>
  <c r="BN117" i="1"/>
  <c r="AV34" i="1"/>
  <c r="AW133" i="1"/>
  <c r="AZ38" i="1"/>
  <c r="BL115" i="1"/>
  <c r="BV143" i="1"/>
  <c r="AM122" i="1"/>
  <c r="AU60" i="1"/>
  <c r="BF24" i="1"/>
  <c r="CA97" i="1"/>
  <c r="BJ124" i="1"/>
  <c r="BM66" i="1"/>
  <c r="AP33" i="1"/>
  <c r="AV142" i="1"/>
  <c r="AH86" i="1"/>
  <c r="BC17" i="1"/>
  <c r="BE54" i="1"/>
  <c r="BU122" i="1"/>
  <c r="AJ14" i="1"/>
  <c r="AP17" i="1"/>
  <c r="BZ136" i="1"/>
  <c r="AE35" i="1"/>
  <c r="AF15" i="1"/>
  <c r="AI64" i="1"/>
  <c r="BD103" i="1"/>
  <c r="AX124" i="1"/>
  <c r="AH30" i="1"/>
  <c r="BB70" i="1"/>
  <c r="AN12" i="1"/>
  <c r="BB64" i="1"/>
  <c r="BS144" i="1"/>
  <c r="AH49" i="1"/>
  <c r="AM91" i="1"/>
  <c r="AE16" i="1"/>
  <c r="BI31" i="1"/>
  <c r="BY146" i="1"/>
  <c r="AV61" i="1"/>
  <c r="CC148" i="1"/>
  <c r="AP12" i="1"/>
  <c r="AC132" i="1"/>
  <c r="AI101" i="1"/>
  <c r="AC100" i="1"/>
  <c r="BA53" i="1"/>
  <c r="CD124" i="1"/>
  <c r="AW83" i="1"/>
  <c r="BY72" i="1"/>
  <c r="AM102" i="1"/>
  <c r="BP23" i="1"/>
  <c r="AF17" i="1"/>
  <c r="BG64" i="1"/>
  <c r="BP136" i="1"/>
  <c r="AK85" i="1"/>
  <c r="BG99" i="1"/>
  <c r="AA100" i="1"/>
  <c r="AL46" i="1"/>
  <c r="AM73" i="1"/>
  <c r="BT104" i="1"/>
  <c r="AQ47" i="1"/>
  <c r="BH130" i="1"/>
  <c r="AE89" i="1"/>
  <c r="AE20" i="1"/>
  <c r="AA71" i="1"/>
  <c r="BO83" i="1"/>
  <c r="AW149" i="1"/>
  <c r="BH148" i="1"/>
  <c r="BC96" i="1"/>
  <c r="AW31" i="1"/>
  <c r="BB107" i="1"/>
  <c r="AT135" i="1"/>
  <c r="BC103" i="1"/>
  <c r="BN97" i="1"/>
  <c r="BS41" i="1"/>
  <c r="BN54" i="1"/>
  <c r="AX31" i="1"/>
  <c r="AI49" i="1"/>
  <c r="BK64" i="1"/>
  <c r="AA129" i="1"/>
  <c r="BB53" i="1"/>
  <c r="BT65" i="1"/>
  <c r="BL62" i="1"/>
  <c r="BQ57" i="1"/>
  <c r="BZ69" i="1"/>
  <c r="AX32" i="1"/>
  <c r="CA140" i="1"/>
  <c r="BG70" i="1"/>
  <c r="AB95" i="1"/>
  <c r="BV11" i="1"/>
  <c r="BJ36" i="1"/>
  <c r="AD23" i="1"/>
  <c r="AS13" i="1"/>
  <c r="AM139" i="1"/>
  <c r="BF126" i="1"/>
  <c r="BQ91" i="1"/>
  <c r="CH13" i="1"/>
  <c r="CB24" i="1"/>
  <c r="BM71" i="1"/>
  <c r="BR101" i="1"/>
  <c r="AB48" i="1"/>
  <c r="AC115" i="1"/>
  <c r="BI49" i="1"/>
  <c r="BT86" i="1"/>
  <c r="CB39" i="1"/>
  <c r="AM43" i="1"/>
  <c r="BV15" i="1"/>
  <c r="CD108" i="1"/>
  <c r="AI126" i="1"/>
  <c r="BD111" i="1"/>
  <c r="AU89" i="1"/>
  <c r="BT149" i="1"/>
  <c r="BI101" i="1"/>
  <c r="BI38" i="1"/>
  <c r="BN82" i="1"/>
  <c r="AJ104" i="1"/>
  <c r="BG82" i="1"/>
  <c r="AZ100" i="1"/>
  <c r="BI85" i="1"/>
  <c r="AT20" i="1"/>
  <c r="BA24" i="1"/>
  <c r="BF122" i="1"/>
  <c r="AC139" i="1"/>
  <c r="BH43" i="1"/>
  <c r="AG29" i="1"/>
  <c r="BN125" i="1"/>
  <c r="AB72" i="1"/>
  <c r="BP67" i="1"/>
  <c r="BX91" i="1"/>
  <c r="BJ13" i="1"/>
  <c r="BI46" i="1"/>
  <c r="AR111" i="1"/>
  <c r="AZ58" i="1"/>
  <c r="CD38" i="1"/>
  <c r="BU79" i="1"/>
  <c r="CA79" i="1"/>
  <c r="BJ39" i="1"/>
  <c r="BZ119" i="1"/>
  <c r="BJ105" i="1"/>
  <c r="BZ141" i="1"/>
  <c r="AA87" i="1"/>
  <c r="BS66" i="1"/>
  <c r="AK36" i="1"/>
  <c r="AS141" i="1"/>
  <c r="AW39" i="1"/>
  <c r="AY90" i="1"/>
  <c r="AW25" i="1"/>
  <c r="AE127" i="1"/>
  <c r="BK130" i="1"/>
  <c r="AU35" i="1"/>
  <c r="BF64" i="1"/>
  <c r="CD28" i="1"/>
  <c r="BS108" i="1"/>
  <c r="BE79" i="1"/>
  <c r="AW114" i="1"/>
  <c r="AM75" i="1"/>
  <c r="BW96" i="1"/>
  <c r="BA18" i="1"/>
  <c r="BD25" i="1"/>
  <c r="AL108" i="1"/>
  <c r="AI73" i="1"/>
  <c r="AB57" i="1"/>
  <c r="BW22" i="1"/>
  <c r="AO75" i="1"/>
  <c r="BQ80" i="1"/>
  <c r="BC15" i="1"/>
  <c r="AY112" i="1"/>
  <c r="BD139" i="1"/>
  <c r="CC108" i="1"/>
  <c r="AI76" i="1"/>
  <c r="BB104" i="1"/>
  <c r="BD99" i="1"/>
  <c r="CA33" i="1"/>
  <c r="CA109" i="1"/>
  <c r="BZ71" i="1"/>
  <c r="CB149" i="1"/>
  <c r="BX124" i="1"/>
  <c r="BW120" i="1"/>
  <c r="BY31" i="1"/>
  <c r="BF58" i="1"/>
  <c r="AF65" i="1"/>
  <c r="AM45" i="1"/>
  <c r="AD101" i="1"/>
  <c r="AN77" i="1"/>
  <c r="AG124" i="1"/>
  <c r="BL83" i="1"/>
  <c r="AC118" i="1"/>
  <c r="BR28" i="1"/>
  <c r="AG93" i="1"/>
  <c r="BP88" i="1"/>
  <c r="BC136" i="1"/>
  <c r="AI87" i="1"/>
  <c r="AW27" i="1"/>
  <c r="AR142" i="1"/>
  <c r="AX132" i="1"/>
  <c r="CB15" i="1"/>
  <c r="AX79" i="1"/>
  <c r="AU82" i="1"/>
  <c r="AV77" i="1"/>
  <c r="AX41" i="1"/>
  <c r="AJ109" i="1"/>
  <c r="BP124" i="1"/>
  <c r="BI136" i="1"/>
  <c r="BB84" i="1"/>
  <c r="AT29" i="1"/>
  <c r="AV93" i="1"/>
  <c r="BS113" i="1"/>
  <c r="AN84" i="1"/>
  <c r="BJ118" i="1"/>
  <c r="BQ31" i="1"/>
  <c r="AO147" i="1"/>
  <c r="AU95" i="1"/>
  <c r="BA20" i="1"/>
  <c r="BM118" i="1"/>
  <c r="AA28" i="1"/>
  <c r="BJ23" i="1"/>
  <c r="BS65" i="1"/>
  <c r="BX33" i="1"/>
  <c r="AF92" i="1"/>
  <c r="AE65" i="1"/>
  <c r="BB41" i="1"/>
  <c r="BJ79" i="1"/>
  <c r="BY99" i="1"/>
  <c r="AH118" i="1"/>
  <c r="BV47" i="1"/>
  <c r="AA65" i="1"/>
  <c r="AP87" i="1"/>
  <c r="AW124" i="1"/>
  <c r="BW16" i="1"/>
  <c r="BP139" i="1"/>
  <c r="AU106" i="1"/>
  <c r="BT67" i="1"/>
  <c r="BY25" i="1"/>
  <c r="CD119" i="1"/>
  <c r="AR112" i="1"/>
  <c r="AH120" i="1"/>
  <c r="AB92" i="1"/>
  <c r="BL22" i="1"/>
  <c r="BG19" i="1"/>
  <c r="AS11" i="1"/>
  <c r="AK70" i="1"/>
  <c r="BK122" i="1"/>
  <c r="AB45" i="1"/>
  <c r="BO101" i="1"/>
  <c r="BE47" i="1"/>
  <c r="BR149" i="1"/>
  <c r="AE63" i="1"/>
  <c r="BN11" i="1"/>
  <c r="BG95" i="1"/>
  <c r="AU78" i="1"/>
  <c r="AB29" i="1"/>
  <c r="AY87" i="1"/>
  <c r="AA52" i="1"/>
  <c r="BE15" i="1"/>
  <c r="AP101" i="1"/>
  <c r="BJ123" i="1"/>
  <c r="AS75" i="1"/>
  <c r="CA14" i="1"/>
  <c r="BX89" i="1"/>
  <c r="AM35" i="1"/>
  <c r="BN14" i="1"/>
  <c r="AI53" i="1"/>
  <c r="CC123" i="1"/>
  <c r="AW87" i="1"/>
  <c r="BN80" i="1"/>
  <c r="AR41" i="1"/>
  <c r="AY72" i="1"/>
  <c r="BR27" i="1"/>
  <c r="AV133" i="1"/>
  <c r="AA67" i="1"/>
  <c r="BK88" i="1"/>
  <c r="BD71" i="1"/>
  <c r="AB112" i="1"/>
  <c r="BW26" i="1"/>
  <c r="AP31" i="1"/>
  <c r="BP114" i="1"/>
  <c r="AM143" i="1"/>
  <c r="BI100" i="1"/>
  <c r="BN17" i="1"/>
  <c r="AE39" i="1"/>
  <c r="BF51" i="1"/>
  <c r="BT136" i="1"/>
  <c r="BV45" i="1"/>
  <c r="BV14" i="1"/>
  <c r="AJ121" i="1"/>
  <c r="BG135" i="1"/>
  <c r="CB103" i="1"/>
  <c r="BR137" i="1"/>
  <c r="BS81" i="1"/>
  <c r="BP121" i="1"/>
  <c r="BA25" i="1"/>
  <c r="BH19" i="1"/>
  <c r="BC33" i="1"/>
  <c r="AS143" i="1"/>
  <c r="BW127" i="1"/>
  <c r="CB114" i="1"/>
  <c r="CB81" i="1"/>
  <c r="BW95" i="1"/>
  <c r="AT137" i="1"/>
  <c r="BI128" i="1"/>
  <c r="BC104" i="1"/>
  <c r="BM126" i="1"/>
  <c r="AY34" i="1"/>
  <c r="AL56" i="1"/>
  <c r="BW80" i="1"/>
  <c r="BK137" i="1"/>
  <c r="AF46" i="1"/>
  <c r="BZ39" i="1"/>
  <c r="CD82" i="1"/>
  <c r="BP138" i="1"/>
  <c r="AD34" i="1"/>
  <c r="AY97" i="1"/>
  <c r="AT11" i="1"/>
  <c r="BN103" i="1"/>
  <c r="BD67" i="1"/>
  <c r="AY139" i="1"/>
  <c r="BU104" i="1"/>
  <c r="AP42" i="1"/>
  <c r="BT124" i="1"/>
  <c r="BX137" i="1"/>
  <c r="BH94" i="1"/>
  <c r="BH95" i="1"/>
  <c r="AI105" i="1"/>
  <c r="AE45" i="1"/>
  <c r="AB122" i="1"/>
  <c r="AP103" i="1"/>
  <c r="BA138" i="1"/>
  <c r="BE103" i="1"/>
  <c r="BH71" i="1"/>
  <c r="BZ125" i="1"/>
  <c r="BU55" i="1"/>
  <c r="AM76" i="1"/>
  <c r="BB150" i="1"/>
  <c r="BJ111" i="1"/>
  <c r="AX102" i="1"/>
  <c r="BZ64" i="1"/>
  <c r="BF11" i="1"/>
  <c r="AM32" i="1"/>
  <c r="AW136" i="1"/>
  <c r="AW148" i="1"/>
  <c r="BS13" i="1"/>
  <c r="CD127" i="1"/>
  <c r="BM23" i="1"/>
  <c r="BE71" i="1"/>
  <c r="CA56" i="1"/>
  <c r="BE125" i="1"/>
  <c r="BH16" i="1"/>
  <c r="BL150" i="1"/>
  <c r="AQ72" i="1"/>
  <c r="BN147" i="1"/>
  <c r="BD30" i="1"/>
  <c r="BD150" i="1"/>
  <c r="AB114" i="1"/>
  <c r="CA73" i="1"/>
  <c r="AY86" i="1"/>
  <c r="BV64" i="1"/>
  <c r="BK54" i="1"/>
  <c r="CB92" i="1"/>
  <c r="BS40" i="1"/>
  <c r="BD104" i="1"/>
  <c r="BB108" i="1"/>
  <c r="BC87" i="1"/>
  <c r="AG31" i="1"/>
  <c r="AK10" i="1"/>
  <c r="AS42" i="1"/>
  <c r="AQ69" i="1"/>
  <c r="AC47" i="1"/>
  <c r="BF104" i="1"/>
  <c r="AZ75" i="1"/>
  <c r="BZ62" i="1"/>
  <c r="BB95" i="1"/>
  <c r="BN93" i="1"/>
  <c r="BB37" i="1"/>
  <c r="AQ96" i="1"/>
  <c r="AV71" i="1"/>
  <c r="AX97" i="1"/>
  <c r="AM135" i="1"/>
  <c r="CC100" i="1"/>
  <c r="BZ115" i="1"/>
  <c r="AX22" i="1"/>
  <c r="AQ51" i="1"/>
  <c r="AA148" i="1"/>
  <c r="AS37" i="1"/>
  <c r="AD121" i="1"/>
  <c r="AN94" i="1"/>
  <c r="AZ137" i="1"/>
  <c r="BN84" i="1"/>
  <c r="BE51" i="1"/>
  <c r="AW64" i="1"/>
  <c r="BL87" i="1"/>
  <c r="AR23" i="1"/>
  <c r="BK112" i="1"/>
  <c r="AZ143" i="1"/>
  <c r="AO72" i="1"/>
  <c r="BR38" i="1"/>
  <c r="AS108" i="1"/>
  <c r="BT79" i="1"/>
  <c r="AP51" i="1"/>
  <c r="BK68" i="1"/>
  <c r="BP137" i="1"/>
  <c r="AE62" i="1"/>
  <c r="BN57" i="1"/>
  <c r="BM141" i="1"/>
  <c r="AR31" i="1"/>
  <c r="BN95" i="1"/>
  <c r="AJ147" i="1"/>
  <c r="BS149" i="1"/>
  <c r="AK150" i="1"/>
  <c r="BP72" i="1"/>
  <c r="AN98" i="1"/>
  <c r="BH149" i="1"/>
  <c r="BY111" i="1"/>
  <c r="BI149" i="1"/>
  <c r="AD112" i="1"/>
  <c r="CD15" i="1"/>
  <c r="AM16" i="1"/>
  <c r="AB134" i="1"/>
  <c r="BA115" i="1"/>
  <c r="AG59" i="1"/>
  <c r="BI70" i="1"/>
  <c r="BD127" i="1"/>
  <c r="BX43" i="1"/>
  <c r="BL10" i="1"/>
  <c r="AT114" i="1"/>
  <c r="BR76" i="1"/>
  <c r="AV72" i="1"/>
  <c r="BM60" i="1"/>
  <c r="BI21" i="1"/>
  <c r="AK135" i="1"/>
  <c r="BV122" i="1"/>
  <c r="BQ107" i="1"/>
  <c r="CB13" i="1"/>
  <c r="AZ56" i="1"/>
  <c r="AY92" i="1"/>
  <c r="AJ114" i="1"/>
  <c r="AZ63" i="1"/>
  <c r="BK19" i="1"/>
  <c r="AN103" i="1"/>
  <c r="CC72" i="1"/>
  <c r="BQ150" i="1"/>
  <c r="BU128" i="1"/>
  <c r="BV63" i="1"/>
  <c r="AJ20" i="1"/>
  <c r="BS79" i="1"/>
  <c r="AG47" i="1"/>
  <c r="BZ118" i="1"/>
  <c r="AS80" i="1"/>
  <c r="AV102" i="1"/>
  <c r="AI146" i="1"/>
  <c r="BR78" i="1"/>
  <c r="AK80" i="1"/>
  <c r="BE18" i="1"/>
  <c r="BH79" i="1"/>
  <c r="BF69" i="1"/>
  <c r="BP80" i="1"/>
  <c r="AB85" i="1"/>
  <c r="BA149" i="1"/>
  <c r="BV31" i="1"/>
  <c r="AT16" i="1"/>
  <c r="AW75" i="1"/>
  <c r="AT52" i="1"/>
  <c r="BJ95" i="1"/>
  <c r="AB149" i="1"/>
  <c r="CD100" i="1"/>
  <c r="BG81" i="1"/>
  <c r="AO11" i="1"/>
  <c r="BR16" i="1"/>
  <c r="BI24" i="1"/>
  <c r="BJ11" i="1"/>
  <c r="AG22" i="1"/>
  <c r="BA83" i="1"/>
  <c r="BU45" i="1"/>
  <c r="BL105" i="1"/>
  <c r="AI113" i="1"/>
  <c r="AQ112" i="1"/>
  <c r="AO84" i="1"/>
  <c r="AF14" i="1"/>
  <c r="AE92" i="1"/>
  <c r="AM95" i="1"/>
  <c r="AN16" i="1"/>
  <c r="CC104" i="1"/>
  <c r="AE43" i="1"/>
  <c r="CD133" i="1"/>
  <c r="AD123" i="1"/>
  <c r="BJ143" i="1"/>
  <c r="AK15" i="1"/>
  <c r="BO127" i="1"/>
  <c r="AY106" i="1"/>
  <c r="AY134" i="1"/>
  <c r="AE72" i="1"/>
  <c r="BR47" i="1"/>
  <c r="AG16" i="1"/>
  <c r="AZ28" i="1"/>
  <c r="BB36" i="1"/>
  <c r="AT14" i="1"/>
  <c r="BO20" i="1"/>
  <c r="BL75" i="1"/>
  <c r="BQ38" i="1"/>
  <c r="AS43" i="1"/>
  <c r="BT118" i="1"/>
  <c r="CB14" i="1"/>
  <c r="AT13" i="1"/>
  <c r="CA122" i="1"/>
  <c r="CF12" i="1"/>
  <c r="BC146" i="1"/>
  <c r="AY62" i="1"/>
  <c r="BJ74" i="1"/>
  <c r="BC54" i="1"/>
  <c r="BG109" i="1"/>
  <c r="BR112" i="1"/>
  <c r="CD10" i="1"/>
  <c r="AS95" i="1"/>
  <c r="BX97" i="1"/>
  <c r="BK25" i="1"/>
  <c r="AA90" i="1"/>
  <c r="AH70" i="1"/>
  <c r="BG86" i="1"/>
  <c r="AH55" i="1"/>
  <c r="AE98" i="1"/>
  <c r="BT70" i="1"/>
  <c r="AU141" i="1"/>
  <c r="BI50" i="1"/>
  <c r="BW137" i="1"/>
  <c r="AQ61" i="1"/>
  <c r="BM110" i="1"/>
  <c r="BG65" i="1"/>
  <c r="BP126" i="1"/>
  <c r="AD53" i="1"/>
  <c r="BX23" i="1"/>
  <c r="BP27" i="1"/>
  <c r="BO12" i="1"/>
  <c r="AV120" i="1"/>
  <c r="CC105" i="1"/>
  <c r="BI102" i="1"/>
  <c r="AH37" i="1"/>
  <c r="BJ133" i="1"/>
  <c r="BS17" i="1"/>
  <c r="BM22" i="1"/>
  <c r="BE17" i="1"/>
  <c r="AF77" i="1"/>
  <c r="AP15" i="1"/>
  <c r="BV148" i="1"/>
  <c r="BT131" i="1"/>
  <c r="AT15" i="1"/>
  <c r="BI68" i="1"/>
  <c r="CB30" i="1"/>
  <c r="BQ23" i="1"/>
  <c r="AM110" i="1"/>
  <c r="AZ126" i="1"/>
  <c r="AG40" i="1"/>
  <c r="BS75" i="1"/>
  <c r="AX19" i="1"/>
  <c r="CB21" i="1"/>
  <c r="BT34" i="1"/>
  <c r="AS145" i="1"/>
  <c r="AG92" i="1"/>
  <c r="BN66" i="1"/>
  <c r="AB26" i="1"/>
  <c r="AL76" i="1"/>
  <c r="BR102" i="1"/>
  <c r="BM56" i="1"/>
  <c r="BG43" i="1"/>
  <c r="AT21" i="1"/>
  <c r="AB137" i="1"/>
  <c r="AT72" i="1"/>
  <c r="AY42" i="1"/>
  <c r="BG27" i="1"/>
  <c r="AD104" i="1"/>
  <c r="BJ63" i="1"/>
  <c r="BP82" i="1"/>
  <c r="BL77" i="1"/>
  <c r="AD145" i="1"/>
  <c r="AN88" i="1"/>
  <c r="AU14" i="1"/>
  <c r="AT61" i="1"/>
  <c r="BS76" i="1"/>
  <c r="AB88" i="1"/>
  <c r="BC18" i="1"/>
  <c r="AR68" i="1"/>
  <c r="AH124" i="1"/>
  <c r="CA130" i="1"/>
  <c r="AV108" i="1"/>
  <c r="AH147" i="1"/>
  <c r="BH33" i="1"/>
  <c r="AS104" i="1"/>
  <c r="AE112" i="1"/>
  <c r="AW13" i="1"/>
  <c r="AN129" i="1"/>
  <c r="CA143" i="1"/>
  <c r="BW31" i="1"/>
  <c r="AR67" i="1"/>
  <c r="AP136" i="1"/>
  <c r="BJ100" i="1"/>
  <c r="CD107" i="1"/>
  <c r="AP47" i="1"/>
  <c r="BU39" i="1"/>
  <c r="AD122" i="1"/>
  <c r="BI32" i="1"/>
  <c r="BG117" i="1"/>
  <c r="AK19" i="1"/>
  <c r="AU58" i="1"/>
  <c r="BY115" i="1"/>
  <c r="AG73" i="1"/>
  <c r="AZ23" i="1"/>
  <c r="BH55" i="1"/>
  <c r="BS64" i="1"/>
  <c r="AJ96" i="1"/>
  <c r="AX99" i="1"/>
  <c r="BB91" i="1"/>
  <c r="BF123" i="1"/>
  <c r="AB116" i="1"/>
  <c r="BJ33" i="1"/>
  <c r="AH21" i="1"/>
  <c r="BR96" i="1"/>
  <c r="AO19" i="1"/>
  <c r="AX44" i="1"/>
  <c r="BB143" i="1"/>
  <c r="BO122" i="1"/>
  <c r="BB96" i="1"/>
  <c r="BG78" i="1"/>
  <c r="AF60" i="1"/>
  <c r="AK27" i="1"/>
  <c r="CA63" i="1"/>
  <c r="BN56" i="1"/>
  <c r="AY85" i="1"/>
  <c r="BD116" i="1"/>
  <c r="AX25" i="1"/>
  <c r="BR17" i="1"/>
  <c r="AC136" i="1"/>
  <c r="BB61" i="1"/>
  <c r="BG41" i="1"/>
  <c r="BY119" i="1"/>
  <c r="CC92" i="1"/>
  <c r="AP147" i="1"/>
  <c r="BL17" i="1"/>
  <c r="BV142" i="1"/>
  <c r="AF144" i="1"/>
  <c r="BA103" i="1"/>
  <c r="CA125" i="1"/>
  <c r="CC21" i="1"/>
  <c r="AK92" i="1"/>
  <c r="AT121" i="1"/>
  <c r="AG115" i="1"/>
  <c r="AQ19" i="1"/>
  <c r="AM117" i="1"/>
  <c r="AT24" i="1"/>
  <c r="BG59" i="1"/>
  <c r="BM59" i="1"/>
  <c r="AA42" i="1"/>
  <c r="AI83" i="1"/>
  <c r="BL68" i="1"/>
  <c r="AL14" i="1"/>
  <c r="BU11" i="1"/>
  <c r="BJ104" i="1"/>
  <c r="AK96" i="1"/>
  <c r="BE128" i="1"/>
  <c r="BY51" i="1"/>
  <c r="AR113" i="1"/>
  <c r="BQ101" i="1"/>
  <c r="BA108" i="1"/>
  <c r="AV68" i="1"/>
  <c r="CD101" i="1"/>
  <c r="BX146" i="1"/>
  <c r="AB111" i="1"/>
  <c r="BE80" i="1"/>
  <c r="AY54" i="1"/>
  <c r="AL146" i="1"/>
  <c r="BQ27" i="1"/>
  <c r="AT58" i="1"/>
  <c r="AM51" i="1"/>
  <c r="AQ32" i="1"/>
  <c r="CC107" i="1"/>
  <c r="AP110" i="1"/>
  <c r="BE20" i="1"/>
  <c r="BJ49" i="1"/>
  <c r="BH63" i="1"/>
  <c r="AO76" i="1"/>
  <c r="AK106" i="1"/>
  <c r="BR59" i="1"/>
  <c r="AR127" i="1"/>
  <c r="AZ51" i="1"/>
  <c r="AV30" i="1"/>
  <c r="BG148" i="1"/>
  <c r="BX88" i="1"/>
  <c r="AZ146" i="1"/>
  <c r="AJ125" i="1"/>
  <c r="BZ147" i="1"/>
  <c r="BW143" i="1"/>
  <c r="AI117" i="1"/>
  <c r="AL88" i="1"/>
  <c r="AS73" i="1"/>
  <c r="BH72" i="1"/>
  <c r="AO134" i="1"/>
  <c r="AB91" i="1"/>
  <c r="BM117" i="1"/>
  <c r="AG15" i="1"/>
  <c r="AR33" i="1"/>
  <c r="AD105" i="1"/>
  <c r="AP28" i="1"/>
  <c r="AE126" i="1"/>
  <c r="BF42" i="1"/>
  <c r="AX112" i="1"/>
  <c r="AG149" i="1"/>
  <c r="AM146" i="1"/>
  <c r="AZ19" i="1"/>
  <c r="BH28" i="1"/>
  <c r="BU23" i="1"/>
  <c r="CB9" i="1"/>
  <c r="AQ9" i="1"/>
  <c r="BQ9" i="1"/>
  <c r="BV9" i="1"/>
  <c r="BF9" i="1"/>
  <c r="AW63" i="1"/>
  <c r="AW48" i="1"/>
  <c r="BB9" i="1"/>
  <c r="AA9" i="1"/>
  <c r="BG9" i="1"/>
  <c r="AA17" i="1"/>
  <c r="BR114" i="1"/>
  <c r="BN88" i="1"/>
  <c r="AE104" i="1"/>
  <c r="BD9" i="1"/>
  <c r="BM9" i="1"/>
  <c r="BP9" i="1"/>
  <c r="AH51" i="1"/>
  <c r="AM127" i="1"/>
  <c r="AE68" i="1"/>
  <c r="AB30" i="1"/>
  <c r="AH56" i="1"/>
  <c r="AO108" i="1"/>
  <c r="BS42" i="1"/>
  <c r="AV104" i="1"/>
  <c r="BK142" i="1"/>
  <c r="CA50" i="1"/>
  <c r="BT15" i="1"/>
  <c r="BG133" i="1"/>
  <c r="BM37" i="1"/>
  <c r="AQ148" i="1"/>
  <c r="BO15" i="1"/>
  <c r="CA104" i="1"/>
  <c r="AP71" i="1"/>
  <c r="AO71" i="1"/>
  <c r="AN145" i="1"/>
  <c r="BF92" i="1"/>
  <c r="AW103" i="1"/>
  <c r="CD104" i="1"/>
  <c r="AB113" i="1"/>
  <c r="AT32" i="1"/>
  <c r="AC102" i="1"/>
  <c r="BP26" i="1"/>
  <c r="BD119" i="1"/>
  <c r="BM146" i="1"/>
  <c r="AT37" i="1"/>
  <c r="AU72" i="1"/>
  <c r="AZ118" i="1"/>
  <c r="BT95" i="1"/>
  <c r="BA128" i="1"/>
  <c r="BG39" i="1"/>
  <c r="BX83" i="1"/>
  <c r="BI14" i="1"/>
  <c r="BM14" i="1"/>
  <c r="BP29" i="1"/>
  <c r="AP96" i="1"/>
  <c r="BY22" i="1"/>
  <c r="BM28" i="1"/>
  <c r="AH87" i="1"/>
  <c r="BU107" i="1"/>
  <c r="AQ83" i="1"/>
  <c r="AR21" i="1"/>
  <c r="BY59" i="1"/>
  <c r="CB20" i="1"/>
  <c r="AO12" i="1"/>
  <c r="AT141" i="1"/>
  <c r="CC91" i="1"/>
  <c r="AR87" i="1"/>
  <c r="AI12" i="1"/>
  <c r="AQ73" i="1"/>
  <c r="BF96" i="1"/>
  <c r="BE13" i="1"/>
  <c r="BW113" i="1"/>
  <c r="BF129" i="1"/>
  <c r="BH77" i="1"/>
  <c r="BZ54" i="1"/>
  <c r="AP45" i="1"/>
  <c r="BN23" i="1"/>
  <c r="BQ64" i="1"/>
  <c r="CA30" i="1"/>
  <c r="AB87" i="1"/>
  <c r="BQ71" i="1"/>
  <c r="BJ21" i="1"/>
  <c r="AN142" i="1"/>
  <c r="AT96" i="1"/>
  <c r="CA42" i="1"/>
  <c r="BZ14" i="1"/>
  <c r="BS26" i="1"/>
  <c r="AQ127" i="1"/>
  <c r="BM24" i="1"/>
  <c r="AA147" i="1"/>
  <c r="AM52" i="1"/>
  <c r="CE19" i="1"/>
  <c r="BP79" i="1"/>
  <c r="AL24" i="1"/>
  <c r="AZ112" i="1"/>
  <c r="BK132" i="1"/>
  <c r="BQ35" i="1"/>
  <c r="AH115" i="1"/>
  <c r="BS46" i="1"/>
  <c r="BS50" i="1"/>
  <c r="BK87" i="1"/>
  <c r="BE116" i="1"/>
  <c r="BX102" i="1"/>
  <c r="AG13" i="1"/>
  <c r="AM142" i="1"/>
  <c r="AE141" i="1"/>
  <c r="AX63" i="1"/>
  <c r="CA38" i="1"/>
  <c r="AY57" i="1"/>
  <c r="BD137" i="1"/>
  <c r="BS51" i="1"/>
  <c r="BN123" i="1"/>
  <c r="AT79" i="1"/>
  <c r="BT18" i="1"/>
  <c r="AQ22" i="1"/>
  <c r="BN16" i="1"/>
  <c r="BF117" i="1"/>
  <c r="AM116" i="1"/>
  <c r="AW139" i="1"/>
  <c r="BJ40" i="1"/>
  <c r="AS19" i="1"/>
  <c r="CC32" i="1"/>
  <c r="BZ116" i="1"/>
  <c r="CB120" i="1"/>
  <c r="BQ94" i="1"/>
  <c r="BQ105" i="1"/>
  <c r="AY131" i="1"/>
  <c r="CH22" i="1"/>
  <c r="AB35" i="1"/>
  <c r="AL150" i="1"/>
  <c r="AC60" i="1"/>
  <c r="BC79" i="1"/>
  <c r="AM26" i="1"/>
  <c r="AA25" i="1"/>
  <c r="BH50" i="1"/>
  <c r="AI92" i="1"/>
  <c r="BG31" i="1"/>
  <c r="BJ149" i="1"/>
  <c r="AG45" i="1"/>
  <c r="AU38" i="1"/>
  <c r="BG150" i="1"/>
  <c r="AG101" i="1"/>
  <c r="BS87" i="1"/>
  <c r="BP97" i="1"/>
  <c r="BX92" i="1"/>
  <c r="BD21" i="1"/>
  <c r="BB60" i="1"/>
  <c r="BA131" i="1"/>
  <c r="AY67" i="1"/>
  <c r="CC15" i="1"/>
  <c r="BL144" i="1"/>
  <c r="BQ21" i="1"/>
  <c r="CD99" i="1"/>
  <c r="AV15" i="1"/>
  <c r="AN64" i="1"/>
  <c r="AZ43" i="1"/>
  <c r="AN139" i="1"/>
  <c r="AB42" i="1"/>
  <c r="BV104" i="1"/>
  <c r="BB19" i="1"/>
  <c r="BH45" i="1"/>
  <c r="BK143" i="1"/>
  <c r="BA87" i="1"/>
  <c r="AM107" i="1"/>
  <c r="AN43" i="1"/>
  <c r="BP42" i="1"/>
  <c r="AJ87" i="1"/>
  <c r="BN42" i="1"/>
  <c r="BW68" i="1"/>
  <c r="CE17" i="1"/>
  <c r="AC97" i="1"/>
  <c r="AP143" i="1"/>
  <c r="BR136" i="1"/>
  <c r="AX23" i="1"/>
  <c r="BY20" i="1"/>
  <c r="BT119" i="1"/>
  <c r="BO30" i="1"/>
  <c r="BO76" i="1"/>
  <c r="AH27" i="1"/>
  <c r="AD84" i="1"/>
  <c r="AX115" i="1"/>
  <c r="BB21" i="1"/>
  <c r="BO138" i="1"/>
  <c r="BA28" i="1"/>
  <c r="AF13" i="1"/>
  <c r="BH113" i="1"/>
  <c r="AU20" i="1"/>
  <c r="AQ103" i="1"/>
  <c r="AV21" i="1"/>
  <c r="BB103" i="1"/>
  <c r="AH105" i="1"/>
  <c r="CA138" i="1"/>
  <c r="AJ143" i="1"/>
  <c r="AK117" i="1"/>
  <c r="BK104" i="1"/>
  <c r="BL146" i="1"/>
  <c r="CB96" i="1"/>
  <c r="BC42" i="1"/>
  <c r="AB103" i="1"/>
  <c r="BB121" i="1"/>
  <c r="AP75" i="1"/>
  <c r="CC71" i="1"/>
  <c r="BD138" i="1"/>
  <c r="BZ23" i="1"/>
  <c r="CB122" i="1"/>
  <c r="CB125" i="1"/>
  <c r="BL94" i="1"/>
  <c r="AH43" i="1"/>
  <c r="BA132" i="1"/>
  <c r="AJ42" i="1"/>
  <c r="AM42" i="1"/>
  <c r="AB147" i="1"/>
  <c r="AC62" i="1"/>
  <c r="AX9" i="1"/>
  <c r="BT9" i="1"/>
  <c r="BL24" i="1"/>
  <c r="BZ60" i="1"/>
  <c r="AL148" i="1"/>
  <c r="BE9" i="1"/>
  <c r="BY9" i="1"/>
  <c r="AM15" i="1"/>
  <c r="AC23" i="1"/>
  <c r="BK9" i="1"/>
  <c r="CA116" i="1"/>
  <c r="AL59" i="1"/>
  <c r="AE21" i="1"/>
  <c r="BD84" i="1"/>
  <c r="BO107" i="1"/>
  <c r="AA13" i="1"/>
  <c r="AX133" i="1"/>
  <c r="AV100" i="1"/>
  <c r="BF103" i="1"/>
  <c r="BX18" i="1"/>
  <c r="BC19" i="1"/>
  <c r="BU119" i="1"/>
  <c r="AL124" i="1"/>
  <c r="AJ26" i="1"/>
  <c r="AY99" i="1"/>
  <c r="CD149" i="1"/>
  <c r="AF139" i="1"/>
  <c r="AF145" i="1"/>
  <c r="BC139" i="1"/>
  <c r="AD146" i="1"/>
  <c r="AS21" i="1"/>
  <c r="AO9" i="1"/>
  <c r="AA30" i="1"/>
  <c r="AX96" i="1"/>
  <c r="AW30" i="1"/>
  <c r="AL64" i="1"/>
  <c r="AC79" i="1"/>
  <c r="AX50" i="1"/>
  <c r="AJ142" i="1"/>
  <c r="BT137" i="1"/>
  <c r="BS77" i="1"/>
  <c r="AO146" i="1"/>
  <c r="AO28" i="1"/>
  <c r="AY123" i="1"/>
  <c r="AO103" i="1"/>
  <c r="AE93" i="1"/>
  <c r="BT63" i="1"/>
  <c r="BR9" i="1"/>
  <c r="CD69" i="1"/>
  <c r="BJ120" i="1"/>
  <c r="AN51" i="1"/>
  <c r="BZ57" i="1"/>
  <c r="BX67" i="1"/>
  <c r="BI92" i="1"/>
  <c r="BU71" i="1"/>
  <c r="AD31" i="1"/>
  <c r="BV149" i="1"/>
  <c r="BB22" i="1"/>
  <c r="BE55" i="1"/>
  <c r="BV52" i="1"/>
  <c r="AD72" i="1"/>
  <c r="BT28" i="1"/>
  <c r="AQ21" i="1"/>
  <c r="AC36" i="1"/>
  <c r="AR15" i="1"/>
  <c r="BN25" i="1"/>
  <c r="BT140" i="1"/>
  <c r="AX51" i="1"/>
  <c r="AH14" i="1"/>
  <c r="BD114" i="1"/>
  <c r="AI41" i="1"/>
  <c r="AM31" i="1"/>
  <c r="BF27" i="1"/>
  <c r="BL43" i="1"/>
  <c r="BW87" i="1"/>
  <c r="BA15" i="1"/>
  <c r="BR32" i="1"/>
  <c r="BC97" i="1"/>
  <c r="BA60" i="1"/>
  <c r="AX126" i="1"/>
  <c r="BO71" i="1"/>
  <c r="BD79" i="1"/>
  <c r="BQ33" i="1"/>
  <c r="BV111" i="1"/>
  <c r="BI110" i="1"/>
  <c r="AA12" i="1"/>
  <c r="BT111" i="1"/>
  <c r="BC108" i="1"/>
  <c r="AQ87" i="1"/>
  <c r="AX76" i="1"/>
  <c r="AJ15" i="1"/>
  <c r="CA110" i="1"/>
  <c r="BJ136" i="1"/>
  <c r="BU61" i="1"/>
  <c r="BU100" i="1"/>
  <c r="AE108" i="1"/>
  <c r="AK112" i="1"/>
  <c r="BV127" i="1"/>
  <c r="CA74" i="1"/>
  <c r="BI103" i="1"/>
  <c r="AP29" i="1"/>
  <c r="AM130" i="1"/>
  <c r="BO39" i="1"/>
  <c r="AB67" i="1"/>
  <c r="BE122" i="1"/>
  <c r="BA79" i="1"/>
  <c r="AT88" i="1"/>
  <c r="BK115" i="1"/>
  <c r="BX140" i="1"/>
  <c r="AT17" i="1"/>
  <c r="AD33" i="1"/>
  <c r="AZ104" i="1"/>
  <c r="BZ22" i="1"/>
  <c r="BQ92" i="1"/>
  <c r="AN146" i="1"/>
  <c r="BH98" i="1"/>
  <c r="AK148" i="1"/>
  <c r="AT110" i="1"/>
  <c r="BY84" i="1"/>
  <c r="AB24" i="1"/>
  <c r="AI51" i="1"/>
  <c r="BM35" i="1"/>
  <c r="AA50" i="1"/>
  <c r="BK14" i="1"/>
  <c r="BM133" i="1"/>
  <c r="BJ132" i="1"/>
  <c r="BC105" i="1"/>
  <c r="BZ109" i="1"/>
  <c r="AP150" i="1"/>
  <c r="BE102" i="1"/>
  <c r="BS88" i="1"/>
  <c r="BJ134" i="1"/>
  <c r="BE70" i="1"/>
  <c r="AN53" i="1"/>
  <c r="BI107" i="1"/>
  <c r="BG26" i="1"/>
  <c r="BX112" i="1"/>
  <c r="CC54" i="1"/>
  <c r="BH27" i="1"/>
  <c r="AH10" i="1"/>
  <c r="BH145" i="1"/>
  <c r="BU144" i="1"/>
  <c r="AK87" i="1"/>
  <c r="AT89" i="1"/>
  <c r="AL18" i="1"/>
  <c r="AX24" i="1"/>
  <c r="AQ11" i="1"/>
  <c r="BE136" i="1"/>
  <c r="AI69" i="1"/>
  <c r="AH135" i="1"/>
  <c r="AK119" i="1"/>
  <c r="AO25" i="1"/>
  <c r="BM121" i="1"/>
  <c r="AA21" i="1"/>
  <c r="AI145" i="1"/>
  <c r="CA23" i="1"/>
  <c r="BN136" i="1"/>
  <c r="BJ25" i="1"/>
  <c r="AH95" i="1"/>
  <c r="AD32" i="1"/>
  <c r="AN108" i="1"/>
  <c r="BC72" i="1"/>
  <c r="AH52" i="1"/>
  <c r="AC59" i="1"/>
  <c r="AM22" i="1"/>
  <c r="BA67" i="1"/>
  <c r="BY91" i="1"/>
  <c r="CA131" i="1"/>
  <c r="CA17" i="1"/>
  <c r="BD47" i="1"/>
  <c r="BH136" i="1"/>
  <c r="AW131" i="1"/>
  <c r="AV16" i="1"/>
  <c r="BA52" i="1"/>
  <c r="BH122" i="1"/>
  <c r="BC11" i="1"/>
  <c r="AQ119" i="1"/>
  <c r="AJ31" i="1"/>
  <c r="AQ136" i="1"/>
  <c r="BT24" i="1"/>
  <c r="BW51" i="1"/>
  <c r="AA107" i="1"/>
  <c r="AR13" i="1"/>
  <c r="CB71" i="1"/>
  <c r="BL21" i="1"/>
  <c r="CD144" i="1"/>
  <c r="AG150" i="1"/>
  <c r="AH146" i="1"/>
  <c r="AT146" i="1"/>
  <c r="AX128" i="1"/>
  <c r="BL14" i="1"/>
  <c r="AN25" i="1"/>
  <c r="BB112" i="1"/>
  <c r="BR134" i="1"/>
  <c r="BF23" i="1"/>
  <c r="BO16" i="1"/>
  <c r="AY15" i="1"/>
  <c r="AW79" i="1"/>
  <c r="AY21" i="1"/>
  <c r="BU92" i="1"/>
  <c r="AE19" i="1"/>
  <c r="BE127" i="1"/>
  <c r="AT103" i="1"/>
  <c r="AZ98" i="1"/>
  <c r="AF84" i="1"/>
  <c r="CA40" i="1"/>
  <c r="AD56" i="1"/>
  <c r="AX125" i="1"/>
  <c r="AS128" i="1"/>
  <c r="AL84" i="1"/>
  <c r="AB9" i="1"/>
  <c r="BF15" i="1"/>
  <c r="BC9" i="1"/>
  <c r="CB105" i="1"/>
  <c r="CH9" i="1"/>
  <c r="AK94" i="1"/>
  <c r="CC59" i="1"/>
  <c r="CD23" i="1"/>
  <c r="AN134" i="1"/>
  <c r="BJ91" i="1"/>
  <c r="BU125" i="1"/>
  <c r="AV55" i="1"/>
  <c r="BO100" i="1"/>
  <c r="AZ21" i="1"/>
  <c r="AW107" i="1"/>
  <c r="BO149" i="1"/>
  <c r="BC13" i="1"/>
  <c r="AI131" i="1"/>
  <c r="BB89" i="1"/>
  <c r="BS9" i="1"/>
  <c r="AZ129" i="1"/>
  <c r="AX134" i="1"/>
  <c r="AL131" i="1"/>
  <c r="BQ49" i="1"/>
  <c r="BE96" i="1"/>
  <c r="BN49" i="1"/>
  <c r="AH94" i="1"/>
  <c r="CB79" i="1"/>
  <c r="BN122" i="1"/>
  <c r="BD43" i="1"/>
  <c r="AJ34" i="1"/>
  <c r="AF70" i="1"/>
  <c r="BL71" i="1"/>
  <c r="BQ143" i="1"/>
  <c r="AV110" i="1"/>
  <c r="BY73" i="1"/>
  <c r="BO147" i="1"/>
  <c r="BF44" i="1"/>
  <c r="CB107" i="1"/>
  <c r="AH26" i="1"/>
  <c r="AR137" i="1"/>
  <c r="AF72" i="1"/>
  <c r="BI131" i="1"/>
  <c r="BJ96" i="1"/>
  <c r="BK47" i="1"/>
  <c r="CA117" i="1"/>
  <c r="AL79" i="1"/>
  <c r="AD119" i="1"/>
  <c r="AZ101" i="1"/>
  <c r="CB104" i="1"/>
  <c r="BH47" i="1"/>
  <c r="BE14" i="1"/>
  <c r="BA95" i="1"/>
  <c r="BD27" i="1"/>
  <c r="BD107" i="1"/>
  <c r="AG18" i="1"/>
  <c r="BC50" i="1"/>
  <c r="BK55" i="1"/>
  <c r="AQ146" i="1"/>
  <c r="AL26" i="1"/>
  <c r="CA67" i="1"/>
  <c r="AS147" i="1"/>
  <c r="AG103" i="1"/>
  <c r="BW49" i="1"/>
  <c r="BO68" i="1"/>
  <c r="AC75" i="1"/>
  <c r="AI15" i="1"/>
  <c r="AE111" i="1"/>
  <c r="AE101" i="1"/>
  <c r="AC16" i="1"/>
  <c r="CD19" i="1"/>
  <c r="AX27" i="1"/>
  <c r="BZ139" i="1"/>
  <c r="AJ133" i="1"/>
  <c r="BY92" i="1"/>
  <c r="BU26" i="1"/>
  <c r="BY23" i="1"/>
  <c r="BF141" i="1"/>
  <c r="BB117" i="1"/>
  <c r="AS112" i="1"/>
  <c r="BZ53" i="1"/>
  <c r="BW14" i="1"/>
  <c r="CC14" i="1"/>
  <c r="BA146" i="1"/>
  <c r="AI143" i="1"/>
  <c r="BL64" i="1"/>
  <c r="BT115" i="1"/>
  <c r="BJ75" i="1"/>
  <c r="BP73" i="1"/>
  <c r="AD22" i="1"/>
  <c r="AF39" i="1"/>
  <c r="AD42" i="1"/>
  <c r="AR100" i="1"/>
  <c r="BT80" i="1"/>
  <c r="BS125" i="1"/>
  <c r="BF25" i="1"/>
  <c r="AI47" i="1"/>
  <c r="BR48" i="1"/>
  <c r="AU70" i="1"/>
  <c r="AP148" i="1"/>
  <c r="AA145" i="1"/>
  <c r="BZ117" i="1"/>
  <c r="AB131" i="1"/>
  <c r="BI108" i="1"/>
  <c r="BR125" i="1"/>
  <c r="BF70" i="1"/>
  <c r="BJ103" i="1"/>
  <c r="CA27" i="1"/>
  <c r="BG111" i="1"/>
  <c r="AH59" i="1"/>
  <c r="BP14" i="1"/>
  <c r="BO42" i="1"/>
  <c r="BJ83" i="1"/>
  <c r="CC142" i="1"/>
  <c r="CD130" i="1"/>
  <c r="AO92" i="1"/>
  <c r="CF24" i="1"/>
  <c r="CD118" i="1"/>
  <c r="BD145" i="1"/>
  <c r="BL100" i="1"/>
  <c r="BB79" i="1"/>
  <c r="CD37" i="1"/>
  <c r="BX75" i="1"/>
  <c r="AK76" i="1"/>
  <c r="AC110" i="1"/>
  <c r="BA19" i="1"/>
  <c r="BS136" i="1"/>
  <c r="CE18" i="1"/>
  <c r="BE126" i="1"/>
  <c r="BB114" i="1"/>
  <c r="AN118" i="1"/>
  <c r="AL22" i="1"/>
  <c r="BG14" i="1"/>
  <c r="BS24" i="1"/>
  <c r="BZ17" i="1"/>
  <c r="BI55" i="1"/>
  <c r="AL25" i="1"/>
  <c r="BF73" i="1"/>
  <c r="BD63" i="1"/>
  <c r="AE24" i="1"/>
  <c r="AF147" i="1"/>
  <c r="AL115" i="1"/>
  <c r="BL45" i="1"/>
  <c r="BK62" i="1"/>
  <c r="BS25" i="1"/>
  <c r="BW53" i="1"/>
  <c r="AF55" i="1"/>
  <c r="AD136" i="1"/>
  <c r="BX17" i="1"/>
  <c r="AX139" i="1"/>
  <c r="CB53" i="1"/>
  <c r="AY79" i="1"/>
  <c r="AU150" i="1"/>
  <c r="AQ106" i="1"/>
  <c r="BW45" i="1"/>
  <c r="BX27" i="1"/>
  <c r="AB75" i="1"/>
  <c r="AZ65" i="1"/>
  <c r="BW82" i="1"/>
  <c r="AK144" i="1"/>
  <c r="AJ21" i="1"/>
  <c r="BH32" i="1"/>
  <c r="BC75" i="1"/>
  <c r="AM66" i="1"/>
  <c r="CA101" i="1"/>
  <c r="BP117" i="1"/>
  <c r="AW14" i="1"/>
  <c r="AY116" i="1"/>
  <c r="AN76" i="1"/>
  <c r="BO25" i="1"/>
  <c r="BB26" i="1"/>
  <c r="AG137" i="1"/>
  <c r="CD128" i="1"/>
  <c r="AL28" i="1"/>
  <c r="AC17" i="1"/>
  <c r="AD11" i="1"/>
  <c r="AB83" i="1"/>
  <c r="AU136" i="1"/>
  <c r="BK108" i="1"/>
  <c r="BM104" i="1"/>
  <c r="BC83" i="1"/>
  <c r="BO87" i="1"/>
  <c r="AB119" i="1"/>
  <c r="AO112" i="1"/>
  <c r="AZ24" i="1"/>
  <c r="AH83" i="1"/>
  <c r="AC124" i="1"/>
  <c r="AQ144" i="1"/>
  <c r="BR13" i="1"/>
  <c r="AJ30" i="1"/>
  <c r="BQ40" i="1"/>
  <c r="AC145" i="1"/>
  <c r="CD84" i="1"/>
  <c r="BN87" i="1"/>
  <c r="AB139" i="1"/>
  <c r="BG52" i="1"/>
  <c r="AZ117" i="1"/>
  <c r="BB24" i="1"/>
  <c r="AJ52" i="1"/>
  <c r="AB15" i="1"/>
  <c r="BI72" i="1"/>
  <c r="CD95" i="1"/>
  <c r="AJ124" i="1"/>
  <c r="BG143" i="1"/>
  <c r="AI9" i="1"/>
  <c r="BN9" i="1"/>
  <c r="AV9" i="1"/>
  <c r="AF9" i="1"/>
  <c r="BH9" i="1"/>
  <c r="BM134" i="1"/>
  <c r="BM69" i="1"/>
  <c r="AG136" i="1"/>
  <c r="BL31" i="1"/>
  <c r="BP28" i="1"/>
  <c r="AO143" i="1"/>
  <c r="BK84" i="1"/>
  <c r="BH104" i="1"/>
  <c r="BP128" i="1"/>
  <c r="AC66" i="1"/>
  <c r="AK9" i="1"/>
  <c r="CA9" i="1"/>
  <c r="BQ59" i="1"/>
  <c r="AU9" i="1"/>
  <c r="AJ9" i="1"/>
  <c r="AO120" i="1"/>
  <c r="BD70" i="1"/>
  <c r="AS129" i="1"/>
  <c r="AL126" i="1"/>
  <c r="BR18" i="1"/>
  <c r="BC63" i="1"/>
  <c r="BI139" i="1"/>
  <c r="AA61" i="1"/>
  <c r="AL54" i="1"/>
  <c r="AD51" i="1"/>
  <c r="AN65" i="1"/>
  <c r="AW90" i="1"/>
  <c r="AL92" i="1"/>
  <c r="AI31" i="1"/>
  <c r="BM86" i="1"/>
  <c r="AI86" i="1"/>
  <c r="AW23" i="1"/>
  <c r="AF25" i="1"/>
  <c r="AT102" i="1"/>
  <c r="AW142" i="1"/>
  <c r="BP25" i="1"/>
  <c r="AT42" i="1"/>
  <c r="AV144" i="1"/>
  <c r="BF111" i="1"/>
  <c r="BC143" i="1"/>
  <c r="CD63" i="1"/>
  <c r="CA68" i="1"/>
  <c r="AH9" i="1"/>
  <c r="BH38" i="1"/>
  <c r="CD68" i="1"/>
  <c r="BT52" i="1"/>
  <c r="BE138" i="1"/>
  <c r="AP149" i="1"/>
  <c r="AE146" i="1"/>
  <c r="CA29" i="1"/>
  <c r="BG25" i="1"/>
  <c r="AP92" i="1"/>
  <c r="BK92" i="1"/>
  <c r="BE105" i="1"/>
  <c r="AG100" i="1"/>
  <c r="BM105" i="1"/>
  <c r="AN52" i="1"/>
  <c r="BE28" i="1"/>
  <c r="BS68" i="1"/>
  <c r="AG120" i="1"/>
  <c r="AE140" i="1"/>
  <c r="AV107" i="1"/>
  <c r="AF146" i="1"/>
  <c r="BL49" i="1"/>
  <c r="AT91" i="1"/>
  <c r="AW43" i="1"/>
  <c r="AP130" i="1"/>
  <c r="BR124" i="1"/>
  <c r="AU81" i="1"/>
  <c r="CD92" i="1"/>
  <c r="AI142" i="1"/>
  <c r="BM145" i="1"/>
  <c r="AY24" i="1"/>
  <c r="AU96" i="1"/>
  <c r="BZ133" i="1"/>
  <c r="BG42" i="1"/>
  <c r="AR73" i="1"/>
  <c r="AF16" i="1"/>
  <c r="BY134" i="1"/>
  <c r="AP117" i="1"/>
  <c r="AY96" i="1"/>
  <c r="AO16" i="1"/>
  <c r="BS132" i="1"/>
  <c r="AT132" i="1"/>
  <c r="AX135" i="1"/>
  <c r="AL32" i="1"/>
  <c r="AQ111" i="1"/>
  <c r="AD148" i="1"/>
  <c r="BD115" i="1"/>
  <c r="BQ13" i="1"/>
  <c r="AC144" i="1"/>
  <c r="AE144" i="1"/>
  <c r="AO17" i="1"/>
  <c r="CC111" i="1"/>
  <c r="CC84" i="1"/>
  <c r="BN40" i="1"/>
  <c r="BW142" i="1"/>
  <c r="BM128" i="1"/>
  <c r="BQ148" i="1"/>
  <c r="AS76" i="1"/>
  <c r="AP72" i="1"/>
  <c r="BF108" i="1"/>
  <c r="BQ51" i="1"/>
  <c r="AL58" i="1"/>
  <c r="AK17" i="1"/>
  <c r="AD107" i="1"/>
  <c r="BB32" i="1"/>
  <c r="BW72" i="1"/>
  <c r="AB19" i="1"/>
  <c r="AA22" i="1"/>
  <c r="BM62" i="1"/>
  <c r="BQ114" i="1"/>
  <c r="AK60" i="1"/>
  <c r="AW125" i="1"/>
  <c r="BH107" i="1"/>
  <c r="BS20" i="1"/>
  <c r="AO145" i="1"/>
  <c r="AC129" i="1"/>
  <c r="BM80" i="1"/>
  <c r="AG107" i="1"/>
  <c r="AH103" i="1"/>
  <c r="CD110" i="1"/>
  <c r="AJ81" i="1"/>
  <c r="BV16" i="1"/>
  <c r="AY55" i="1"/>
  <c r="AY47" i="1"/>
  <c r="BI57" i="1"/>
  <c r="BS124" i="1"/>
  <c r="AR22" i="1"/>
  <c r="BA23" i="1"/>
  <c r="BN60" i="1"/>
  <c r="BA27" i="1"/>
  <c r="AS87" i="1"/>
  <c r="AN112" i="1"/>
  <c r="AL113" i="1"/>
  <c r="CH20" i="1"/>
  <c r="BR92" i="1"/>
  <c r="BA71" i="1"/>
  <c r="AS52" i="1"/>
  <c r="AC114" i="1"/>
  <c r="AE12" i="1"/>
  <c r="AX18" i="1"/>
  <c r="AS68" i="1"/>
  <c r="BI28" i="1"/>
  <c r="AM149" i="1"/>
  <c r="AX92" i="1"/>
  <c r="AT76" i="1"/>
  <c r="AU48" i="1"/>
  <c r="BM21" i="1"/>
  <c r="BK114" i="1"/>
  <c r="BR81" i="1"/>
  <c r="BH129" i="1"/>
  <c r="AN125" i="1"/>
  <c r="AK136" i="1"/>
  <c r="BH92" i="1"/>
  <c r="AG14" i="1"/>
  <c r="AW19" i="1"/>
  <c r="BH96" i="1"/>
  <c r="AN59" i="1"/>
  <c r="BG22" i="1"/>
  <c r="CE28" i="1"/>
  <c r="AK35" i="1"/>
  <c r="BE16" i="1"/>
  <c r="BQ147" i="1"/>
  <c r="AB32" i="1"/>
  <c r="CA41" i="1"/>
  <c r="AK39" i="1"/>
  <c r="BK22" i="1"/>
  <c r="BR115" i="1"/>
  <c r="BU42" i="1"/>
  <c r="BA100" i="1"/>
  <c r="AK75" i="1"/>
  <c r="BK67" i="1"/>
  <c r="BR121" i="1"/>
  <c r="BK60" i="1"/>
  <c r="BV80" i="1"/>
  <c r="CC138" i="1"/>
  <c r="BU138" i="1"/>
  <c r="CA28" i="1"/>
  <c r="BH18" i="1"/>
  <c r="AE18" i="1"/>
  <c r="AY13" i="1"/>
  <c r="BO63" i="1"/>
  <c r="BQ17" i="1"/>
  <c r="BY107" i="1"/>
  <c r="AW15" i="1"/>
  <c r="AY115" i="1"/>
  <c r="AP74" i="1"/>
  <c r="AV89" i="1"/>
  <c r="BA116" i="1"/>
  <c r="AS66" i="1"/>
  <c r="AO85" i="1"/>
  <c r="AZ149" i="1"/>
  <c r="AS22" i="1"/>
  <c r="BM47" i="1"/>
  <c r="BH134" i="1"/>
  <c r="BY26" i="1"/>
  <c r="BU103" i="1"/>
  <c r="AC45" i="1"/>
  <c r="BC134" i="1"/>
  <c r="BZ108" i="1"/>
  <c r="AF87" i="1"/>
  <c r="BK135" i="1"/>
  <c r="BH126" i="1"/>
  <c r="BG29" i="1"/>
  <c r="AV49" i="1"/>
  <c r="BV30" i="1"/>
  <c r="BU18" i="1"/>
  <c r="BG129" i="1"/>
  <c r="BF19" i="1"/>
  <c r="BJ72" i="1"/>
  <c r="BG131" i="1"/>
  <c r="CD48" i="1"/>
  <c r="AH139" i="1"/>
  <c r="AX66" i="1"/>
  <c r="AJ127" i="1"/>
  <c r="AH117" i="1"/>
  <c r="BX9" i="1"/>
  <c r="AR9" i="1"/>
  <c r="BZ9" i="1"/>
  <c r="BL9" i="1"/>
  <c r="AP38" i="1"/>
  <c r="AI147" i="1"/>
  <c r="AV88" i="1"/>
  <c r="AH25" i="1"/>
  <c r="BZ76" i="1"/>
  <c r="AI85" i="1"/>
  <c r="CC125" i="1"/>
  <c r="BE69" i="1"/>
  <c r="AB64" i="1"/>
  <c r="BT96" i="1"/>
  <c r="BX68" i="1"/>
  <c r="AG64" i="1"/>
  <c r="BE121" i="1"/>
  <c r="BR61" i="1"/>
  <c r="BA9" i="1"/>
  <c r="AY49" i="1"/>
  <c r="CB68" i="1"/>
  <c r="AO80" i="1"/>
  <c r="BD49" i="1"/>
  <c r="CA123" i="1"/>
  <c r="BC20" i="1"/>
  <c r="BG57" i="1"/>
  <c r="BF16" i="1"/>
  <c r="AX121" i="1"/>
  <c r="BV125" i="1"/>
  <c r="BT100" i="1"/>
  <c r="BB12" i="1"/>
  <c r="AN102" i="1"/>
  <c r="BO104" i="1"/>
  <c r="CG9" i="1"/>
  <c r="BC68" i="1"/>
  <c r="AW38" i="1"/>
  <c r="BR30" i="1"/>
  <c r="AI135" i="1"/>
  <c r="BK81" i="1"/>
  <c r="AR114" i="1"/>
  <c r="BO43" i="1"/>
  <c r="BL123" i="1"/>
  <c r="AS29" i="1"/>
  <c r="AN58" i="1"/>
  <c r="BZ121" i="1"/>
  <c r="CA16" i="1"/>
  <c r="AI74" i="1"/>
  <c r="BN72" i="1"/>
  <c r="AR106" i="1"/>
  <c r="BS117" i="1"/>
  <c r="AH88" i="1"/>
  <c r="AR84" i="1"/>
  <c r="AT64" i="1"/>
  <c r="BX107" i="1"/>
  <c r="AV22" i="1"/>
  <c r="BA74" i="1"/>
  <c r="AZ130" i="1"/>
  <c r="BW20" i="1"/>
  <c r="AK25" i="1"/>
  <c r="AM133" i="1"/>
  <c r="BT36" i="1"/>
  <c r="AE139" i="1"/>
  <c r="BQ25" i="1"/>
  <c r="BB71" i="1"/>
  <c r="AO60" i="1"/>
  <c r="BV109" i="1"/>
  <c r="AU144" i="1"/>
  <c r="AL73" i="1"/>
  <c r="BC138" i="1"/>
  <c r="CA134" i="1"/>
  <c r="AF113" i="1"/>
  <c r="BF41" i="1"/>
  <c r="AI14" i="1"/>
  <c r="AY111" i="1"/>
  <c r="AU24" i="1"/>
  <c r="BE111" i="1"/>
  <c r="AG42" i="1"/>
  <c r="BB75" i="1"/>
  <c r="AM17" i="1"/>
  <c r="AF130" i="1"/>
  <c r="BO28" i="1"/>
  <c r="AZ114" i="1"/>
  <c r="CE12" i="1"/>
  <c r="AW22" i="1"/>
  <c r="BG134" i="1"/>
  <c r="AS134" i="1"/>
  <c r="AR59" i="1"/>
  <c r="BP62" i="1"/>
  <c r="AI42" i="1"/>
  <c r="BG139" i="1"/>
  <c r="AA97" i="1"/>
  <c r="AL104" i="1"/>
  <c r="AD20" i="1"/>
  <c r="AH19" i="1"/>
  <c r="CB23" i="1"/>
  <c r="CG17" i="1"/>
  <c r="BU106" i="1"/>
  <c r="BM112" i="1"/>
  <c r="AE88" i="1"/>
  <c r="BW109" i="1"/>
  <c r="AB148" i="1"/>
  <c r="AH71" i="1"/>
  <c r="BH124" i="1"/>
  <c r="BO21" i="1"/>
  <c r="AG35" i="1"/>
  <c r="AF26" i="1"/>
  <c r="BL88" i="1"/>
  <c r="AU46" i="1"/>
  <c r="BZ30" i="1"/>
  <c r="BH17" i="1"/>
  <c r="AH131" i="1"/>
  <c r="BG87" i="1"/>
  <c r="AU37" i="1"/>
  <c r="AX68" i="1"/>
  <c r="BU80" i="1"/>
  <c r="BW41" i="1"/>
  <c r="CG25" i="1"/>
  <c r="BL72" i="1"/>
  <c r="BO32" i="1"/>
  <c r="AN30" i="1"/>
  <c r="BR20" i="1"/>
  <c r="BL16" i="1"/>
  <c r="AZ134" i="1"/>
  <c r="BZ100" i="1"/>
  <c r="BX122" i="1"/>
  <c r="BL89" i="1"/>
  <c r="AH96" i="1"/>
  <c r="AI39" i="1"/>
  <c r="AV149" i="1"/>
  <c r="BD85" i="1"/>
  <c r="BT59" i="1"/>
  <c r="AC57" i="1"/>
  <c r="AR123" i="1"/>
  <c r="AM14" i="1"/>
  <c r="BD146" i="1"/>
  <c r="BJ121" i="1"/>
  <c r="BT49" i="1"/>
  <c r="CD43" i="1"/>
  <c r="BY100" i="1"/>
  <c r="AV17" i="1"/>
  <c r="AS116" i="1"/>
  <c r="AU128" i="1"/>
  <c r="AP124" i="1"/>
  <c r="BW64" i="1"/>
  <c r="BD28" i="1"/>
  <c r="AZ54" i="1"/>
  <c r="BH21" i="1"/>
  <c r="AR117" i="1"/>
  <c r="BF121" i="1"/>
  <c r="AG48" i="1"/>
  <c r="BW17" i="1"/>
  <c r="BP71" i="1"/>
  <c r="AQ93" i="1"/>
  <c r="AP19" i="1"/>
  <c r="AV18" i="1"/>
  <c r="AD26" i="1"/>
  <c r="BK18" i="1"/>
  <c r="AZ102" i="1"/>
  <c r="BI20" i="1"/>
  <c r="AK28" i="1"/>
  <c r="AF79" i="1"/>
  <c r="BK57" i="1"/>
  <c r="BF63" i="1"/>
  <c r="BR118" i="1"/>
  <c r="BW88" i="1"/>
  <c r="BO108" i="1"/>
  <c r="AL19" i="1"/>
  <c r="BB49" i="1"/>
  <c r="BF39" i="1"/>
  <c r="AE17" i="1"/>
  <c r="AD86" i="1"/>
  <c r="BP16" i="1"/>
  <c r="BL103" i="1"/>
  <c r="BA14" i="1"/>
  <c r="AG123" i="1"/>
  <c r="BN149" i="1"/>
  <c r="BI104" i="1"/>
  <c r="BL13" i="1"/>
  <c r="BM54" i="1"/>
  <c r="BN83" i="1"/>
  <c r="BW83" i="1"/>
  <c r="BR116" i="1"/>
  <c r="BL108" i="1"/>
  <c r="AH24" i="1"/>
  <c r="AN28" i="1"/>
  <c r="AG27" i="1"/>
  <c r="BT20" i="1"/>
  <c r="BI69" i="1"/>
  <c r="BZ145" i="1"/>
  <c r="AV131" i="1"/>
  <c r="AK107" i="1"/>
  <c r="BI116" i="1"/>
  <c r="AD124" i="1"/>
  <c r="AB73" i="1"/>
  <c r="BN133" i="1"/>
  <c r="BZ21" i="1"/>
  <c r="CB135" i="1"/>
  <c r="AY51" i="1"/>
  <c r="BP122" i="1"/>
  <c r="BV107" i="1"/>
  <c r="BX125" i="1"/>
  <c r="BF128" i="1"/>
  <c r="BI59" i="1"/>
  <c r="CD9" i="1"/>
  <c r="CC9" i="1"/>
  <c r="AP9" i="1"/>
  <c r="AC9" i="1"/>
  <c r="CF9" i="1"/>
  <c r="BG74" i="1"/>
  <c r="BO52" i="1"/>
  <c r="AY14" i="1"/>
  <c r="AP79" i="1"/>
  <c r="BO103" i="1"/>
  <c r="AD21" i="1"/>
  <c r="CA133" i="1"/>
  <c r="BE40" i="1"/>
  <c r="BP125" i="1"/>
  <c r="AY9" i="1"/>
  <c r="AL12" i="1"/>
  <c r="BW9" i="1"/>
  <c r="BU24" i="1"/>
  <c r="BJ34" i="1"/>
  <c r="AA41" i="1"/>
  <c r="AN42" i="1"/>
  <c r="BZ20" i="1"/>
  <c r="AC143" i="1"/>
  <c r="BZ87" i="1"/>
  <c r="AI34" i="1"/>
  <c r="AC103" i="1"/>
  <c r="BU83" i="1"/>
  <c r="AR38" i="1"/>
  <c r="AQ18" i="1"/>
  <c r="BN107" i="1"/>
  <c r="BA13" i="1"/>
  <c r="AO109" i="1"/>
  <c r="AK137" i="1"/>
  <c r="BO51" i="1"/>
  <c r="BG119" i="1"/>
  <c r="AX107" i="1"/>
  <c r="BP49" i="1"/>
  <c r="AE57" i="1"/>
  <c r="AT112" i="1"/>
  <c r="BG132" i="1"/>
  <c r="AE131" i="1"/>
  <c r="AK22" i="1"/>
  <c r="BG116" i="1"/>
  <c r="BI86" i="1"/>
  <c r="AW9" i="1"/>
  <c r="AJ86" i="1"/>
  <c r="BS84" i="1"/>
  <c r="BJ81" i="1"/>
  <c r="BV116" i="1"/>
  <c r="BV27" i="1"/>
  <c r="AW16" i="1"/>
  <c r="BY16" i="1"/>
  <c r="BA42" i="1"/>
  <c r="AC148" i="1"/>
  <c r="AG71" i="1"/>
  <c r="BV121" i="1"/>
  <c r="AP46" i="1"/>
  <c r="AR26" i="1"/>
  <c r="AU27" i="1"/>
  <c r="CC56" i="1"/>
  <c r="CB40" i="1"/>
  <c r="BP150" i="1"/>
  <c r="BL42" i="1"/>
  <c r="BW108" i="1"/>
  <c r="AS130" i="1"/>
  <c r="CB59" i="1"/>
  <c r="BB141" i="1"/>
  <c r="AN54" i="1"/>
  <c r="CC24" i="1"/>
  <c r="AB17" i="1"/>
  <c r="AS101" i="1"/>
  <c r="CE10" i="1"/>
  <c r="AS61" i="1"/>
  <c r="AA131" i="1"/>
  <c r="AV38" i="1"/>
  <c r="BU68" i="1"/>
  <c r="BZ28" i="1"/>
  <c r="BG146" i="1"/>
  <c r="AC109" i="1"/>
  <c r="BE112" i="1"/>
  <c r="BS89" i="1"/>
  <c r="AH61" i="1"/>
  <c r="AW84" i="1"/>
  <c r="AU76" i="1"/>
  <c r="AU133" i="1"/>
  <c r="AU49" i="1"/>
  <c r="AL95" i="1"/>
  <c r="AM89" i="1"/>
  <c r="AK134" i="1"/>
  <c r="AS39" i="1"/>
  <c r="AY143" i="1"/>
  <c r="AF107" i="1"/>
  <c r="AK26" i="1"/>
  <c r="BB10" i="1"/>
  <c r="AB71" i="1"/>
  <c r="BJ127" i="1"/>
  <c r="BE19" i="1"/>
  <c r="AB37" i="1"/>
  <c r="BU14" i="1"/>
  <c r="BH88" i="1"/>
  <c r="AZ20" i="1"/>
  <c r="AA19" i="1"/>
  <c r="BS116" i="1"/>
  <c r="AI16" i="1"/>
  <c r="CB113" i="1"/>
  <c r="BV71" i="1"/>
  <c r="BF50" i="1"/>
  <c r="AH128" i="1"/>
  <c r="AN80" i="1"/>
  <c r="AT30" i="1"/>
  <c r="CC134" i="1"/>
  <c r="BT35" i="1"/>
  <c r="AZ72" i="1"/>
  <c r="BA68" i="1"/>
  <c r="BK100" i="1"/>
  <c r="AT150" i="1"/>
  <c r="BY38" i="1"/>
  <c r="AJ115" i="1"/>
  <c r="AU64" i="1"/>
  <c r="BS94" i="1"/>
  <c r="BH52" i="1"/>
  <c r="BP45" i="1"/>
  <c r="AI57" i="1"/>
  <c r="BV135" i="1"/>
  <c r="BQ115" i="1"/>
  <c r="BH108" i="1"/>
  <c r="BN75" i="1"/>
  <c r="BC150" i="1"/>
  <c r="AK68" i="1"/>
  <c r="AT34" i="1"/>
  <c r="AD15" i="1"/>
  <c r="AK139" i="1"/>
  <c r="AZ76" i="1"/>
  <c r="AO43" i="1"/>
  <c r="AV116" i="1"/>
  <c r="BW13" i="1"/>
  <c r="BI76" i="1"/>
  <c r="BX130" i="1"/>
  <c r="BP56" i="1"/>
  <c r="CA150" i="1"/>
  <c r="AZ79" i="1"/>
  <c r="CD44" i="1"/>
  <c r="AP27" i="1"/>
  <c r="BJ52" i="1"/>
  <c r="BY42" i="1"/>
  <c r="AJ17" i="1"/>
  <c r="BU124" i="1"/>
  <c r="AG88" i="1"/>
  <c r="BM19" i="1"/>
  <c r="BL29" i="1"/>
  <c r="BG20" i="1"/>
  <c r="BT26" i="1"/>
  <c r="BR144" i="1"/>
  <c r="AH130" i="1"/>
  <c r="AC93" i="1"/>
  <c r="AL83" i="1"/>
  <c r="AJ90" i="1"/>
  <c r="AU118" i="1"/>
  <c r="AA31" i="1"/>
  <c r="CC136" i="1"/>
  <c r="AF112" i="1"/>
  <c r="AG81" i="1"/>
  <c r="AP18" i="1"/>
  <c r="AS46" i="1"/>
  <c r="CC143" i="1"/>
  <c r="AZ136" i="1"/>
  <c r="BZ52" i="1"/>
  <c r="AO97" i="1"/>
  <c r="CC79" i="1"/>
  <c r="BT107" i="1"/>
  <c r="BR80" i="1"/>
  <c r="BO134" i="1"/>
  <c r="BP107" i="1"/>
  <c r="BM51" i="1"/>
  <c r="BW107" i="1"/>
  <c r="AI60" i="1"/>
  <c r="BQ138" i="1"/>
  <c r="AY98" i="1"/>
  <c r="BN116" i="1"/>
  <c r="CD103" i="1"/>
  <c r="AR97" i="1"/>
  <c r="BR42" i="1"/>
  <c r="BV113" i="1"/>
  <c r="AT26" i="1"/>
  <c r="CA72" i="1"/>
  <c r="AS137" i="1"/>
  <c r="BT68" i="1"/>
  <c r="AR16" i="1"/>
  <c r="BT133" i="1"/>
  <c r="AG83" i="1"/>
  <c r="AE110" i="1"/>
  <c r="BO23" i="1"/>
  <c r="BF84" i="1"/>
  <c r="AA48" i="1"/>
  <c r="AT119" i="1"/>
  <c r="AT145" i="1"/>
  <c r="AP132" i="1"/>
  <c r="AM30" i="1"/>
  <c r="BL104" i="1"/>
  <c r="BU13" i="1"/>
  <c r="AJ80" i="1"/>
  <c r="AE9" i="1"/>
  <c r="BT83" i="1"/>
  <c r="AQ100" i="1"/>
  <c r="CB80" i="1"/>
  <c r="BE24" i="1"/>
  <c r="AO117" i="1"/>
  <c r="AH101" i="1"/>
  <c r="BY108" i="1"/>
  <c r="AO54" i="1"/>
  <c r="AN33" i="1"/>
  <c r="CA96" i="1"/>
  <c r="BO130" i="1"/>
  <c r="BG92" i="1"/>
  <c r="BB44" i="1"/>
  <c r="BJ43" i="1"/>
  <c r="AY71" i="1"/>
  <c r="BE134" i="1"/>
  <c r="BB113" i="1"/>
  <c r="CC113" i="1"/>
  <c r="AY117" i="1"/>
  <c r="AC112" i="1"/>
  <c r="AJ117" i="1"/>
  <c r="CD18" i="1"/>
  <c r="AE51" i="1"/>
  <c r="AJ88" i="1"/>
  <c r="BE36" i="1"/>
  <c r="BF21" i="1"/>
  <c r="AW146" i="1"/>
  <c r="AW85" i="1"/>
  <c r="AZ16" i="1"/>
  <c r="BU9" i="1"/>
  <c r="AQ10" i="1"/>
  <c r="AH31" i="1"/>
  <c r="BQ41" i="1"/>
  <c r="AY136" i="1"/>
  <c r="AM84" i="1"/>
  <c r="BV21" i="1"/>
  <c r="AG102" i="1"/>
  <c r="AA76" i="1"/>
  <c r="BN121" i="1"/>
  <c r="BH78" i="1"/>
  <c r="AD131" i="1"/>
  <c r="AS117" i="1"/>
  <c r="BU84" i="1"/>
  <c r="BJ16" i="1"/>
  <c r="AE53" i="1"/>
  <c r="AK47" i="1"/>
  <c r="AW12" i="1"/>
  <c r="BH30" i="1"/>
  <c r="AD54" i="1"/>
  <c r="AZ125" i="1"/>
  <c r="BA21" i="1"/>
  <c r="AY121" i="1"/>
  <c r="AE137" i="1"/>
  <c r="AK108" i="1"/>
  <c r="AD113" i="1"/>
  <c r="BX147" i="1"/>
  <c r="AW109" i="1"/>
  <c r="AV10" i="1"/>
  <c r="BJ24" i="1"/>
  <c r="BS22" i="1"/>
  <c r="AV117" i="1"/>
  <c r="CD138" i="1"/>
  <c r="BP13" i="1"/>
  <c r="BO115" i="1"/>
  <c r="AD139" i="1"/>
  <c r="BS118" i="1"/>
  <c r="AL98" i="1"/>
  <c r="BC81" i="1"/>
  <c r="AP39" i="1"/>
  <c r="BJ18" i="1"/>
  <c r="AQ137" i="1"/>
  <c r="AE37" i="1"/>
  <c r="AR25" i="1"/>
  <c r="BT47" i="1"/>
  <c r="AO46" i="1"/>
  <c r="BN28" i="1"/>
  <c r="BE115" i="1"/>
  <c r="BO88" i="1"/>
  <c r="CB145" i="1"/>
  <c r="BT50" i="1"/>
  <c r="BN148" i="1"/>
  <c r="BN127" i="1"/>
  <c r="BC40" i="1"/>
  <c r="AG67" i="1"/>
  <c r="BI143" i="1"/>
  <c r="BW131" i="1"/>
  <c r="AO122" i="1"/>
  <c r="AB43" i="1"/>
  <c r="AS51" i="1"/>
  <c r="BZ127" i="1"/>
  <c r="AA139" i="1"/>
  <c r="BQ70" i="1"/>
  <c r="AN97" i="1"/>
  <c r="AN15" i="1"/>
  <c r="AI94" i="1"/>
  <c r="BR45" i="1"/>
  <c r="AU31" i="1"/>
  <c r="AV147" i="1"/>
  <c r="BT87" i="1"/>
  <c r="BQ19" i="1"/>
  <c r="BP133" i="1"/>
  <c r="CD148" i="1"/>
  <c r="AU103" i="1"/>
  <c r="BV20" i="1"/>
  <c r="AC19" i="1"/>
  <c r="BD51" i="1"/>
  <c r="AN124" i="1"/>
  <c r="BZ40" i="1"/>
  <c r="AL127" i="1"/>
  <c r="BP89" i="1"/>
  <c r="CA98" i="1"/>
  <c r="AA92" i="1"/>
  <c r="BA150" i="1"/>
  <c r="AQ110" i="1"/>
  <c r="BJ85" i="1"/>
  <c r="AY30" i="1"/>
  <c r="BA88" i="1"/>
  <c r="BC100" i="1"/>
  <c r="BC88" i="1"/>
  <c r="BG51" i="1"/>
  <c r="BK42" i="1"/>
  <c r="AC14" i="1"/>
  <c r="BJ45" i="1"/>
  <c r="AT47" i="1"/>
  <c r="BR104" i="1"/>
  <c r="AF52" i="1"/>
  <c r="AG121" i="1"/>
  <c r="AG97" i="1"/>
  <c r="BZ72" i="1"/>
  <c r="BF52" i="1"/>
  <c r="BH48" i="1"/>
  <c r="BW132" i="1"/>
  <c r="BD117" i="1"/>
  <c r="BA147" i="1"/>
  <c r="BM27" i="1"/>
  <c r="AK24" i="1"/>
  <c r="AR24" i="1"/>
  <c r="AO62" i="1"/>
  <c r="BF13" i="1"/>
  <c r="AB84" i="1"/>
  <c r="BW115" i="1"/>
  <c r="AX54" i="1"/>
  <c r="AJ146" i="1"/>
  <c r="CD135" i="1"/>
  <c r="CD64" i="1"/>
  <c r="BK37" i="1"/>
  <c r="BD133" i="1"/>
  <c r="BE61" i="1"/>
  <c r="CA145" i="1"/>
  <c r="BG63" i="1"/>
  <c r="BJ112" i="1"/>
  <c r="AG55" i="1"/>
  <c r="CC146" i="1"/>
  <c r="BG17" i="1"/>
  <c r="BW100" i="1"/>
  <c r="AX75" i="1"/>
  <c r="CC11" i="1"/>
  <c r="AJ79" i="1"/>
  <c r="BD134" i="1"/>
  <c r="AU88" i="1"/>
  <c r="BY71" i="1"/>
  <c r="AP22" i="1"/>
  <c r="BL79" i="1"/>
  <c r="AQ68" i="1"/>
  <c r="BB52" i="1"/>
  <c r="AR58" i="1"/>
  <c r="CA81" i="1"/>
  <c r="AR104" i="1"/>
  <c r="BH119" i="1"/>
  <c r="CC27" i="1"/>
  <c r="BO70" i="1"/>
  <c r="BH121" i="1"/>
  <c r="AQ117" i="1"/>
  <c r="BK27" i="1"/>
  <c r="AJ113" i="1"/>
  <c r="BI130" i="1"/>
  <c r="BM17" i="1"/>
  <c r="BE77" i="1"/>
  <c r="BV23" i="1"/>
  <c r="AO22" i="1"/>
  <c r="BR73" i="1"/>
  <c r="AQ123" i="1"/>
  <c r="CC109" i="1"/>
  <c r="AN117" i="1"/>
  <c r="BO59" i="1"/>
  <c r="AG125" i="1"/>
  <c r="BP87" i="1"/>
  <c r="BO60" i="1"/>
  <c r="AO126" i="1"/>
  <c r="AM47" i="1"/>
  <c r="AN99" i="1"/>
  <c r="BS105" i="1"/>
  <c r="AI104" i="1"/>
  <c r="AZ87" i="1"/>
  <c r="BM38" i="1"/>
  <c r="BU109" i="1"/>
  <c r="AF96" i="1"/>
  <c r="BI44" i="1"/>
  <c r="AY27" i="1"/>
  <c r="AB132" i="1"/>
  <c r="BV36" i="1"/>
  <c r="BX31" i="1"/>
  <c r="BX118" i="1"/>
  <c r="BU70" i="1"/>
  <c r="BO64" i="1"/>
  <c r="BZ80" i="1"/>
  <c r="BK44" i="1"/>
  <c r="BC26" i="1"/>
  <c r="BG107" i="1"/>
  <c r="AR72" i="1"/>
  <c r="BP74" i="1"/>
  <c r="AD73" i="1"/>
  <c r="AC84" i="1"/>
  <c r="BC147" i="1"/>
  <c r="AP91" i="1"/>
  <c r="BR117" i="1"/>
  <c r="AG91" i="1"/>
  <c r="BA59" i="1"/>
  <c r="BW129" i="1"/>
  <c r="AX84" i="1"/>
  <c r="AI79" i="1"/>
  <c r="AO81" i="1"/>
  <c r="AH18" i="1"/>
  <c r="AM112" i="1"/>
  <c r="BB102" i="1"/>
  <c r="CC130" i="1"/>
  <c r="CB16" i="1"/>
  <c r="AC108" i="1"/>
  <c r="AP13" i="1"/>
  <c r="AO99" i="1"/>
  <c r="BO114" i="1"/>
  <c r="AF74" i="1"/>
  <c r="BH54" i="1"/>
  <c r="CD79" i="1"/>
  <c r="BC39" i="1"/>
  <c r="BF83" i="1"/>
  <c r="AU51" i="1"/>
  <c r="BF45" i="1"/>
  <c r="AN21" i="1"/>
  <c r="AT59" i="1"/>
  <c r="AR95" i="1"/>
  <c r="CC65" i="1"/>
  <c r="AK50" i="1"/>
  <c r="AE100" i="1"/>
  <c r="AB125" i="1"/>
  <c r="BM136" i="1"/>
  <c r="AN137" i="1"/>
  <c r="BJ146" i="1"/>
  <c r="BO137" i="1"/>
  <c r="AK91" i="1"/>
  <c r="BO69" i="1"/>
  <c r="AR14" i="1"/>
  <c r="AQ102" i="1"/>
  <c r="AA80" i="1"/>
  <c r="BC115" i="1"/>
  <c r="BR63" i="1"/>
  <c r="AA123" i="1"/>
  <c r="AD82" i="1"/>
  <c r="BX71" i="1"/>
  <c r="AM99" i="1"/>
  <c r="BR87" i="1"/>
  <c r="BK63" i="1"/>
  <c r="AI13" i="1"/>
  <c r="BL135" i="1"/>
  <c r="CE26" i="1"/>
  <c r="CD14" i="1"/>
  <c r="BB126" i="1"/>
  <c r="BE35" i="1"/>
  <c r="BE25" i="1"/>
  <c r="BF148" i="1"/>
  <c r="AC137" i="1"/>
  <c r="CA124" i="1"/>
  <c r="AE83" i="1"/>
  <c r="BY103" i="1"/>
  <c r="AT97" i="1"/>
  <c r="BO85" i="1"/>
  <c r="BO145" i="1"/>
  <c r="AI88" i="1"/>
  <c r="AZ71" i="1"/>
  <c r="CA77" i="1"/>
  <c r="BZ135" i="1"/>
  <c r="BJ15" i="1"/>
  <c r="BF47" i="1"/>
  <c r="BB149" i="1"/>
  <c r="AC123" i="1"/>
  <c r="AI122" i="1"/>
  <c r="BT101" i="1"/>
  <c r="BL92" i="1"/>
  <c r="BM94" i="1"/>
  <c r="BW139" i="1"/>
  <c r="AW67" i="1"/>
  <c r="AU142" i="1"/>
  <c r="AB94" i="1"/>
  <c r="AL47" i="1"/>
  <c r="BE137" i="1"/>
  <c r="BO136" i="1"/>
  <c r="AT22" i="1"/>
  <c r="AA73" i="1"/>
  <c r="BG110" i="1"/>
  <c r="BI75" i="1"/>
  <c r="AP63" i="1"/>
  <c r="AQ71" i="1"/>
  <c r="AF89" i="1"/>
  <c r="BI109" i="1"/>
  <c r="BL134" i="1"/>
  <c r="AI103" i="1"/>
  <c r="BD68" i="1"/>
  <c r="BM99" i="1"/>
  <c r="AE147" i="1"/>
  <c r="BX131" i="1"/>
  <c r="BI25" i="1"/>
  <c r="AD85" i="1"/>
  <c r="AL81" i="1"/>
  <c r="AP30" i="1"/>
  <c r="AT71" i="1"/>
  <c r="AG46" i="1"/>
  <c r="CC121" i="1"/>
  <c r="BY136" i="1"/>
  <c r="BL80" i="1"/>
  <c r="AX17" i="1"/>
  <c r="AG30" i="1"/>
  <c r="AL71" i="1"/>
  <c r="BF76" i="1"/>
  <c r="BH141" i="1"/>
  <c r="BS61" i="1"/>
  <c r="BX150" i="1"/>
  <c r="AX16" i="1"/>
  <c r="AN83" i="1"/>
  <c r="AE87" i="1"/>
  <c r="BQ104" i="1"/>
  <c r="AO124" i="1"/>
  <c r="BD18" i="1"/>
  <c r="AS26" i="1"/>
  <c r="BT99" i="1"/>
  <c r="AJ83" i="1"/>
  <c r="BM72" i="1"/>
  <c r="AW20" i="1"/>
  <c r="AN136" i="1"/>
  <c r="AK130" i="1"/>
  <c r="BJ64" i="1"/>
  <c r="BS73" i="1"/>
  <c r="AP115" i="1"/>
  <c r="AY60" i="1"/>
  <c r="AC104" i="1"/>
  <c r="AT27" i="1"/>
  <c r="BP84" i="1"/>
  <c r="AJ23" i="1"/>
  <c r="AT39" i="1"/>
  <c r="BI13" i="1"/>
  <c r="AO132" i="1"/>
  <c r="BG128" i="1"/>
  <c r="AH23" i="1"/>
  <c r="AD149" i="1"/>
  <c r="AC107" i="1"/>
  <c r="AN17" i="1"/>
  <c r="AY144" i="1"/>
  <c r="BC64" i="1"/>
  <c r="BS30" i="1"/>
  <c r="BK134" i="1"/>
  <c r="AR27" i="1"/>
  <c r="BR70" i="1"/>
  <c r="BI89" i="1"/>
  <c r="AN67" i="1"/>
  <c r="AX109" i="1"/>
  <c r="BK73" i="1"/>
  <c r="AR92" i="1"/>
  <c r="BW55" i="1"/>
  <c r="BN13" i="1"/>
  <c r="BY106" i="1"/>
  <c r="BY32" i="1"/>
  <c r="BD123" i="1"/>
  <c r="BL91" i="1"/>
  <c r="BW123" i="1"/>
  <c r="AU104" i="1"/>
  <c r="AC25" i="1"/>
  <c r="AI128" i="1"/>
  <c r="CA20" i="1"/>
  <c r="AY122" i="1"/>
  <c r="BS21" i="1"/>
  <c r="BB42" i="1"/>
  <c r="AF23" i="1"/>
  <c r="AQ125" i="1"/>
  <c r="BC69" i="1"/>
  <c r="BT114" i="1"/>
  <c r="AI127" i="1"/>
  <c r="BR31" i="1"/>
  <c r="BG118" i="1"/>
  <c r="BQ135" i="1"/>
  <c r="BP146" i="1"/>
  <c r="BM148" i="1"/>
  <c r="AN29" i="1"/>
  <c r="AK110" i="1"/>
  <c r="AZ10" i="1"/>
  <c r="BW15" i="1"/>
  <c r="BO148" i="1"/>
  <c r="BZ106" i="1"/>
  <c r="BW148" i="1"/>
  <c r="BG100" i="1"/>
  <c r="BE53" i="1"/>
  <c r="BR148" i="1"/>
  <c r="BO9" i="1"/>
  <c r="CE9" i="1"/>
  <c r="BI9" i="1"/>
  <c r="AT9" i="1"/>
  <c r="AD9" i="1"/>
  <c r="BT17" i="1"/>
  <c r="AD103" i="1"/>
  <c r="AF18" i="1"/>
  <c r="BV124" i="1"/>
  <c r="AJ135" i="1"/>
  <c r="BI64" i="1"/>
  <c r="AP21" i="1"/>
  <c r="BQ89" i="1"/>
  <c r="AV23" i="1"/>
  <c r="BL128" i="1"/>
  <c r="CC103" i="1"/>
  <c r="BA109" i="1"/>
  <c r="AN13" i="1"/>
  <c r="BE22" i="1"/>
  <c r="BT64" i="1"/>
  <c r="BF89" i="1"/>
  <c r="AG23" i="1"/>
  <c r="AL36" i="1"/>
  <c r="AG134" i="1"/>
  <c r="BA119" i="1"/>
  <c r="AS92" i="1"/>
  <c r="BN58" i="1"/>
  <c r="AJ13" i="1"/>
  <c r="AL40" i="1"/>
  <c r="BE42" i="1"/>
  <c r="BA92" i="1"/>
  <c r="BN79" i="1"/>
  <c r="AM68" i="1"/>
  <c r="AD64" i="1"/>
  <c r="BE27" i="1"/>
  <c r="BK71" i="1"/>
  <c r="BN85" i="1"/>
  <c r="AP76" i="1"/>
  <c r="BA135" i="1"/>
  <c r="BN124" i="1"/>
  <c r="CB87" i="1"/>
  <c r="AI43" i="1"/>
  <c r="BQ117" i="1"/>
  <c r="AD28" i="1"/>
  <c r="BH58" i="1"/>
  <c r="AP107" i="1"/>
  <c r="AV20" i="1"/>
  <c r="AG129" i="1"/>
  <c r="BV140" i="1"/>
  <c r="BG83" i="1"/>
  <c r="BS104" i="1"/>
  <c r="BX25" i="1"/>
  <c r="BX20" i="1"/>
  <c r="BC21" i="1"/>
  <c r="AK111" i="1"/>
  <c r="BK29" i="1"/>
  <c r="BO99" i="1"/>
  <c r="AF97" i="1"/>
  <c r="AP100" i="1"/>
  <c r="BY148" i="1"/>
  <c r="BF100" i="1"/>
  <c r="AS17" i="1"/>
  <c r="BS121" i="1"/>
  <c r="AC27" i="1"/>
  <c r="CC26" i="1"/>
  <c r="BM144" i="1"/>
  <c r="BV38" i="1"/>
  <c r="BV67" i="1"/>
  <c r="AN107" i="1"/>
  <c r="AZ14" i="1"/>
  <c r="BR24" i="1"/>
  <c r="AE33" i="1"/>
  <c r="AI26" i="1"/>
  <c r="AG144" i="1"/>
  <c r="BM143" i="1"/>
  <c r="AB41" i="1"/>
  <c r="BL147" i="1"/>
  <c r="AZ140" i="1"/>
  <c r="AC51" i="1"/>
  <c r="BM119" i="1"/>
  <c r="BG28" i="1"/>
  <c r="BH125" i="1"/>
  <c r="AT55" i="1"/>
  <c r="AE60" i="1"/>
  <c r="BE146" i="1"/>
  <c r="AI58" i="1"/>
  <c r="BQ42" i="1"/>
  <c r="BF150" i="1"/>
  <c r="BH84" i="1"/>
  <c r="AF28" i="1"/>
  <c r="BY88" i="1"/>
  <c r="CC144" i="1"/>
  <c r="AI139" i="1"/>
  <c r="AA39" i="1"/>
  <c r="AR17" i="1"/>
  <c r="AH121" i="1"/>
  <c r="AW71" i="1"/>
  <c r="AR40" i="1"/>
  <c r="AH15" i="1"/>
  <c r="AS79" i="1"/>
  <c r="BY79" i="1"/>
  <c r="BG68" i="1"/>
  <c r="AD114" i="1"/>
  <c r="AO14" i="1"/>
  <c r="BM138" i="1"/>
  <c r="BN59" i="1"/>
  <c r="BH111" i="1"/>
  <c r="AT31" i="1"/>
  <c r="AV139" i="1"/>
  <c r="BZ25" i="1"/>
  <c r="BG53" i="1"/>
  <c r="BI26" i="1"/>
  <c r="BW76" i="1"/>
  <c r="AM105" i="1"/>
  <c r="BN63" i="1"/>
  <c r="BI88" i="1"/>
  <c r="BC25" i="1"/>
  <c r="BS59" i="1"/>
  <c r="AC131" i="1"/>
  <c r="AD75" i="1"/>
  <c r="AI48" i="1"/>
  <c r="AX38" i="1"/>
  <c r="BH26" i="1"/>
  <c r="AF71" i="1"/>
  <c r="AT56" i="1"/>
  <c r="BS52" i="1"/>
  <c r="BU117" i="1"/>
  <c r="AJ107" i="1"/>
  <c r="AI80" i="1"/>
  <c r="BF116" i="1"/>
  <c r="AX28" i="1"/>
  <c r="AJ39" i="1"/>
  <c r="AX90" i="1"/>
  <c r="BV51" i="1"/>
  <c r="AV26" i="1"/>
  <c r="AR76" i="1"/>
  <c r="BK103" i="1"/>
  <c r="BG147" i="1"/>
  <c r="BH103" i="1"/>
  <c r="AK52" i="1"/>
  <c r="BA137" i="1"/>
  <c r="AT23" i="1"/>
  <c r="AJ103" i="1"/>
  <c r="AB77" i="1"/>
  <c r="AW72" i="1"/>
  <c r="BJ60" i="1"/>
  <c r="AR56" i="1"/>
  <c r="BI79" i="1"/>
  <c r="AS148" i="1"/>
  <c r="AS20" i="1"/>
  <c r="BG47" i="1"/>
  <c r="BD149" i="1"/>
  <c r="AD47" i="1"/>
  <c r="BY117" i="1"/>
  <c r="CB110" i="1"/>
  <c r="AC92" i="1"/>
  <c r="AS113" i="1"/>
  <c r="AP20" i="1"/>
  <c r="AS27" i="1"/>
  <c r="CD67" i="1"/>
  <c r="AT124" i="1"/>
  <c r="CA55" i="1"/>
  <c r="AV14" i="1"/>
  <c r="BH65" i="1"/>
  <c r="AQ27" i="1"/>
  <c r="AO93" i="1"/>
  <c r="BR19" i="1"/>
  <c r="AL65" i="1"/>
  <c r="CB133" i="1"/>
  <c r="BL97" i="1"/>
  <c r="AQ45" i="1"/>
  <c r="AY39" i="1"/>
  <c r="BZ19" i="1"/>
  <c r="BX19" i="1"/>
  <c r="AY28" i="1"/>
  <c r="AB23" i="1"/>
  <c r="AF75" i="1"/>
  <c r="AW81" i="1"/>
  <c r="BK16" i="1"/>
  <c r="AM53" i="1"/>
  <c r="CA103" i="1"/>
  <c r="AU121" i="1"/>
  <c r="BT81" i="1"/>
  <c r="BW118" i="1"/>
  <c r="CB88" i="1"/>
  <c r="AV105" i="1"/>
  <c r="AP80" i="1"/>
  <c r="AU67" i="1"/>
  <c r="BP148" i="1"/>
  <c r="AR42" i="1"/>
  <c r="AT149" i="1"/>
  <c r="AF82" i="1"/>
  <c r="CD20" i="1"/>
  <c r="BO128" i="1"/>
  <c r="AS28" i="1"/>
  <c r="BA127" i="1"/>
  <c r="BF48" i="1"/>
  <c r="BL112" i="1"/>
  <c r="AD115" i="1"/>
  <c r="AE103" i="1"/>
  <c r="BB45" i="1"/>
  <c r="AC38" i="1"/>
  <c r="BZ15" i="1"/>
  <c r="BI27" i="1"/>
  <c r="BQ98" i="1"/>
  <c r="BE124" i="1"/>
  <c r="AI138" i="1"/>
  <c r="BQ26" i="1"/>
  <c r="BP24" i="1"/>
  <c r="AL9" i="1"/>
  <c r="AZ9" i="1"/>
  <c r="AM9" i="1"/>
  <c r="AG9" i="1"/>
  <c r="BJ9" i="1"/>
  <c r="BD48" i="1"/>
  <c r="BI145" i="1"/>
  <c r="BU114" i="1"/>
  <c r="AU116" i="1"/>
  <c r="AF142" i="1"/>
  <c r="BJ58" i="1"/>
  <c r="AY109" i="1"/>
  <c r="BF110" i="1"/>
  <c r="BF49" i="1"/>
  <c r="BU118" i="1"/>
  <c r="BV123" i="1"/>
  <c r="BJ117" i="1"/>
  <c r="CD81" i="1"/>
  <c r="AM25" i="1"/>
  <c r="AQ23" i="1"/>
  <c r="BI133" i="1"/>
  <c r="BZ42" i="1"/>
  <c r="AJ28" i="1"/>
  <c r="BV150" i="1"/>
  <c r="BC28" i="1"/>
  <c r="AW73" i="1"/>
  <c r="AT125" i="1"/>
  <c r="AE145" i="1"/>
  <c r="AL100" i="1"/>
  <c r="BB135" i="1"/>
  <c r="BV133" i="1"/>
  <c r="AH20" i="1"/>
  <c r="AS9" i="1"/>
  <c r="AA130" i="1"/>
  <c r="AC21" i="1"/>
  <c r="BR82" i="1"/>
  <c r="AD100" i="1"/>
  <c r="AP62" i="1"/>
  <c r="BU115" i="1"/>
  <c r="AO13" i="1"/>
  <c r="BU60" i="1"/>
  <c r="CC55" i="1"/>
  <c r="BL149" i="1"/>
  <c r="BZ68" i="1"/>
  <c r="BD26" i="1"/>
  <c r="CB97" i="1"/>
  <c r="AX72" i="1"/>
  <c r="AW101" i="1"/>
  <c r="AN9" i="1"/>
  <c r="AA122" i="1"/>
  <c r="AQ107" i="1"/>
  <c r="BL35" i="1"/>
  <c r="CH154" i="1" l="1"/>
  <c r="CE154" i="1"/>
  <c r="CF154" i="1"/>
  <c r="CG154" i="1"/>
  <c r="AB154" i="1"/>
  <c r="BX154" i="1"/>
  <c r="AW154" i="1"/>
  <c r="BB154" i="1"/>
  <c r="AV154" i="1"/>
  <c r="AF154" i="1"/>
  <c r="CB154" i="1"/>
  <c r="BA154" i="1"/>
  <c r="BF154" i="1"/>
  <c r="AU154" i="1"/>
  <c r="BG154" i="1"/>
  <c r="BV154" i="1"/>
  <c r="AS154" i="1"/>
  <c r="AJ154" i="1"/>
  <c r="AN154" i="1"/>
  <c r="BI154" i="1"/>
  <c r="BN154" i="1"/>
  <c r="CA154" i="1"/>
  <c r="AR154" i="1"/>
  <c r="BM154" i="1"/>
  <c r="BR154" i="1"/>
  <c r="AI154" i="1"/>
  <c r="BT154" i="1"/>
  <c r="AZ154" i="1"/>
  <c r="BU154" i="1"/>
  <c r="AD154" i="1"/>
  <c r="BZ154" i="1"/>
  <c r="BO154" i="1"/>
  <c r="BW154" i="1"/>
  <c r="BP154" i="1"/>
  <c r="BD154" i="1"/>
  <c r="AC154" i="1"/>
  <c r="BY154" i="1"/>
  <c r="AH154" i="1"/>
  <c r="CD154" i="1"/>
  <c r="AO154" i="1"/>
  <c r="BH154" i="1"/>
  <c r="CC154" i="1"/>
  <c r="BC154" i="1"/>
  <c r="BS154" i="1"/>
  <c r="AT154" i="1"/>
  <c r="AQ154" i="1"/>
  <c r="AX154" i="1"/>
  <c r="BL154" i="1"/>
  <c r="AK154" i="1"/>
  <c r="AP154" i="1"/>
  <c r="AY154" i="1"/>
  <c r="BK154" i="1"/>
  <c r="AL154" i="1"/>
  <c r="BJ154" i="1"/>
  <c r="BE154" i="1"/>
  <c r="AG154" i="1"/>
  <c r="BQ154" i="1"/>
  <c r="AM154" i="1"/>
  <c r="AA154" i="1"/>
  <c r="AL34" i="2"/>
  <c r="AP34" i="2"/>
  <c r="CH151" i="1"/>
  <c r="CH4" i="1"/>
  <c r="CE151" i="1"/>
  <c r="CE4" i="1"/>
  <c r="CF151" i="1"/>
  <c r="CF4" i="1"/>
  <c r="CG4" i="1"/>
  <c r="R35" i="2" s="1"/>
  <c r="CG151" i="1"/>
  <c r="AB151" i="1"/>
  <c r="BX151" i="1"/>
  <c r="AW151" i="1"/>
  <c r="BB151" i="1"/>
  <c r="AV151" i="1"/>
  <c r="AF151" i="1"/>
  <c r="CB151" i="1"/>
  <c r="BA151" i="1"/>
  <c r="BF151" i="1"/>
  <c r="AU151" i="1"/>
  <c r="BG151" i="1"/>
  <c r="BV151" i="1"/>
  <c r="AS151" i="1"/>
  <c r="AJ151" i="1"/>
  <c r="AN151" i="1"/>
  <c r="BI151" i="1"/>
  <c r="BN151" i="1"/>
  <c r="CA151" i="1"/>
  <c r="AR151" i="1"/>
  <c r="BM151" i="1"/>
  <c r="BR151" i="1"/>
  <c r="AI151" i="1"/>
  <c r="BT151" i="1"/>
  <c r="AZ151" i="1"/>
  <c r="BU151" i="1"/>
  <c r="AD151" i="1"/>
  <c r="BZ151" i="1"/>
  <c r="BO151" i="1"/>
  <c r="BW151" i="1"/>
  <c r="BP151" i="1"/>
  <c r="BD151" i="1"/>
  <c r="AC151" i="1"/>
  <c r="BY151" i="1"/>
  <c r="AH151" i="1"/>
  <c r="CD151" i="1"/>
  <c r="AO151" i="1"/>
  <c r="BH151" i="1"/>
  <c r="CC151" i="1"/>
  <c r="BC151" i="1"/>
  <c r="BS151" i="1"/>
  <c r="AT151" i="1"/>
  <c r="AQ151" i="1"/>
  <c r="AX151" i="1"/>
  <c r="BL151" i="1"/>
  <c r="AK151" i="1"/>
  <c r="AP151" i="1"/>
  <c r="AY151" i="1"/>
  <c r="BK151" i="1"/>
  <c r="AL151" i="1"/>
  <c r="BJ151" i="1"/>
  <c r="BE151" i="1"/>
  <c r="AG151" i="1"/>
  <c r="BQ151" i="1"/>
  <c r="AM151" i="1"/>
  <c r="AA151" i="1"/>
  <c r="AX33" i="2"/>
  <c r="E7" i="3" s="1"/>
  <c r="D8" i="3"/>
  <c r="H8" i="3" s="1"/>
  <c r="B8" i="3"/>
  <c r="F8" i="3" s="1"/>
  <c r="B7" i="3"/>
  <c r="D7" i="3"/>
  <c r="AX23" i="2"/>
  <c r="AX22" i="2"/>
  <c r="AX21" i="2"/>
  <c r="AX32" i="2"/>
  <c r="AX31" i="2"/>
  <c r="AX24" i="2"/>
  <c r="AX30" i="2"/>
  <c r="AX29" i="2"/>
  <c r="AX28" i="2"/>
  <c r="AX27" i="2"/>
  <c r="AX26" i="2"/>
  <c r="AX25" i="2"/>
  <c r="U21" i="2"/>
  <c r="CD4" i="1"/>
  <c r="BF34" i="2" s="1"/>
  <c r="G21" i="2"/>
  <c r="G24" i="2"/>
  <c r="U33" i="2"/>
  <c r="U31" i="2"/>
  <c r="U29" i="2"/>
  <c r="U27" i="2"/>
  <c r="U25" i="2"/>
  <c r="U23" i="2"/>
  <c r="L33" i="2"/>
  <c r="L31" i="2"/>
  <c r="L29" i="2"/>
  <c r="L27" i="2"/>
  <c r="L25" i="2"/>
  <c r="L23" i="2"/>
  <c r="L21" i="2"/>
  <c r="U34" i="2"/>
  <c r="U32" i="2"/>
  <c r="U30" i="2"/>
  <c r="U28" i="2"/>
  <c r="U26" i="2"/>
  <c r="U24" i="2"/>
  <c r="U22" i="2"/>
  <c r="L34" i="2"/>
  <c r="L32" i="2"/>
  <c r="L30" i="2"/>
  <c r="L28" i="2"/>
  <c r="L26" i="2"/>
  <c r="L24" i="2"/>
  <c r="L22" i="2"/>
  <c r="G22" i="2"/>
  <c r="G33" i="2"/>
  <c r="G31" i="2"/>
  <c r="G29" i="2"/>
  <c r="G27" i="2"/>
  <c r="G34" i="2"/>
  <c r="G32" i="2"/>
  <c r="G30" i="2"/>
  <c r="G28" i="2"/>
  <c r="G26" i="2"/>
  <c r="G23" i="2"/>
  <c r="G25" i="2"/>
  <c r="U153" i="1"/>
  <c r="U152" i="1"/>
  <c r="U154" i="1"/>
  <c r="U155" i="1"/>
  <c r="BG24" i="2"/>
  <c r="BG36" i="2" s="1"/>
  <c r="BG37" i="2" s="1"/>
  <c r="BG39" i="2" s="1"/>
  <c r="U156" i="1"/>
  <c r="AX34" i="2" l="1"/>
  <c r="E8" i="3" s="1"/>
  <c r="K35" i="2"/>
  <c r="AO35" i="2"/>
  <c r="F35" i="2"/>
  <c r="AJ35" i="2"/>
  <c r="AB35" i="2"/>
  <c r="C9" i="3" s="1"/>
  <c r="G9" i="3" s="1"/>
  <c r="AX35" i="2"/>
  <c r="E9" i="3" s="1"/>
  <c r="I9" i="3" s="1"/>
  <c r="BW4" i="1"/>
  <c r="CB4" i="1"/>
  <c r="BI4" i="1"/>
  <c r="R29" i="2" s="1"/>
  <c r="BY4" i="1"/>
  <c r="R33" i="2" s="1"/>
  <c r="BS4" i="1"/>
  <c r="CC4" i="1"/>
  <c r="BU4" i="1"/>
  <c r="R32" i="2" s="1"/>
  <c r="AR4" i="1"/>
  <c r="AO25" i="2" s="1"/>
  <c r="BO4" i="1"/>
  <c r="BM4" i="1"/>
  <c r="R30" i="2" s="1"/>
  <c r="BR4" i="1"/>
  <c r="BF31" i="2" s="1"/>
  <c r="AS4" i="1"/>
  <c r="R25" i="2" s="1"/>
  <c r="CA4" i="1"/>
  <c r="BN4" i="1"/>
  <c r="BF30" i="2" s="1"/>
  <c r="BX4" i="1"/>
  <c r="AO33" i="2" s="1"/>
  <c r="BF4" i="1"/>
  <c r="BF28" i="2" s="1"/>
  <c r="AO4" i="1"/>
  <c r="R24" i="2" s="1"/>
  <c r="AP4" i="1"/>
  <c r="BF24" i="2" s="1"/>
  <c r="BQ4" i="1"/>
  <c r="R31" i="2" s="1"/>
  <c r="BA4" i="1"/>
  <c r="R27" i="2" s="1"/>
  <c r="AK4" i="1"/>
  <c r="R23" i="2" s="1"/>
  <c r="AX4" i="1"/>
  <c r="BF26" i="2" s="1"/>
  <c r="BV4" i="1"/>
  <c r="BF32" i="2" s="1"/>
  <c r="AD4" i="1"/>
  <c r="BF21" i="2" s="1"/>
  <c r="AM4" i="1"/>
  <c r="AT4" i="1"/>
  <c r="BF25" i="2" s="1"/>
  <c r="AV4" i="1"/>
  <c r="AO26" i="2" s="1"/>
  <c r="BC4" i="1"/>
  <c r="BJ4" i="1"/>
  <c r="BF29" i="2" s="1"/>
  <c r="BL4" i="1"/>
  <c r="AO30" i="2" s="1"/>
  <c r="AU4" i="1"/>
  <c r="BD4" i="1"/>
  <c r="AO28" i="2" s="1"/>
  <c r="AB25" i="2"/>
  <c r="AB30" i="2"/>
  <c r="AB26" i="2"/>
  <c r="AB34" i="2"/>
  <c r="C8" i="3" s="1"/>
  <c r="G8" i="3" s="1"/>
  <c r="BT4" i="1"/>
  <c r="AO32" i="2" s="1"/>
  <c r="AL4" i="1"/>
  <c r="BF23" i="2" s="1"/>
  <c r="BP4" i="1"/>
  <c r="AO31" i="2" s="1"/>
  <c r="AW4" i="1"/>
  <c r="R26" i="2" s="1"/>
  <c r="AZ4" i="1"/>
  <c r="AO27" i="2" s="1"/>
  <c r="AB4" i="1"/>
  <c r="AO21" i="2" s="1"/>
  <c r="BZ4" i="1"/>
  <c r="BF33" i="2" s="1"/>
  <c r="AG4" i="1"/>
  <c r="R22" i="2" s="1"/>
  <c r="AA4" i="1"/>
  <c r="BE4" i="1"/>
  <c r="R28" i="2" s="1"/>
  <c r="AQ4" i="1"/>
  <c r="BB4" i="1"/>
  <c r="BF27" i="2" s="1"/>
  <c r="AC4" i="1"/>
  <c r="R21" i="2" s="1"/>
  <c r="L36" i="2"/>
  <c r="AB33" i="2"/>
  <c r="C7" i="3" s="1"/>
  <c r="G7" i="3" s="1"/>
  <c r="AH4" i="1"/>
  <c r="BF22" i="2" s="1"/>
  <c r="AJ4" i="1"/>
  <c r="AO23" i="2" s="1"/>
  <c r="BG4" i="1"/>
  <c r="AF4" i="1"/>
  <c r="AO22" i="2" s="1"/>
  <c r="AI4" i="1"/>
  <c r="AY4" i="1"/>
  <c r="BH4" i="1"/>
  <c r="AO29" i="2" s="1"/>
  <c r="AB29" i="2"/>
  <c r="AE151" i="1"/>
  <c r="AN4" i="1"/>
  <c r="AO24" i="2" s="1"/>
  <c r="BK4" i="1"/>
  <c r="AB22" i="2"/>
  <c r="AB28" i="2"/>
  <c r="AB32" i="2"/>
  <c r="AB23" i="2"/>
  <c r="AB27" i="2"/>
  <c r="AB31" i="2"/>
  <c r="AB24" i="2"/>
  <c r="AE4" i="1"/>
  <c r="AE154" i="1"/>
  <c r="AP36" i="2"/>
  <c r="U36" i="2"/>
  <c r="G36" i="2"/>
  <c r="AB21" i="2"/>
  <c r="AL36" i="2"/>
  <c r="R34" i="2" l="1"/>
  <c r="AO34" i="2"/>
  <c r="AV35" i="2"/>
  <c r="AJ25" i="2"/>
  <c r="AV25" i="2" s="1"/>
  <c r="AJ24" i="2"/>
  <c r="AV24" i="2" s="1"/>
  <c r="F7" i="3"/>
  <c r="A3" i="3" s="1"/>
  <c r="B3" i="3" s="1"/>
  <c r="K3" i="3" s="1"/>
  <c r="M3" i="3" s="1"/>
  <c r="AJ28" i="2"/>
  <c r="AV28" i="2" s="1"/>
  <c r="AJ30" i="2"/>
  <c r="AV30" i="2" s="1"/>
  <c r="C3" i="3"/>
  <c r="D3" i="3" s="1"/>
  <c r="N3" i="3" s="1"/>
  <c r="P3" i="3" s="1"/>
  <c r="AJ27" i="2"/>
  <c r="AV27" i="2" s="1"/>
  <c r="AJ29" i="2"/>
  <c r="AV29" i="2" s="1"/>
  <c r="AJ23" i="2"/>
  <c r="AV23" i="2" s="1"/>
  <c r="AJ31" i="2"/>
  <c r="AV31" i="2" s="1"/>
  <c r="AJ32" i="2"/>
  <c r="AV32" i="2" s="1"/>
  <c r="AJ22" i="2"/>
  <c r="AV22" i="2" s="1"/>
  <c r="AJ21" i="2"/>
  <c r="AV21" i="2" s="1"/>
  <c r="AJ26" i="2"/>
  <c r="AV26" i="2" s="1"/>
  <c r="F34" i="2"/>
  <c r="AJ34" i="2"/>
  <c r="AJ33" i="2"/>
  <c r="AV33" i="2" s="1"/>
  <c r="BP36" i="2"/>
  <c r="BF37" i="2" s="1"/>
  <c r="BF39" i="2" s="1"/>
  <c r="K34" i="2"/>
  <c r="F31" i="2"/>
  <c r="K25" i="2"/>
  <c r="F25" i="2"/>
  <c r="K28" i="2"/>
  <c r="F29" i="2"/>
  <c r="F26" i="2"/>
  <c r="K33" i="2"/>
  <c r="K27" i="2"/>
  <c r="F24" i="2"/>
  <c r="K32" i="2"/>
  <c r="K26" i="2"/>
  <c r="K30" i="2"/>
  <c r="F28" i="2"/>
  <c r="F23" i="2"/>
  <c r="F27" i="2"/>
  <c r="K24" i="2"/>
  <c r="F32" i="2"/>
  <c r="K31" i="2"/>
  <c r="F33" i="2"/>
  <c r="K23" i="2"/>
  <c r="K21" i="2"/>
  <c r="F21" i="2"/>
  <c r="K22" i="2"/>
  <c r="F30" i="2"/>
  <c r="K29" i="2"/>
  <c r="AB36" i="2"/>
  <c r="AB37" i="2" s="1"/>
  <c r="F22" i="2"/>
  <c r="AX36" i="2"/>
  <c r="Z35" i="2" l="1"/>
  <c r="AV34" i="2"/>
  <c r="Z34" i="2"/>
  <c r="Z31" i="2"/>
  <c r="BO36" i="2"/>
  <c r="AV37" i="2" s="1"/>
  <c r="AV39" i="2" s="1"/>
  <c r="AB39" i="2"/>
  <c r="AX37" i="2"/>
  <c r="Z25" i="2"/>
  <c r="Z28" i="2"/>
  <c r="Z24" i="2"/>
  <c r="Z29" i="2"/>
  <c r="Z33" i="2"/>
  <c r="Z26" i="2"/>
  <c r="Z32" i="2"/>
  <c r="Z27" i="2"/>
  <c r="Z30" i="2"/>
  <c r="Z23" i="2"/>
  <c r="Z21" i="2"/>
  <c r="Z22" i="2"/>
  <c r="AX39" i="2" l="1"/>
  <c r="Z37" i="2"/>
  <c r="Z39" i="2" s="1"/>
  <c r="I8" i="3" l="1"/>
  <c r="H7" i="3" l="1"/>
  <c r="A4" i="3" s="1"/>
  <c r="B4" i="3" s="1"/>
  <c r="K4" i="3" s="1"/>
  <c r="M4" i="3" s="1"/>
  <c r="I7" i="3"/>
  <c r="C4" i="3" s="1"/>
  <c r="D4" i="3" s="1"/>
  <c r="N4" i="3" s="1"/>
  <c r="P4" i="3" s="1"/>
  <c r="S3" i="3" l="1"/>
  <c r="Q3" i="3" s="1"/>
  <c r="Q4" i="3"/>
  <c r="Q5"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honbu024</author>
    <author xml:space="preserve"> </author>
  </authors>
  <commentList>
    <comment ref="O4" authorId="0" shapeId="0" xr:uid="{00000000-0006-0000-0000-000001000000}">
      <text>
        <r>
          <rPr>
            <sz val="12"/>
            <color indexed="81"/>
            <rFont val="ＭＳ Ｐゴシック"/>
            <family val="3"/>
            <charset val="128"/>
          </rPr>
          <t>「当月」「翌月」は</t>
        </r>
        <r>
          <rPr>
            <b/>
            <sz val="12"/>
            <color indexed="81"/>
            <rFont val="ＭＳ Ｐゴシック"/>
            <family val="3"/>
            <charset val="128"/>
          </rPr>
          <t>○</t>
        </r>
        <r>
          <rPr>
            <sz val="12"/>
            <color indexed="81"/>
            <rFont val="ＭＳ Ｐゴシック"/>
            <family val="3"/>
            <charset val="128"/>
          </rPr>
          <t xml:space="preserve">
で囲む</t>
        </r>
      </text>
    </comment>
    <comment ref="B7" authorId="1" shapeId="0" xr:uid="{00000000-0006-0000-0000-000002000000}">
      <text>
        <r>
          <rPr>
            <b/>
            <sz val="12"/>
            <color indexed="81"/>
            <rFont val="ＭＳ Ｐゴシック"/>
            <family val="3"/>
            <charset val="128"/>
          </rPr>
          <t xml:space="preserve">↓の①～④からあてはまる区分を選んでください。
消すときはDeleteキーで消えます。
</t>
        </r>
      </text>
    </comment>
    <comment ref="E7" authorId="1" shapeId="0" xr:uid="{00000000-0006-0000-0000-000003000000}">
      <text>
        <r>
          <rPr>
            <b/>
            <sz val="10"/>
            <color indexed="81"/>
            <rFont val="ＭＳ Ｐゴシック"/>
            <family val="3"/>
            <charset val="128"/>
          </rPr>
          <t xml:space="preserve"> </t>
        </r>
        <r>
          <rPr>
            <b/>
            <sz val="12"/>
            <color indexed="81"/>
            <rFont val="ＭＳ Ｐゴシック"/>
            <family val="3"/>
            <charset val="128"/>
          </rPr>
          <t>必ず入力してください。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honbu202</author>
  </authors>
  <commentList>
    <comment ref="AN6" authorId="0" shapeId="0" xr:uid="{00000000-0006-0000-0100-000001000000}">
      <text>
        <r>
          <rPr>
            <b/>
            <sz val="9"/>
            <color indexed="81"/>
            <rFont val="ＭＳ Ｐゴシック"/>
            <family val="3"/>
            <charset val="128"/>
          </rPr>
          <t>事業概要は入力してください。</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0F2D22A-B6FA-4115-B3B8-322868FC2C24}" keepAlive="1" name="クエリ - Sheet1" description="ブック内の 'Sheet1' クエリへの接続です。" type="5" refreshedVersion="8" background="1" saveData="1">
    <dbPr connection="Provider=Microsoft.Mashup.OleDb.1;Data Source=$Workbook$;Location=Sheet1;Extended Properties=&quot;&quot;" command="SELECT * FROM [Sheet1]"/>
  </connection>
</connections>
</file>

<file path=xl/sharedStrings.xml><?xml version="1.0" encoding="utf-8"?>
<sst xmlns="http://schemas.openxmlformats.org/spreadsheetml/2006/main" count="368" uniqueCount="227">
  <si>
    <t>労働保険料算定賃金の報告集計表</t>
    <rPh sb="0" eb="2">
      <t>ロウドウ</t>
    </rPh>
    <rPh sb="2" eb="4">
      <t>ホケン</t>
    </rPh>
    <rPh sb="4" eb="5">
      <t>リョウ</t>
    </rPh>
    <rPh sb="5" eb="7">
      <t>サンテイ</t>
    </rPh>
    <rPh sb="7" eb="9">
      <t>チンギン</t>
    </rPh>
    <rPh sb="10" eb="12">
      <t>ホウコク</t>
    </rPh>
    <rPh sb="12" eb="14">
      <t>シュウケイ</t>
    </rPh>
    <rPh sb="14" eb="15">
      <t>ヒョウ</t>
    </rPh>
    <phoneticPr fontId="2"/>
  </si>
  <si>
    <t>所  在  地</t>
    <rPh sb="0" eb="1">
      <t>トコロ</t>
    </rPh>
    <rPh sb="3" eb="4">
      <t>ザイ</t>
    </rPh>
    <rPh sb="6" eb="7">
      <t>チ</t>
    </rPh>
    <phoneticPr fontId="2"/>
  </si>
  <si>
    <t>賃金締切日</t>
    <rPh sb="0" eb="2">
      <t>チンギン</t>
    </rPh>
    <rPh sb="2" eb="5">
      <t>シメキリビ</t>
    </rPh>
    <phoneticPr fontId="2"/>
  </si>
  <si>
    <t>事業場の名称</t>
    <rPh sb="0" eb="2">
      <t>ジギョウ</t>
    </rPh>
    <rPh sb="2" eb="3">
      <t>バ</t>
    </rPh>
    <rPh sb="4" eb="6">
      <t>メイショウ</t>
    </rPh>
    <phoneticPr fontId="2"/>
  </si>
  <si>
    <t>労働保険番号</t>
    <rPh sb="0" eb="2">
      <t>ロウドウ</t>
    </rPh>
    <rPh sb="2" eb="4">
      <t>ホケン</t>
    </rPh>
    <rPh sb="4" eb="6">
      <t>バンゴウ</t>
    </rPh>
    <phoneticPr fontId="2"/>
  </si>
  <si>
    <t>（家族手当・早出残業手当・宿日直手当・通勤手当等を含む）</t>
    <rPh sb="1" eb="3">
      <t>カゾク</t>
    </rPh>
    <rPh sb="3" eb="5">
      <t>テアテ</t>
    </rPh>
    <rPh sb="6" eb="8">
      <t>ハヤデ</t>
    </rPh>
    <rPh sb="8" eb="10">
      <t>ザンギョウ</t>
    </rPh>
    <rPh sb="10" eb="12">
      <t>テアテ</t>
    </rPh>
    <rPh sb="13" eb="16">
      <t>シュクニッチョク</t>
    </rPh>
    <rPh sb="16" eb="18">
      <t>テアテ</t>
    </rPh>
    <rPh sb="19" eb="21">
      <t>ツウキン</t>
    </rPh>
    <rPh sb="21" eb="23">
      <t>テアテ</t>
    </rPh>
    <rPh sb="23" eb="24">
      <t>ナド</t>
    </rPh>
    <rPh sb="25" eb="26">
      <t>フク</t>
    </rPh>
    <phoneticPr fontId="2"/>
  </si>
  <si>
    <t>支払日</t>
    <rPh sb="0" eb="3">
      <t>シハライビ</t>
    </rPh>
    <phoneticPr fontId="2"/>
  </si>
  <si>
    <t>事業主の氏名</t>
    <rPh sb="0" eb="3">
      <t>ジギョウヌシ</t>
    </rPh>
    <rPh sb="4" eb="6">
      <t>シメイ</t>
    </rPh>
    <phoneticPr fontId="2"/>
  </si>
  <si>
    <t>印</t>
    <rPh sb="0" eb="1">
      <t>イン</t>
    </rPh>
    <phoneticPr fontId="2"/>
  </si>
  <si>
    <t>給料月</t>
    <rPh sb="0" eb="2">
      <t>キュウリョウ</t>
    </rPh>
    <rPh sb="2" eb="3">
      <t>ヅキ</t>
    </rPh>
    <phoneticPr fontId="2"/>
  </si>
  <si>
    <t>生年月日</t>
    <rPh sb="0" eb="2">
      <t>セイネン</t>
    </rPh>
    <rPh sb="2" eb="4">
      <t>ガッピ</t>
    </rPh>
    <phoneticPr fontId="2"/>
  </si>
  <si>
    <t>賞  与</t>
    <rPh sb="0" eb="1">
      <t>ショウ</t>
    </rPh>
    <rPh sb="3" eb="4">
      <t>ヨ</t>
    </rPh>
    <phoneticPr fontId="2"/>
  </si>
  <si>
    <t>合   計</t>
    <rPh sb="0" eb="1">
      <t>ゴウ</t>
    </rPh>
    <rPh sb="4" eb="5">
      <t>ケイ</t>
    </rPh>
    <phoneticPr fontId="2"/>
  </si>
  <si>
    <t>①</t>
    <phoneticPr fontId="2"/>
  </si>
  <si>
    <t>②</t>
    <phoneticPr fontId="2"/>
  </si>
  <si>
    <t>③</t>
    <phoneticPr fontId="2"/>
  </si>
  <si>
    <t>④</t>
    <phoneticPr fontId="2"/>
  </si>
  <si>
    <t>No</t>
    <phoneticPr fontId="2"/>
  </si>
  <si>
    <t>区分</t>
    <rPh sb="0" eb="2">
      <t>クブン</t>
    </rPh>
    <phoneticPr fontId="2"/>
  </si>
  <si>
    <t>氏名</t>
    <rPh sb="0" eb="2">
      <t>シメイ</t>
    </rPh>
    <phoneticPr fontId="2"/>
  </si>
  <si>
    <t>4月</t>
    <rPh sb="1" eb="2">
      <t>ガツ</t>
    </rPh>
    <phoneticPr fontId="2"/>
  </si>
  <si>
    <t>5月</t>
    <rPh sb="1" eb="2">
      <t>ガツ</t>
    </rPh>
    <phoneticPr fontId="2"/>
  </si>
  <si>
    <t>6月</t>
    <rPh sb="1" eb="2">
      <t>ガツ</t>
    </rPh>
    <phoneticPr fontId="2"/>
  </si>
  <si>
    <t>7月</t>
  </si>
  <si>
    <t>8月</t>
  </si>
  <si>
    <t>9月</t>
  </si>
  <si>
    <t>10月</t>
  </si>
  <si>
    <t>11月</t>
  </si>
  <si>
    <t>12月</t>
  </si>
  <si>
    <t>1月</t>
  </si>
  <si>
    <t>2月</t>
  </si>
  <si>
    <t>3月</t>
  </si>
  <si>
    <t>賞与</t>
    <rPh sb="0" eb="2">
      <t>ショウヨ</t>
    </rPh>
    <phoneticPr fontId="2"/>
  </si>
  <si>
    <t>支  払  総  額</t>
    <rPh sb="0" eb="1">
      <t>ササ</t>
    </rPh>
    <rPh sb="3" eb="4">
      <t>フツ</t>
    </rPh>
    <rPh sb="6" eb="7">
      <t>フサ</t>
    </rPh>
    <rPh sb="9" eb="10">
      <t>ガク</t>
    </rPh>
    <phoneticPr fontId="2"/>
  </si>
  <si>
    <t>(1)雇用算定対象者分</t>
    <rPh sb="3" eb="5">
      <t>コヨウ</t>
    </rPh>
    <rPh sb="5" eb="7">
      <t>サンテイ</t>
    </rPh>
    <rPh sb="7" eb="10">
      <t>タイショウシャ</t>
    </rPh>
    <rPh sb="10" eb="11">
      <t>ブン</t>
    </rPh>
    <phoneticPr fontId="2"/>
  </si>
  <si>
    <t>(2)役員で労働者扱いの者</t>
    <rPh sb="3" eb="5">
      <t>ヤクイン</t>
    </rPh>
    <rPh sb="6" eb="9">
      <t>ロウドウシャ</t>
    </rPh>
    <rPh sb="9" eb="10">
      <t>アツカ</t>
    </rPh>
    <rPh sb="12" eb="13">
      <t>モノ</t>
    </rPh>
    <phoneticPr fontId="2"/>
  </si>
  <si>
    <t>(４)高年齢労働者分</t>
    <phoneticPr fontId="2"/>
  </si>
  <si>
    <t xml:space="preserve"> </t>
    <phoneticPr fontId="2"/>
  </si>
  <si>
    <t>①</t>
    <phoneticPr fontId="2"/>
  </si>
  <si>
    <t>②</t>
    <phoneticPr fontId="2"/>
  </si>
  <si>
    <t>④</t>
    <phoneticPr fontId="2"/>
  </si>
  <si>
    <t>労働保険料算定基礎賃金等の報告</t>
    <rPh sb="0" eb="2">
      <t>ロウドウ</t>
    </rPh>
    <rPh sb="2" eb="4">
      <t>ホケン</t>
    </rPh>
    <rPh sb="4" eb="5">
      <t>リョウ</t>
    </rPh>
    <rPh sb="5" eb="7">
      <t>サンテイ</t>
    </rPh>
    <rPh sb="7" eb="9">
      <t>キソ</t>
    </rPh>
    <rPh sb="9" eb="11">
      <t>チンギン</t>
    </rPh>
    <rPh sb="11" eb="12">
      <t>ナド</t>
    </rPh>
    <rPh sb="13" eb="15">
      <t>ホウコク</t>
    </rPh>
    <phoneticPr fontId="2"/>
  </si>
  <si>
    <t>組織様式第5号</t>
    <rPh sb="0" eb="2">
      <t>ソシキ</t>
    </rPh>
    <rPh sb="2" eb="4">
      <t>ヨウシキ</t>
    </rPh>
    <rPh sb="4" eb="5">
      <t>ダイ</t>
    </rPh>
    <rPh sb="6" eb="7">
      <t>ゴウ</t>
    </rPh>
    <phoneticPr fontId="2"/>
  </si>
  <si>
    <t>住所    〒</t>
    <rPh sb="0" eb="2">
      <t>ジュウショ</t>
    </rPh>
    <phoneticPr fontId="2"/>
  </si>
  <si>
    <t>府県</t>
    <rPh sb="0" eb="2">
      <t>フケン</t>
    </rPh>
    <phoneticPr fontId="2"/>
  </si>
  <si>
    <t>所掌</t>
    <rPh sb="0" eb="2">
      <t>ショショウ</t>
    </rPh>
    <phoneticPr fontId="2"/>
  </si>
  <si>
    <t>管轄</t>
    <rPh sb="0" eb="2">
      <t>カンカツ</t>
    </rPh>
    <phoneticPr fontId="2"/>
  </si>
  <si>
    <t>基幹番号</t>
    <rPh sb="0" eb="2">
      <t>キカン</t>
    </rPh>
    <rPh sb="2" eb="4">
      <t>バンゴウ</t>
    </rPh>
    <phoneticPr fontId="2"/>
  </si>
  <si>
    <t>枝番</t>
    <rPh sb="0" eb="1">
      <t>エダ</t>
    </rPh>
    <rPh sb="1" eb="2">
      <t>バン</t>
    </rPh>
    <phoneticPr fontId="2"/>
  </si>
  <si>
    <t>料変</t>
    <rPh sb="0" eb="1">
      <t>リョウ</t>
    </rPh>
    <rPh sb="1" eb="2">
      <t>ヘン</t>
    </rPh>
    <phoneticPr fontId="2"/>
  </si>
  <si>
    <t xml:space="preserve">  3.事業の概要
</t>
    <rPh sb="4" eb="6">
      <t>ジギョウ</t>
    </rPh>
    <rPh sb="7" eb="9">
      <t>ガイヨウ</t>
    </rPh>
    <phoneticPr fontId="2"/>
  </si>
  <si>
    <t xml:space="preserve"> 4.特掲事業
    1.該当する
    2.該当しない</t>
    <phoneticPr fontId="2"/>
  </si>
  <si>
    <t>5.新年度賃金見込額
   1.前年度と同額
   2.前年度と変わる</t>
    <rPh sb="2" eb="5">
      <t>シンネンド</t>
    </rPh>
    <rPh sb="5" eb="7">
      <t>チンギン</t>
    </rPh>
    <rPh sb="7" eb="9">
      <t>ミコミ</t>
    </rPh>
    <rPh sb="9" eb="10">
      <t>ガク</t>
    </rPh>
    <rPh sb="16" eb="19">
      <t>ゼンネンド</t>
    </rPh>
    <rPh sb="20" eb="22">
      <t>ドウガク</t>
    </rPh>
    <rPh sb="28" eb="31">
      <t>ゼンネンド</t>
    </rPh>
    <rPh sb="32" eb="33">
      <t>カ</t>
    </rPh>
    <phoneticPr fontId="2"/>
  </si>
  <si>
    <t>事業場名</t>
    <rPh sb="0" eb="2">
      <t>ジギョウ</t>
    </rPh>
    <rPh sb="2" eb="3">
      <t>バ</t>
    </rPh>
    <rPh sb="3" eb="4">
      <t>ナ</t>
    </rPh>
    <phoneticPr fontId="2"/>
  </si>
  <si>
    <t>雇用保険事業所番号</t>
    <rPh sb="0" eb="2">
      <t>コヨウ</t>
    </rPh>
    <rPh sb="2" eb="4">
      <t>ホケン</t>
    </rPh>
    <rPh sb="4" eb="7">
      <t>ジギョウショ</t>
    </rPh>
    <rPh sb="7" eb="9">
      <t>バンゴウ</t>
    </rPh>
    <phoneticPr fontId="2"/>
  </si>
  <si>
    <t>労災</t>
    <rPh sb="0" eb="2">
      <t>ロウサイ</t>
    </rPh>
    <phoneticPr fontId="2"/>
  </si>
  <si>
    <t>千円</t>
    <rPh sb="0" eb="2">
      <t>センエン</t>
    </rPh>
    <phoneticPr fontId="2"/>
  </si>
  <si>
    <t xml:space="preserve">  6.延納の申請
     1.一括納付
     2.分納（３回）</t>
    <rPh sb="4" eb="6">
      <t>エンノウ</t>
    </rPh>
    <rPh sb="7" eb="9">
      <t>シンセイ</t>
    </rPh>
    <rPh sb="17" eb="19">
      <t>イッカツ</t>
    </rPh>
    <rPh sb="19" eb="21">
      <t>ノウフ</t>
    </rPh>
    <rPh sb="29" eb="31">
      <t>ブンノウ</t>
    </rPh>
    <rPh sb="33" eb="34">
      <t>カイ</t>
    </rPh>
    <phoneticPr fontId="2"/>
  </si>
  <si>
    <t>雇用</t>
    <rPh sb="0" eb="2">
      <t>コヨウ</t>
    </rPh>
    <phoneticPr fontId="2"/>
  </si>
  <si>
    <t>事業主名</t>
    <rPh sb="0" eb="3">
      <t>ジギョウヌシ</t>
    </rPh>
    <rPh sb="3" eb="4">
      <t>メイ</t>
    </rPh>
    <phoneticPr fontId="2"/>
  </si>
  <si>
    <t>殿</t>
    <rPh sb="0" eb="1">
      <t>トノ</t>
    </rPh>
    <phoneticPr fontId="2"/>
  </si>
  <si>
    <t>3.委託解除年月日</t>
    <rPh sb="2" eb="4">
      <t>イタク</t>
    </rPh>
    <rPh sb="4" eb="6">
      <t>カイジョ</t>
    </rPh>
    <rPh sb="6" eb="9">
      <t>ネンガッピ</t>
    </rPh>
    <phoneticPr fontId="2"/>
  </si>
  <si>
    <t>事業場TEL:</t>
    <rPh sb="0" eb="2">
      <t>ジギョウ</t>
    </rPh>
    <rPh sb="2" eb="3">
      <t>バ</t>
    </rPh>
    <phoneticPr fontId="2"/>
  </si>
  <si>
    <t xml:space="preserve">          項目
  月別</t>
    <rPh sb="10" eb="12">
      <t>コウモク</t>
    </rPh>
    <rPh sb="17" eb="19">
      <t>ツキベツ</t>
    </rPh>
    <phoneticPr fontId="2"/>
  </si>
  <si>
    <t>2.雇用保険対象被保険者数及び賃金</t>
    <rPh sb="2" eb="4">
      <t>コヨウ</t>
    </rPh>
    <rPh sb="4" eb="6">
      <t>ホケン</t>
    </rPh>
    <rPh sb="6" eb="8">
      <t>タイショウ</t>
    </rPh>
    <rPh sb="8" eb="12">
      <t>ヒホケンシャ</t>
    </rPh>
    <rPh sb="12" eb="13">
      <t>スウ</t>
    </rPh>
    <rPh sb="13" eb="14">
      <t>オヨ</t>
    </rPh>
    <rPh sb="15" eb="17">
      <t>チンギン</t>
    </rPh>
    <phoneticPr fontId="2"/>
  </si>
  <si>
    <t>(1)常用労働者</t>
    <rPh sb="3" eb="5">
      <t>ジョウヨウ</t>
    </rPh>
    <rPh sb="5" eb="8">
      <t>ロウドウシャ</t>
    </rPh>
    <phoneticPr fontId="2"/>
  </si>
  <si>
    <t>(3)臨時労働者</t>
    <rPh sb="3" eb="5">
      <t>リンジ</t>
    </rPh>
    <rPh sb="5" eb="8">
      <t>ロウドウシャ</t>
    </rPh>
    <phoneticPr fontId="2"/>
  </si>
  <si>
    <t>(4)合計</t>
    <rPh sb="3" eb="5">
      <t>ゴウケイ</t>
    </rPh>
    <phoneticPr fontId="2"/>
  </si>
  <si>
    <t>(5)被保険者</t>
    <rPh sb="3" eb="7">
      <t>ヒホケンシャ</t>
    </rPh>
    <phoneticPr fontId="2"/>
  </si>
  <si>
    <t>(6)役員で被保険者扱いの者</t>
    <rPh sb="3" eb="5">
      <t>ヤクイン</t>
    </rPh>
    <rPh sb="6" eb="10">
      <t>ヒホケンシャ</t>
    </rPh>
    <rPh sb="10" eb="11">
      <t>アツカ</t>
    </rPh>
    <rPh sb="13" eb="14">
      <t>モノ</t>
    </rPh>
    <phoneticPr fontId="2"/>
  </si>
  <si>
    <t>(7)合計</t>
    <rPh sb="3" eb="5">
      <t>ゴウケイ</t>
    </rPh>
    <phoneticPr fontId="2"/>
  </si>
  <si>
    <t>(業務執行権を有する者の指示を受け労働に従事し、資金を得ている者等）</t>
    <rPh sb="1" eb="3">
      <t>ギョウム</t>
    </rPh>
    <rPh sb="3" eb="5">
      <t>シッコウ</t>
    </rPh>
    <rPh sb="5" eb="6">
      <t>ケン</t>
    </rPh>
    <rPh sb="7" eb="8">
      <t>ユウ</t>
    </rPh>
    <rPh sb="10" eb="11">
      <t>モノ</t>
    </rPh>
    <rPh sb="12" eb="14">
      <t>シジ</t>
    </rPh>
    <rPh sb="15" eb="16">
      <t>ウ</t>
    </rPh>
    <rPh sb="17" eb="19">
      <t>ロウドウ</t>
    </rPh>
    <rPh sb="20" eb="22">
      <t>ジュウジ</t>
    </rPh>
    <rPh sb="24" eb="26">
      <t>シキン</t>
    </rPh>
    <rPh sb="27" eb="28">
      <t>エ</t>
    </rPh>
    <rPh sb="31" eb="33">
      <t>モノナド</t>
    </rPh>
    <phoneticPr fontId="2"/>
  </si>
  <si>
    <t>(パートタイマー、
アルバイト等）</t>
    <rPh sb="15" eb="16">
      <t>ナド</t>
    </rPh>
    <phoneticPr fontId="2"/>
  </si>
  <si>
    <t>(日雇労働被保険者に支払った賃金を含むなお、パートタイマー、アルバイト等雇用保険の被保険者とならない者を除く）</t>
    <rPh sb="1" eb="3">
      <t>ヒヤトイ</t>
    </rPh>
    <rPh sb="3" eb="5">
      <t>ロウドウ</t>
    </rPh>
    <rPh sb="5" eb="9">
      <t>ヒホケンシャ</t>
    </rPh>
    <rPh sb="10" eb="12">
      <t>シハラ</t>
    </rPh>
    <rPh sb="14" eb="16">
      <t>チンギン</t>
    </rPh>
    <rPh sb="17" eb="18">
      <t>フク</t>
    </rPh>
    <rPh sb="35" eb="36">
      <t>ナド</t>
    </rPh>
    <rPh sb="36" eb="38">
      <t>コヨウ</t>
    </rPh>
    <rPh sb="38" eb="40">
      <t>ホケン</t>
    </rPh>
    <rPh sb="41" eb="45">
      <t>ヒホケンシャ</t>
    </rPh>
    <rPh sb="50" eb="51">
      <t>モノ</t>
    </rPh>
    <rPh sb="52" eb="53">
      <t>ノゾ</t>
    </rPh>
    <phoneticPr fontId="2"/>
  </si>
  <si>
    <t>(給与支払等の面からみて労働者的性格の強い者）</t>
    <rPh sb="1" eb="3">
      <t>キュウヨ</t>
    </rPh>
    <rPh sb="3" eb="5">
      <t>シハライ</t>
    </rPh>
    <rPh sb="5" eb="6">
      <t>ナド</t>
    </rPh>
    <rPh sb="7" eb="8">
      <t>メン</t>
    </rPh>
    <rPh sb="12" eb="16">
      <t>ロウドウシャテキ</t>
    </rPh>
    <rPh sb="16" eb="18">
      <t>セイカク</t>
    </rPh>
    <rPh sb="19" eb="20">
      <t>ツヨ</t>
    </rPh>
    <rPh sb="21" eb="22">
      <t>モノ</t>
    </rPh>
    <phoneticPr fontId="2"/>
  </si>
  <si>
    <t>人員</t>
    <rPh sb="0" eb="2">
      <t>ジンイン</t>
    </rPh>
    <phoneticPr fontId="2"/>
  </si>
  <si>
    <t>支払賃金</t>
    <rPh sb="0" eb="2">
      <t>シハライ</t>
    </rPh>
    <rPh sb="2" eb="4">
      <t>チンギン</t>
    </rPh>
    <phoneticPr fontId="2"/>
  </si>
  <si>
    <t>支払賃金</t>
    <rPh sb="0" eb="2">
      <t>シハラ</t>
    </rPh>
    <rPh sb="2" eb="4">
      <t>チンギン</t>
    </rPh>
    <phoneticPr fontId="2"/>
  </si>
  <si>
    <t>5月</t>
  </si>
  <si>
    <t>6月</t>
  </si>
  <si>
    <t>賞与等</t>
    <rPh sb="0" eb="2">
      <t>ショウヨ</t>
    </rPh>
    <rPh sb="2" eb="3">
      <t>ナド</t>
    </rPh>
    <phoneticPr fontId="2"/>
  </si>
  <si>
    <t>月</t>
    <rPh sb="0" eb="1">
      <t>ツキ</t>
    </rPh>
    <phoneticPr fontId="2"/>
  </si>
  <si>
    <t>合計</t>
    <rPh sb="0" eb="2">
      <t>ゴウケイ</t>
    </rPh>
    <phoneticPr fontId="2"/>
  </si>
  <si>
    <t>1ｹ月平均使用労働者数</t>
    <rPh sb="2" eb="3">
      <t>ゲツ</t>
    </rPh>
    <rPh sb="3" eb="5">
      <t>ヘイキン</t>
    </rPh>
    <rPh sb="5" eb="7">
      <t>シヨウ</t>
    </rPh>
    <rPh sb="7" eb="10">
      <t>ロウドウシャ</t>
    </rPh>
    <rPh sb="10" eb="11">
      <t>スウ</t>
    </rPh>
    <phoneticPr fontId="2"/>
  </si>
  <si>
    <t>1ヶ月平均被保険者</t>
    <rPh sb="2" eb="3">
      <t>ゲツ</t>
    </rPh>
    <rPh sb="3" eb="5">
      <t>ヘイキン</t>
    </rPh>
    <rPh sb="5" eb="9">
      <t>ヒホケンシャ</t>
    </rPh>
    <phoneticPr fontId="2"/>
  </si>
  <si>
    <t>※業種変更年月</t>
    <rPh sb="1" eb="3">
      <t>ギョウシュ</t>
    </rPh>
    <rPh sb="3" eb="5">
      <t>ヘンコウ</t>
    </rPh>
    <rPh sb="5" eb="7">
      <t>ネンゲツ</t>
    </rPh>
    <phoneticPr fontId="2"/>
  </si>
  <si>
    <t>業種変更前
（業種変更が無い時）</t>
    <rPh sb="0" eb="2">
      <t>ギョウシュ</t>
    </rPh>
    <rPh sb="2" eb="4">
      <t>ヘンコウ</t>
    </rPh>
    <rPh sb="4" eb="5">
      <t>マエ</t>
    </rPh>
    <rPh sb="7" eb="9">
      <t>ギョウシュ</t>
    </rPh>
    <rPh sb="9" eb="11">
      <t>ヘンコウ</t>
    </rPh>
    <rPh sb="12" eb="13">
      <t>ナ</t>
    </rPh>
    <rPh sb="14" eb="15">
      <t>トキ</t>
    </rPh>
    <phoneticPr fontId="2"/>
  </si>
  <si>
    <t xml:space="preserve">         年      月</t>
    <rPh sb="9" eb="10">
      <t>ネン</t>
    </rPh>
    <rPh sb="16" eb="17">
      <t>ツキ</t>
    </rPh>
    <phoneticPr fontId="2"/>
  </si>
  <si>
    <t>業種変更後</t>
    <rPh sb="0" eb="2">
      <t>ギョウシュ</t>
    </rPh>
    <rPh sb="2" eb="4">
      <t>ヘンコウ</t>
    </rPh>
    <rPh sb="4" eb="5">
      <t>ゴ</t>
    </rPh>
    <phoneticPr fontId="2"/>
  </si>
  <si>
    <t>No</t>
    <phoneticPr fontId="2"/>
  </si>
  <si>
    <t>9.特別加入者の氏名</t>
    <rPh sb="2" eb="4">
      <t>トクベツ</t>
    </rPh>
    <rPh sb="4" eb="7">
      <t>カニュウシャ</t>
    </rPh>
    <rPh sb="8" eb="10">
      <t>シメイ</t>
    </rPh>
    <phoneticPr fontId="2"/>
  </si>
  <si>
    <t>10.承認された
基礎日額</t>
    <rPh sb="3" eb="5">
      <t>ショウニン</t>
    </rPh>
    <rPh sb="9" eb="11">
      <t>キソ</t>
    </rPh>
    <rPh sb="11" eb="13">
      <t>ニチガク</t>
    </rPh>
    <phoneticPr fontId="2"/>
  </si>
  <si>
    <t>11.適用月数</t>
    <rPh sb="3" eb="5">
      <t>テキヨウ</t>
    </rPh>
    <rPh sb="5" eb="7">
      <t>ツキスウ</t>
    </rPh>
    <phoneticPr fontId="2"/>
  </si>
  <si>
    <t>12.希望す
る基礎日額</t>
    <rPh sb="3" eb="5">
      <t>キボウ</t>
    </rPh>
    <rPh sb="8" eb="10">
      <t>キソ</t>
    </rPh>
    <rPh sb="10" eb="12">
      <t>ニチガク</t>
    </rPh>
    <phoneticPr fontId="2"/>
  </si>
  <si>
    <t>No</t>
    <phoneticPr fontId="2"/>
  </si>
  <si>
    <t>9.特別加入者の氏名</t>
    <phoneticPr fontId="2"/>
  </si>
  <si>
    <t>10.承認された
基礎日額</t>
    <phoneticPr fontId="2"/>
  </si>
  <si>
    <t>11.適用月数</t>
    <phoneticPr fontId="2"/>
  </si>
  <si>
    <t>12.希望す
る基礎日額</t>
    <phoneticPr fontId="2"/>
  </si>
  <si>
    <t>申告済概算保険料</t>
    <rPh sb="0" eb="2">
      <t>シンコク</t>
    </rPh>
    <rPh sb="2" eb="3">
      <t>ズ</t>
    </rPh>
    <rPh sb="3" eb="5">
      <t>ガイサン</t>
    </rPh>
    <rPh sb="5" eb="8">
      <t>ホケンリョウ</t>
    </rPh>
    <phoneticPr fontId="2"/>
  </si>
  <si>
    <t>確定</t>
    <rPh sb="0" eb="2">
      <t>カクテイ</t>
    </rPh>
    <phoneticPr fontId="2"/>
  </si>
  <si>
    <t>概算</t>
    <rPh sb="0" eb="2">
      <t>ガイサン</t>
    </rPh>
    <phoneticPr fontId="2"/>
  </si>
  <si>
    <t>円</t>
    <rPh sb="0" eb="1">
      <t>エン</t>
    </rPh>
    <phoneticPr fontId="2"/>
  </si>
  <si>
    <t>00</t>
    <phoneticPr fontId="2"/>
  </si>
  <si>
    <t>作成者氏名</t>
    <rPh sb="0" eb="2">
      <t>サクセイ</t>
    </rPh>
    <rPh sb="2" eb="3">
      <t>シャ</t>
    </rPh>
    <rPh sb="3" eb="5">
      <t>シメイ</t>
    </rPh>
    <phoneticPr fontId="2"/>
  </si>
  <si>
    <t>記名押印又は署名</t>
    <rPh sb="0" eb="2">
      <t>キメイ</t>
    </rPh>
    <rPh sb="2" eb="4">
      <t>オウイン</t>
    </rPh>
    <rPh sb="4" eb="5">
      <t>マタ</t>
    </rPh>
    <rPh sb="6" eb="8">
      <t>ショメイ</t>
    </rPh>
    <phoneticPr fontId="2"/>
  </si>
  <si>
    <t>00</t>
    <phoneticPr fontId="2"/>
  </si>
  <si>
    <t>上記のとおり報告します。</t>
    <rPh sb="0" eb="2">
      <t>ジョウキ</t>
    </rPh>
    <rPh sb="6" eb="8">
      <t>ホウコク</t>
    </rPh>
    <phoneticPr fontId="2"/>
  </si>
  <si>
    <t>７．予備欄</t>
    <rPh sb="2" eb="4">
      <t>ヨビ</t>
    </rPh>
    <rPh sb="4" eb="5">
      <t>ラン</t>
    </rPh>
    <phoneticPr fontId="2"/>
  </si>
  <si>
    <t>事業主氏名</t>
    <rPh sb="0" eb="3">
      <t>ジギョウヌシ</t>
    </rPh>
    <rPh sb="3" eb="5">
      <t>シメイ</t>
    </rPh>
    <phoneticPr fontId="2"/>
  </si>
  <si>
    <t>No</t>
    <phoneticPr fontId="2"/>
  </si>
  <si>
    <r>
      <t>(3)労災算定対象者分</t>
    </r>
    <r>
      <rPr>
        <sz val="9"/>
        <rFont val="ＭＳ 明朝"/>
        <family val="1"/>
        <charset val="128"/>
      </rPr>
      <t>（パート、アルバイト等含）</t>
    </r>
    <rPh sb="3" eb="5">
      <t>ロウサイ</t>
    </rPh>
    <rPh sb="5" eb="7">
      <t>サンテイ</t>
    </rPh>
    <rPh sb="7" eb="10">
      <t>タイショウシャ</t>
    </rPh>
    <rPh sb="10" eb="11">
      <t>ブン</t>
    </rPh>
    <rPh sb="22" eb="23">
      <t>フク</t>
    </rPh>
    <phoneticPr fontId="2"/>
  </si>
  <si>
    <t>( (1)+(2)+(3) )</t>
    <phoneticPr fontId="2"/>
  </si>
  <si>
    <t>( (5)+(6) )</t>
    <phoneticPr fontId="2"/>
  </si>
  <si>
    <t>00</t>
    <phoneticPr fontId="2"/>
  </si>
  <si>
    <t>1.労災保険及び一般拠出金対象労働者数及び賃金</t>
    <rPh sb="2" eb="4">
      <t>ロウサイ</t>
    </rPh>
    <rPh sb="4" eb="6">
      <t>ホケン</t>
    </rPh>
    <rPh sb="6" eb="7">
      <t>オヨ</t>
    </rPh>
    <rPh sb="8" eb="10">
      <t>イッパン</t>
    </rPh>
    <rPh sb="10" eb="13">
      <t>キョシュツキン</t>
    </rPh>
    <rPh sb="13" eb="15">
      <t>タイショウ</t>
    </rPh>
    <rPh sb="15" eb="18">
      <t>ロウドウシャ</t>
    </rPh>
    <rPh sb="18" eb="19">
      <t>スウ</t>
    </rPh>
    <rPh sb="19" eb="20">
      <t>オヨ</t>
    </rPh>
    <rPh sb="21" eb="23">
      <t>チンギン</t>
    </rPh>
    <phoneticPr fontId="2"/>
  </si>
  <si>
    <t>③</t>
    <phoneticPr fontId="2"/>
  </si>
  <si>
    <t>基幹番号</t>
    <rPh sb="0" eb="2">
      <t>キカン</t>
    </rPh>
    <rPh sb="2" eb="4">
      <t>バンゴウ</t>
    </rPh>
    <phoneticPr fontId="2"/>
  </si>
  <si>
    <t>枝番号</t>
    <rPh sb="0" eb="1">
      <t>エダ</t>
    </rPh>
    <rPh sb="1" eb="3">
      <t>バンゴウ</t>
    </rPh>
    <phoneticPr fontId="2"/>
  </si>
  <si>
    <t>管轄</t>
    <rPh sb="0" eb="2">
      <t>カンカツ</t>
    </rPh>
    <phoneticPr fontId="2"/>
  </si>
  <si>
    <t>所掌</t>
    <rPh sb="0" eb="2">
      <t>ショショウ</t>
    </rPh>
    <phoneticPr fontId="2"/>
  </si>
  <si>
    <t>府県</t>
    <rPh sb="0" eb="2">
      <t>フケン</t>
    </rPh>
    <phoneticPr fontId="2"/>
  </si>
  <si>
    <t>②　役員で労働者扱いの者</t>
    <rPh sb="2" eb="4">
      <t>ヤクイン</t>
    </rPh>
    <rPh sb="5" eb="8">
      <t>ロウドウシャ</t>
    </rPh>
    <rPh sb="8" eb="9">
      <t>アツカ</t>
    </rPh>
    <rPh sb="11" eb="12">
      <t>モノ</t>
    </rPh>
    <phoneticPr fontId="2"/>
  </si>
  <si>
    <r>
      <t>②は法人の役員で一般の労働者と同一条件で労働し賃金を得ている人</t>
    </r>
    <r>
      <rPr>
        <sz val="11"/>
        <color indexed="10"/>
        <rFont val="ＭＳ 明朝"/>
        <family val="1"/>
        <charset val="128"/>
      </rPr>
      <t>（特別加入に加入している役員は除きますので、対象の方は別途届出が必要な場合があります。）</t>
    </r>
    <rPh sb="32" eb="34">
      <t>トクベツ</t>
    </rPh>
    <rPh sb="34" eb="36">
      <t>カニュウ</t>
    </rPh>
    <rPh sb="37" eb="39">
      <t>カニュウ</t>
    </rPh>
    <rPh sb="43" eb="45">
      <t>ヤクイン</t>
    </rPh>
    <rPh sb="46" eb="47">
      <t>ノゾ</t>
    </rPh>
    <rPh sb="53" eb="55">
      <t>タイショウ</t>
    </rPh>
    <rPh sb="56" eb="57">
      <t>カタ</t>
    </rPh>
    <rPh sb="58" eb="60">
      <t>ベット</t>
    </rPh>
    <rPh sb="60" eb="62">
      <t>トドケデ</t>
    </rPh>
    <rPh sb="63" eb="65">
      <t>ヒツヨウ</t>
    </rPh>
    <rPh sb="66" eb="68">
      <t>バアイ</t>
    </rPh>
    <phoneticPr fontId="2"/>
  </si>
  <si>
    <t>年度</t>
    <rPh sb="0" eb="2">
      <t>ネンド</t>
    </rPh>
    <phoneticPr fontId="2"/>
  </si>
  <si>
    <t>労働保険事務組合</t>
  </si>
  <si>
    <t>事務組合名  京建労</t>
    <rPh sb="0" eb="2">
      <t>ジム</t>
    </rPh>
    <rPh sb="2" eb="4">
      <t>クミアイ</t>
    </rPh>
    <rPh sb="4" eb="5">
      <t>メイ</t>
    </rPh>
    <rPh sb="7" eb="8">
      <t>キョウ</t>
    </rPh>
    <rPh sb="8" eb="9">
      <t>ケン</t>
    </rPh>
    <rPh sb="9" eb="10">
      <t>ロウ</t>
    </rPh>
    <phoneticPr fontId="2"/>
  </si>
  <si>
    <r>
      <t>①は</t>
    </r>
    <r>
      <rPr>
        <sz val="11"/>
        <color indexed="10"/>
        <rFont val="ＭＳ 明朝"/>
        <family val="1"/>
        <charset val="128"/>
      </rPr>
      <t>雇用保険に加入</t>
    </r>
    <r>
      <rPr>
        <sz val="11"/>
        <rFont val="ＭＳ 明朝"/>
        <family val="1"/>
        <charset val="128"/>
      </rPr>
      <t>の人と</t>
    </r>
    <r>
      <rPr>
        <sz val="11"/>
        <color rgb="FFFF0000"/>
        <rFont val="ＭＳ 明朝"/>
        <family val="1"/>
        <charset val="128"/>
      </rPr>
      <t>末尾６の常用労働者</t>
    </r>
    <rPh sb="2" eb="4">
      <t>コヨウ</t>
    </rPh>
    <rPh sb="4" eb="6">
      <t>ホケン</t>
    </rPh>
    <rPh sb="7" eb="9">
      <t>カニュウ</t>
    </rPh>
    <rPh sb="10" eb="11">
      <t>ヒト</t>
    </rPh>
    <rPh sb="12" eb="14">
      <t>マツビ</t>
    </rPh>
    <rPh sb="16" eb="18">
      <t>ジョウヨウ</t>
    </rPh>
    <rPh sb="18" eb="21">
      <t>ロウドウシャ</t>
    </rPh>
    <phoneticPr fontId="2"/>
  </si>
  <si>
    <r>
      <t>③　臨時労働者分</t>
    </r>
    <r>
      <rPr>
        <sz val="9"/>
        <rFont val="ＭＳ 明朝"/>
        <family val="1"/>
        <charset val="128"/>
      </rPr>
      <t>（パート、アルバイト等含）</t>
    </r>
    <rPh sb="2" eb="4">
      <t>リンジ</t>
    </rPh>
    <rPh sb="4" eb="7">
      <t>ロウドウシャ</t>
    </rPh>
    <rPh sb="7" eb="8">
      <t>ブン</t>
    </rPh>
    <rPh sb="19" eb="20">
      <t>フク</t>
    </rPh>
    <phoneticPr fontId="2"/>
  </si>
  <si>
    <r>
      <t xml:space="preserve">①　常用労働者分
</t>
    </r>
    <r>
      <rPr>
        <sz val="11"/>
        <color rgb="FFFF0000"/>
        <rFont val="ＭＳ 明朝"/>
        <family val="1"/>
        <charset val="128"/>
      </rPr>
      <t>※末尾０で雇用保険未加入者は「③」にしてください</t>
    </r>
    <rPh sb="2" eb="4">
      <t>ジョウヨウ</t>
    </rPh>
    <rPh sb="4" eb="7">
      <t>ロウドウシャ</t>
    </rPh>
    <rPh sb="7" eb="8">
      <t>ブン</t>
    </rPh>
    <rPh sb="10" eb="12">
      <t>マツビ</t>
    </rPh>
    <rPh sb="14" eb="16">
      <t>コヨウ</t>
    </rPh>
    <rPh sb="16" eb="18">
      <t>ホケン</t>
    </rPh>
    <rPh sb="18" eb="21">
      <t>ミカニュウ</t>
    </rPh>
    <rPh sb="21" eb="22">
      <t>シャ</t>
    </rPh>
    <phoneticPr fontId="2"/>
  </si>
  <si>
    <r>
      <t>③は</t>
    </r>
    <r>
      <rPr>
        <sz val="11"/>
        <color rgb="FFFF0000"/>
        <rFont val="ＭＳ 明朝"/>
        <family val="1"/>
        <charset val="128"/>
      </rPr>
      <t>末尾０で雇用保険未加入者（労災のみ対象）</t>
    </r>
    <r>
      <rPr>
        <sz val="11"/>
        <rFont val="ＭＳ 明朝"/>
        <family val="1"/>
        <charset val="128"/>
      </rPr>
      <t>と</t>
    </r>
    <r>
      <rPr>
        <sz val="11"/>
        <color rgb="FFFF0000"/>
        <rFont val="ＭＳ 明朝"/>
        <family val="1"/>
        <charset val="128"/>
      </rPr>
      <t>末尾６の臨時労働者</t>
    </r>
    <rPh sb="2" eb="4">
      <t>マツビ</t>
    </rPh>
    <rPh sb="6" eb="8">
      <t>コヨウ</t>
    </rPh>
    <rPh sb="8" eb="10">
      <t>ホケン</t>
    </rPh>
    <rPh sb="10" eb="14">
      <t>ミカニュウシャ</t>
    </rPh>
    <rPh sb="15" eb="17">
      <t>ロウサイ</t>
    </rPh>
    <rPh sb="19" eb="21">
      <t>タイショウ</t>
    </rPh>
    <rPh sb="23" eb="25">
      <t>マツビ</t>
    </rPh>
    <rPh sb="27" eb="29">
      <t>リンジ</t>
    </rPh>
    <rPh sb="29" eb="32">
      <t>ロウドウシャ</t>
    </rPh>
    <phoneticPr fontId="2"/>
  </si>
  <si>
    <t>※まず、労働保険番号を入力してください</t>
    <rPh sb="4" eb="6">
      <t>ロウドウ</t>
    </rPh>
    <rPh sb="6" eb="8">
      <t>ホケン</t>
    </rPh>
    <rPh sb="8" eb="10">
      <t>バンゴウ</t>
    </rPh>
    <rPh sb="11" eb="13">
      <t>ニュウリョク</t>
    </rPh>
    <phoneticPr fontId="2"/>
  </si>
  <si>
    <t>例）S46.9.13</t>
    <rPh sb="0" eb="1">
      <t>レイ</t>
    </rPh>
    <phoneticPr fontId="2"/>
  </si>
  <si>
    <t>26</t>
    <phoneticPr fontId="2"/>
  </si>
  <si>
    <t>同額</t>
    <rPh sb="0" eb="2">
      <t>ドウガク</t>
    </rPh>
    <phoneticPr fontId="2"/>
  </si>
  <si>
    <t>変わる↓(賃金総額)</t>
    <rPh sb="0" eb="1">
      <t>カ</t>
    </rPh>
    <rPh sb="5" eb="7">
      <t>チンギン</t>
    </rPh>
    <rPh sb="7" eb="9">
      <t>ソウガク</t>
    </rPh>
    <phoneticPr fontId="2"/>
  </si>
  <si>
    <t>口座振替登録</t>
    <rPh sb="0" eb="2">
      <t>コウザ</t>
    </rPh>
    <rPh sb="2" eb="4">
      <t>フリカエ</t>
    </rPh>
    <rPh sb="4" eb="6">
      <t>トウロク</t>
    </rPh>
    <phoneticPr fontId="2"/>
  </si>
  <si>
    <t>令和</t>
    <rPh sb="0" eb="2">
      <t>レイワ</t>
    </rPh>
    <phoneticPr fontId="2"/>
  </si>
  <si>
    <t>月</t>
    <rPh sb="0" eb="1">
      <t>ヅキ</t>
    </rPh>
    <phoneticPr fontId="2"/>
  </si>
  <si>
    <t>26</t>
    <phoneticPr fontId="2"/>
  </si>
  <si>
    <t>前期</t>
    <rPh sb="0" eb="2">
      <t>ゼンキ</t>
    </rPh>
    <phoneticPr fontId="2"/>
  </si>
  <si>
    <t>後期</t>
    <rPh sb="0" eb="2">
      <t>コウキ</t>
    </rPh>
    <phoneticPr fontId="2"/>
  </si>
  <si>
    <t>確定
保険料</t>
    <rPh sb="0" eb="2">
      <t>カクテイ</t>
    </rPh>
    <rPh sb="3" eb="6">
      <t>ホケンリョウ</t>
    </rPh>
    <phoneticPr fontId="2"/>
  </si>
  <si>
    <t>前期合計</t>
    <rPh sb="0" eb="2">
      <t>ゼンキ</t>
    </rPh>
    <rPh sb="2" eb="4">
      <t>ゴウケイ</t>
    </rPh>
    <phoneticPr fontId="2"/>
  </si>
  <si>
    <t>前期合計（千円）</t>
    <rPh sb="0" eb="2">
      <t>ゼンキ</t>
    </rPh>
    <rPh sb="2" eb="4">
      <t>ゴウケイ</t>
    </rPh>
    <rPh sb="5" eb="7">
      <t>センエン</t>
    </rPh>
    <phoneticPr fontId="2"/>
  </si>
  <si>
    <t>後期合計</t>
    <rPh sb="0" eb="2">
      <t>コウキ</t>
    </rPh>
    <rPh sb="2" eb="4">
      <t>ゴウケイ</t>
    </rPh>
    <phoneticPr fontId="2"/>
  </si>
  <si>
    <t>後期合計（千円）</t>
    <rPh sb="0" eb="2">
      <t>コウキ</t>
    </rPh>
    <rPh sb="2" eb="4">
      <t>ゴウケイ</t>
    </rPh>
    <rPh sb="5" eb="7">
      <t>センエン</t>
    </rPh>
    <phoneticPr fontId="2"/>
  </si>
  <si>
    <t>労災保険料率</t>
    <rPh sb="0" eb="2">
      <t>ロウサイ</t>
    </rPh>
    <rPh sb="2" eb="4">
      <t>ホケン</t>
    </rPh>
    <rPh sb="4" eb="5">
      <t>リョウ</t>
    </rPh>
    <rPh sb="5" eb="6">
      <t>リツ</t>
    </rPh>
    <phoneticPr fontId="2"/>
  </si>
  <si>
    <t>雇用保険料率（前）</t>
    <rPh sb="0" eb="2">
      <t>コヨウ</t>
    </rPh>
    <rPh sb="2" eb="5">
      <t>ホケンリョウ</t>
    </rPh>
    <rPh sb="5" eb="6">
      <t>リツ</t>
    </rPh>
    <rPh sb="7" eb="8">
      <t>マエ</t>
    </rPh>
    <phoneticPr fontId="2"/>
  </si>
  <si>
    <t>雇用保険料率（後）</t>
    <rPh sb="0" eb="2">
      <t>コヨウ</t>
    </rPh>
    <rPh sb="2" eb="5">
      <t>ホケンリョウ</t>
    </rPh>
    <rPh sb="5" eb="6">
      <t>リツ</t>
    </rPh>
    <rPh sb="7" eb="8">
      <t>アト</t>
    </rPh>
    <phoneticPr fontId="2"/>
  </si>
  <si>
    <t>賃金総額</t>
    <rPh sb="0" eb="2">
      <t>チンギン</t>
    </rPh>
    <rPh sb="2" eb="4">
      <t>ソウガク</t>
    </rPh>
    <phoneticPr fontId="2"/>
  </si>
  <si>
    <t>料率</t>
    <rPh sb="0" eb="2">
      <t>リョウリツ</t>
    </rPh>
    <phoneticPr fontId="2"/>
  </si>
  <si>
    <t>保険料</t>
    <rPh sb="0" eb="3">
      <t>ホケンリョウ</t>
    </rPh>
    <phoneticPr fontId="2"/>
  </si>
  <si>
    <t>労災月</t>
    <rPh sb="0" eb="2">
      <t>ロウサイ</t>
    </rPh>
    <rPh sb="2" eb="3">
      <t>ツキ</t>
    </rPh>
    <phoneticPr fontId="2"/>
  </si>
  <si>
    <t>労災額</t>
    <rPh sb="0" eb="2">
      <t>ロウサイ</t>
    </rPh>
    <rPh sb="2" eb="3">
      <t>ガク</t>
    </rPh>
    <phoneticPr fontId="2"/>
  </si>
  <si>
    <t>雇用月</t>
    <rPh sb="0" eb="2">
      <t>コヨウ</t>
    </rPh>
    <rPh sb="2" eb="3">
      <t>ツキ</t>
    </rPh>
    <phoneticPr fontId="2"/>
  </si>
  <si>
    <t>雇用額</t>
    <rPh sb="0" eb="2">
      <t>コヨウ</t>
    </rPh>
    <rPh sb="2" eb="3">
      <t>ガク</t>
    </rPh>
    <phoneticPr fontId="2"/>
  </si>
  <si>
    <t>労前</t>
    <rPh sb="0" eb="1">
      <t>ロウ</t>
    </rPh>
    <rPh sb="1" eb="2">
      <t>マエ</t>
    </rPh>
    <phoneticPr fontId="2"/>
  </si>
  <si>
    <t>労後</t>
    <rPh sb="0" eb="1">
      <t>ロウ</t>
    </rPh>
    <rPh sb="1" eb="2">
      <t>アト</t>
    </rPh>
    <phoneticPr fontId="2"/>
  </si>
  <si>
    <t>雇前</t>
    <rPh sb="0" eb="1">
      <t>ヤトイ</t>
    </rPh>
    <rPh sb="1" eb="2">
      <t>マエ</t>
    </rPh>
    <phoneticPr fontId="2"/>
  </si>
  <si>
    <t>雇後</t>
    <rPh sb="0" eb="1">
      <t>ヤト</t>
    </rPh>
    <rPh sb="1" eb="2">
      <t>ゴ</t>
    </rPh>
    <phoneticPr fontId="2"/>
  </si>
  <si>
    <t>賞与①</t>
    <rPh sb="0" eb="2">
      <t>ショウヨ</t>
    </rPh>
    <phoneticPr fontId="2"/>
  </si>
  <si>
    <t>賞与②</t>
    <rPh sb="0" eb="2">
      <t>ショウヨ</t>
    </rPh>
    <phoneticPr fontId="2"/>
  </si>
  <si>
    <t>賞与③</t>
    <rPh sb="0" eb="2">
      <t>ショウヨ</t>
    </rPh>
    <phoneticPr fontId="2"/>
  </si>
  <si>
    <t>保険料
見込</t>
    <rPh sb="0" eb="3">
      <t>ホケンリョウ</t>
    </rPh>
    <rPh sb="4" eb="6">
      <t>ミコミ</t>
    </rPh>
    <phoneticPr fontId="2"/>
  </si>
  <si>
    <t>R</t>
    <phoneticPr fontId="2"/>
  </si>
  <si>
    <t>S</t>
    <phoneticPr fontId="2"/>
  </si>
  <si>
    <t>T</t>
    <phoneticPr fontId="2"/>
  </si>
  <si>
    <t>台帳</t>
    <rPh sb="0" eb="2">
      <t>ダイチョウ</t>
    </rPh>
    <phoneticPr fontId="2"/>
  </si>
  <si>
    <t>計算</t>
    <rPh sb="0" eb="2">
      <t>ケイサン</t>
    </rPh>
    <phoneticPr fontId="2"/>
  </si>
  <si>
    <t>不備</t>
    <rPh sb="0" eb="2">
      <t>フビ</t>
    </rPh>
    <phoneticPr fontId="2"/>
  </si>
  <si>
    <t>入力</t>
    <rPh sb="0" eb="2">
      <t>ニュウリョク</t>
    </rPh>
    <phoneticPr fontId="2"/>
  </si>
  <si>
    <t>備考</t>
    <rPh sb="0" eb="2">
      <t>ビコウ</t>
    </rPh>
    <phoneticPr fontId="2"/>
  </si>
  <si>
    <t>チェック</t>
    <phoneticPr fontId="2"/>
  </si>
  <si>
    <t>／</t>
    <phoneticPr fontId="2"/>
  </si>
  <si>
    <t>本部記入欄</t>
    <rPh sb="0" eb="2">
      <t>ホンブ</t>
    </rPh>
    <rPh sb="2" eb="5">
      <t>キニュウラン</t>
    </rPh>
    <phoneticPr fontId="2"/>
  </si>
  <si>
    <t>R7</t>
    <phoneticPr fontId="2"/>
  </si>
  <si>
    <t>①</t>
  </si>
  <si>
    <t>R8</t>
    <phoneticPr fontId="2"/>
  </si>
  <si>
    <t>令和8年　　月　　日</t>
    <rPh sb="0" eb="2">
      <t>レイワ</t>
    </rPh>
    <rPh sb="3" eb="4">
      <t>ネン</t>
    </rPh>
    <rPh sb="6" eb="7">
      <t>ガツ</t>
    </rPh>
    <rPh sb="9" eb="10">
      <t>ニチ</t>
    </rPh>
    <phoneticPr fontId="2"/>
  </si>
  <si>
    <t>基幹番号</t>
  </si>
  <si>
    <t>支部</t>
  </si>
  <si>
    <t>93075</t>
  </si>
  <si>
    <t>北</t>
  </si>
  <si>
    <t>93076</t>
  </si>
  <si>
    <t>京都中央</t>
  </si>
  <si>
    <t>93078</t>
  </si>
  <si>
    <t>93253</t>
  </si>
  <si>
    <t>93254</t>
  </si>
  <si>
    <t>南</t>
  </si>
  <si>
    <t>93077</t>
  </si>
  <si>
    <t>左京</t>
  </si>
  <si>
    <t>93252</t>
  </si>
  <si>
    <t>93276</t>
  </si>
  <si>
    <t>山科</t>
  </si>
  <si>
    <t>93079</t>
  </si>
  <si>
    <t>右京</t>
  </si>
  <si>
    <t>93080</t>
  </si>
  <si>
    <t>西京</t>
  </si>
  <si>
    <t>93320</t>
  </si>
  <si>
    <t>伏見</t>
  </si>
  <si>
    <t>94320</t>
  </si>
  <si>
    <t>93352</t>
  </si>
  <si>
    <t>醍醐</t>
  </si>
  <si>
    <t>93255</t>
  </si>
  <si>
    <t>乙訓</t>
  </si>
  <si>
    <t>93809</t>
  </si>
  <si>
    <t>宇治</t>
  </si>
  <si>
    <t>93140</t>
  </si>
  <si>
    <t>亀岡</t>
  </si>
  <si>
    <t>93081</t>
  </si>
  <si>
    <t>船井</t>
  </si>
  <si>
    <t>93507</t>
  </si>
  <si>
    <t>中丹</t>
  </si>
  <si>
    <t>93506</t>
  </si>
  <si>
    <t>93612</t>
  </si>
  <si>
    <t>舞鶴</t>
  </si>
  <si>
    <t>93719</t>
  </si>
  <si>
    <t>宮津</t>
  </si>
  <si>
    <t>93718</t>
  </si>
  <si>
    <t>奥丹後</t>
  </si>
  <si>
    <t>93416</t>
  </si>
  <si>
    <t>相楽</t>
  </si>
  <si>
    <t>93824</t>
  </si>
  <si>
    <t>久世</t>
  </si>
  <si>
    <t>93419</t>
  </si>
  <si>
    <t>綴喜八幡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</si>
</sst>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411]ggge&quot;年&quot;m&quot;月&quot;d&quot;日&quot;;@"/>
    <numFmt numFmtId="178" formatCode="General&quot;日&quot;"/>
    <numFmt numFmtId="179" formatCode="#,##0_ "/>
    <numFmt numFmtId="180" formatCode="0_ "/>
  </numFmts>
  <fonts count="38" x14ac:knownFonts="1">
    <font>
      <sz val="11"/>
      <name val="ＭＳ Ｐゴシック"/>
      <family val="3"/>
      <charset val="128"/>
    </font>
    <font>
      <sz val="11"/>
      <name val="ＭＳ Ｐゴシック"/>
      <family val="3"/>
      <charset val="128"/>
    </font>
    <font>
      <sz val="6"/>
      <name val="ＭＳ Ｐゴシック"/>
      <family val="3"/>
      <charset val="128"/>
    </font>
    <font>
      <sz val="18"/>
      <name val="ＭＳ 明朝"/>
      <family val="1"/>
      <charset val="128"/>
    </font>
    <font>
      <sz val="11"/>
      <name val="ＭＳ 明朝"/>
      <family val="1"/>
      <charset val="128"/>
    </font>
    <font>
      <sz val="9"/>
      <name val="ＭＳ 明朝"/>
      <family val="1"/>
      <charset val="128"/>
    </font>
    <font>
      <sz val="8"/>
      <name val="ＭＳ 明朝"/>
      <family val="1"/>
      <charset val="128"/>
    </font>
    <font>
      <sz val="10"/>
      <name val="ＭＳ 明朝"/>
      <family val="1"/>
      <charset val="128"/>
    </font>
    <font>
      <sz val="11"/>
      <name val="ＭＳ Ｐ明朝"/>
      <family val="1"/>
      <charset val="128"/>
    </font>
    <font>
      <b/>
      <sz val="14"/>
      <name val="ＭＳ Ｐ明朝"/>
      <family val="1"/>
      <charset val="128"/>
    </font>
    <font>
      <sz val="8"/>
      <name val="ＭＳ Ｐ明朝"/>
      <family val="1"/>
      <charset val="128"/>
    </font>
    <font>
      <sz val="12"/>
      <name val="ＭＳ Ｐ明朝"/>
      <family val="1"/>
      <charset val="128"/>
    </font>
    <font>
      <sz val="6"/>
      <name val="ＭＳ Ｐ明朝"/>
      <family val="1"/>
      <charset val="128"/>
    </font>
    <font>
      <sz val="9"/>
      <name val="ＭＳ Ｐ明朝"/>
      <family val="1"/>
      <charset val="128"/>
    </font>
    <font>
      <sz val="10"/>
      <name val="ＭＳ Ｐ明朝"/>
      <family val="1"/>
      <charset val="128"/>
    </font>
    <font>
      <sz val="5"/>
      <name val="ＭＳ Ｐ明朝"/>
      <family val="1"/>
      <charset val="128"/>
    </font>
    <font>
      <b/>
      <sz val="10"/>
      <color indexed="81"/>
      <name val="ＭＳ Ｐゴシック"/>
      <family val="3"/>
      <charset val="128"/>
    </font>
    <font>
      <b/>
      <sz val="12"/>
      <color indexed="81"/>
      <name val="ＭＳ Ｐゴシック"/>
      <family val="3"/>
      <charset val="128"/>
    </font>
    <font>
      <sz val="11"/>
      <color indexed="10"/>
      <name val="ＭＳ 明朝"/>
      <family val="1"/>
      <charset val="128"/>
    </font>
    <font>
      <sz val="8"/>
      <color rgb="FF000000"/>
      <name val="ＭＳ Ｐゴシック"/>
      <family val="3"/>
      <charset val="128"/>
    </font>
    <font>
      <sz val="11"/>
      <color theme="0"/>
      <name val="ＭＳ Ｐ明朝"/>
      <family val="1"/>
      <charset val="128"/>
    </font>
    <font>
      <sz val="6"/>
      <name val="ＭＳ 明朝"/>
      <family val="1"/>
      <charset val="128"/>
    </font>
    <font>
      <sz val="11"/>
      <color rgb="FFFF0000"/>
      <name val="ＭＳ 明朝"/>
      <family val="1"/>
      <charset val="128"/>
    </font>
    <font>
      <sz val="14"/>
      <name val="ＭＳ ゴシック"/>
      <family val="3"/>
      <charset val="128"/>
    </font>
    <font>
      <b/>
      <sz val="18"/>
      <color rgb="FFFF0000"/>
      <name val="ＭＳ Ｐゴシック"/>
      <family val="3"/>
      <charset val="128"/>
    </font>
    <font>
      <b/>
      <sz val="12"/>
      <name val="ＭＳ 明朝"/>
      <family val="1"/>
      <charset val="128"/>
    </font>
    <font>
      <sz val="12"/>
      <color theme="1"/>
      <name val="ＭＳ Ｐ明朝"/>
      <family val="1"/>
      <charset val="128"/>
    </font>
    <font>
      <b/>
      <sz val="18"/>
      <name val="ＭＳ 明朝"/>
      <family val="1"/>
      <charset val="128"/>
    </font>
    <font>
      <sz val="12"/>
      <color indexed="81"/>
      <name val="ＭＳ Ｐゴシック"/>
      <family val="3"/>
      <charset val="128"/>
    </font>
    <font>
      <b/>
      <sz val="9"/>
      <color indexed="81"/>
      <name val="ＭＳ Ｐゴシック"/>
      <family val="3"/>
      <charset val="128"/>
    </font>
    <font>
      <sz val="8"/>
      <color rgb="FFFF0000"/>
      <name val="ＭＳ Ｐ明朝"/>
      <family val="1"/>
      <charset val="128"/>
    </font>
    <font>
      <sz val="11"/>
      <color rgb="FFFF0000"/>
      <name val="ＭＳ Ｐ明朝"/>
      <family val="1"/>
      <charset val="128"/>
    </font>
    <font>
      <b/>
      <sz val="11"/>
      <color rgb="FFFF0000"/>
      <name val="ＭＳ Ｐ明朝"/>
      <family val="1"/>
      <charset val="128"/>
    </font>
    <font>
      <sz val="20"/>
      <name val="ＭＳ Ｐ明朝"/>
      <family val="1"/>
      <charset val="128"/>
    </font>
    <font>
      <sz val="11"/>
      <name val="HGｺﾞｼｯｸM"/>
      <family val="3"/>
      <charset val="128"/>
    </font>
    <font>
      <b/>
      <sz val="11"/>
      <name val="HGｺﾞｼｯｸM"/>
      <family val="3"/>
      <charset val="128"/>
    </font>
    <font>
      <sz val="11"/>
      <color theme="1"/>
      <name val="ＭＳ 明朝"/>
      <family val="1"/>
      <charset val="128"/>
    </font>
    <font>
      <sz val="11"/>
      <name val="BIZ UDPゴシック"/>
      <family val="3"/>
      <charset val="128"/>
    </font>
  </fonts>
  <fills count="4">
    <fill>
      <patternFill patternType="none"/>
    </fill>
    <fill>
      <patternFill patternType="gray125"/>
    </fill>
    <fill>
      <patternFill patternType="solid">
        <fgColor theme="4" tint="0.79998168889431442"/>
        <bgColor indexed="64"/>
      </patternFill>
    </fill>
    <fill>
      <patternFill patternType="solid">
        <fgColor theme="0"/>
        <bgColor indexed="64"/>
      </patternFill>
    </fill>
  </fills>
  <borders count="141">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right style="hair">
        <color indexed="64"/>
      </right>
      <top/>
      <bottom/>
      <diagonal/>
    </border>
    <border>
      <left/>
      <right style="hair">
        <color indexed="64"/>
      </right>
      <top style="hair">
        <color indexed="64"/>
      </top>
      <bottom style="hair">
        <color indexed="64"/>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diagonal/>
    </border>
    <border>
      <left style="hair">
        <color indexed="64"/>
      </left>
      <right/>
      <top style="hair">
        <color indexed="64"/>
      </top>
      <bottom style="hair">
        <color indexed="64"/>
      </bottom>
      <diagonal/>
    </border>
    <border>
      <left/>
      <right/>
      <top/>
      <bottom style="hair">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diagonalUp="1">
      <left style="hair">
        <color indexed="64"/>
      </left>
      <right style="hair">
        <color indexed="64"/>
      </right>
      <top style="thin">
        <color indexed="64"/>
      </top>
      <bottom style="hair">
        <color indexed="64"/>
      </bottom>
      <diagonal style="hair">
        <color indexed="64"/>
      </diagonal>
    </border>
    <border diagonalUp="1">
      <left style="hair">
        <color indexed="64"/>
      </left>
      <right style="thin">
        <color indexed="64"/>
      </right>
      <top style="thin">
        <color indexed="64"/>
      </top>
      <bottom style="hair">
        <color indexed="64"/>
      </bottom>
      <diagonal style="hair">
        <color indexed="64"/>
      </diagonal>
    </border>
    <border>
      <left style="hair">
        <color indexed="64"/>
      </left>
      <right/>
      <top/>
      <bottom style="thin">
        <color indexed="64"/>
      </bottom>
      <diagonal/>
    </border>
    <border diagonalUp="1">
      <left style="hair">
        <color indexed="64"/>
      </left>
      <right style="hair">
        <color indexed="64"/>
      </right>
      <top style="hair">
        <color indexed="64"/>
      </top>
      <bottom style="hair">
        <color indexed="64"/>
      </bottom>
      <diagonal style="hair">
        <color indexed="64"/>
      </diagonal>
    </border>
    <border diagonalUp="1">
      <left style="hair">
        <color indexed="64"/>
      </left>
      <right style="hair">
        <color indexed="64"/>
      </right>
      <top style="hair">
        <color indexed="64"/>
      </top>
      <bottom style="thin">
        <color indexed="64"/>
      </bottom>
      <diagonal style="hair">
        <color indexed="64"/>
      </diagonal>
    </border>
    <border>
      <left style="hair">
        <color indexed="64"/>
      </left>
      <right style="hair">
        <color indexed="64"/>
      </right>
      <top/>
      <bottom/>
      <diagonal/>
    </border>
    <border>
      <left style="thin">
        <color indexed="64"/>
      </left>
      <right/>
      <top style="hair">
        <color indexed="64"/>
      </top>
      <bottom/>
      <diagonal/>
    </border>
    <border>
      <left style="hair">
        <color indexed="64"/>
      </left>
      <right style="hair">
        <color indexed="64"/>
      </right>
      <top/>
      <bottom style="hair">
        <color indexed="64"/>
      </bottom>
      <diagonal/>
    </border>
    <border diagonalDown="1">
      <left style="hair">
        <color indexed="64"/>
      </left>
      <right/>
      <top style="hair">
        <color indexed="64"/>
      </top>
      <bottom/>
      <diagonal style="hair">
        <color indexed="64"/>
      </diagonal>
    </border>
    <border diagonalDown="1">
      <left/>
      <right/>
      <top style="hair">
        <color indexed="64"/>
      </top>
      <bottom/>
      <diagonal style="hair">
        <color indexed="64"/>
      </diagonal>
    </border>
    <border diagonalDown="1">
      <left style="hair">
        <color indexed="64"/>
      </left>
      <right/>
      <top/>
      <bottom/>
      <diagonal style="hair">
        <color indexed="64"/>
      </diagonal>
    </border>
    <border diagonalDown="1">
      <left/>
      <right/>
      <top/>
      <bottom/>
      <diagonal style="hair">
        <color indexed="64"/>
      </diagonal>
    </border>
    <border diagonalDown="1">
      <left style="hair">
        <color indexed="64"/>
      </left>
      <right/>
      <top/>
      <bottom style="hair">
        <color indexed="64"/>
      </bottom>
      <diagonal style="hair">
        <color indexed="64"/>
      </diagonal>
    </border>
    <border diagonalDown="1">
      <left/>
      <right/>
      <top/>
      <bottom style="hair">
        <color indexed="64"/>
      </bottom>
      <diagonal style="hair">
        <color indexed="64"/>
      </diagonal>
    </border>
    <border diagonalUp="1">
      <left style="thin">
        <color indexed="64"/>
      </left>
      <right style="hair">
        <color indexed="64"/>
      </right>
      <top style="hair">
        <color indexed="64"/>
      </top>
      <bottom style="hair">
        <color indexed="64"/>
      </bottom>
      <diagonal style="hair">
        <color indexed="64"/>
      </diagonal>
    </border>
    <border diagonalUp="1">
      <left style="thin">
        <color indexed="64"/>
      </left>
      <right style="hair">
        <color indexed="64"/>
      </right>
      <top style="hair">
        <color indexed="64"/>
      </top>
      <bottom style="thin">
        <color indexed="64"/>
      </bottom>
      <diagonal style="hair">
        <color indexed="64"/>
      </diagonal>
    </border>
    <border>
      <left style="thin">
        <color indexed="64"/>
      </left>
      <right/>
      <top style="thin">
        <color indexed="64"/>
      </top>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top style="double">
        <color indexed="64"/>
      </top>
      <bottom style="thin">
        <color indexed="64"/>
      </bottom>
      <diagonal/>
    </border>
    <border>
      <left style="thin">
        <color indexed="64"/>
      </left>
      <right/>
      <top style="medium">
        <color indexed="64"/>
      </top>
      <bottom style="medium">
        <color indexed="64"/>
      </bottom>
      <diagonal/>
    </border>
    <border>
      <left/>
      <right style="medium">
        <color indexed="64"/>
      </right>
      <top/>
      <bottom/>
      <diagonal/>
    </border>
    <border>
      <left style="thin">
        <color indexed="64"/>
      </left>
      <right/>
      <top style="hair">
        <color indexed="64"/>
      </top>
      <bottom style="hair">
        <color indexed="64"/>
      </bottom>
      <diagonal/>
    </border>
    <border>
      <left style="thin">
        <color indexed="64"/>
      </left>
      <right style="hair">
        <color indexed="64"/>
      </right>
      <top style="thin">
        <color indexed="64"/>
      </top>
      <bottom style="medium">
        <color indexed="64"/>
      </bottom>
      <diagonal/>
    </border>
    <border>
      <left/>
      <right style="medium">
        <color indexed="64"/>
      </right>
      <top style="medium">
        <color indexed="64"/>
      </top>
      <bottom style="medium">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hair">
        <color indexed="64"/>
      </right>
      <top style="thin">
        <color indexed="64"/>
      </top>
      <bottom style="thin">
        <color indexed="64"/>
      </bottom>
      <diagonal style="thin">
        <color indexed="64"/>
      </diagonal>
    </border>
    <border diagonalUp="1">
      <left style="hair">
        <color indexed="64"/>
      </left>
      <right style="hair">
        <color indexed="64"/>
      </right>
      <top style="thin">
        <color indexed="64"/>
      </top>
      <bottom style="thin">
        <color indexed="64"/>
      </bottom>
      <diagonal style="thin">
        <color indexed="64"/>
      </diagonal>
    </border>
    <border diagonalUp="1">
      <left style="hair">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style="hair">
        <color indexed="64"/>
      </left>
      <right/>
      <top style="hair">
        <color indexed="64"/>
      </top>
      <bottom style="thin">
        <color indexed="64"/>
      </bottom>
      <diagonal style="hair">
        <color indexed="64"/>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hair">
        <color indexed="64"/>
      </right>
      <top style="hair">
        <color indexed="64"/>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hair">
        <color indexed="64"/>
      </right>
      <top/>
      <bottom style="thin">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diagonalUp="1">
      <left style="hair">
        <color indexed="64"/>
      </left>
      <right style="hair">
        <color indexed="64"/>
      </right>
      <top style="hair">
        <color indexed="64"/>
      </top>
      <bottom/>
      <diagonal style="hair">
        <color indexed="64"/>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diagonalUp="1">
      <left style="hair">
        <color indexed="64"/>
      </left>
      <right style="hair">
        <color indexed="64"/>
      </right>
      <top/>
      <bottom style="thin">
        <color indexed="64"/>
      </bottom>
      <diagonal style="hair">
        <color indexed="64"/>
      </diagonal>
    </border>
    <border diagonalUp="1">
      <left/>
      <right/>
      <top style="hair">
        <color indexed="64"/>
      </top>
      <bottom style="thin">
        <color indexed="64"/>
      </bottom>
      <diagonal style="hair">
        <color indexed="64"/>
      </diagonal>
    </border>
    <border diagonalUp="1">
      <left/>
      <right style="thin">
        <color indexed="64"/>
      </right>
      <top style="hair">
        <color indexed="64"/>
      </top>
      <bottom style="thin">
        <color indexed="64"/>
      </bottom>
      <diagonal style="hair">
        <color indexed="64"/>
      </diagonal>
    </border>
  </borders>
  <cellStyleXfs count="3">
    <xf numFmtId="0" fontId="0" fillId="0" borderId="0">
      <alignment vertical="center"/>
    </xf>
    <xf numFmtId="38" fontId="1" fillId="0" borderId="0" applyFont="0" applyFill="0" applyBorder="0" applyAlignment="0" applyProtection="0">
      <alignment vertical="center"/>
    </xf>
    <xf numFmtId="0" fontId="1" fillId="0" borderId="0"/>
  </cellStyleXfs>
  <cellXfs count="493">
    <xf numFmtId="0" fontId="0" fillId="0" borderId="0" xfId="0">
      <alignment vertical="center"/>
    </xf>
    <xf numFmtId="0" fontId="4" fillId="0" borderId="0" xfId="2" applyFont="1"/>
    <xf numFmtId="0" fontId="5" fillId="0" borderId="0" xfId="2" applyFont="1" applyAlignment="1">
      <alignment horizontal="center"/>
    </xf>
    <xf numFmtId="0" fontId="5" fillId="0" borderId="1" xfId="2" applyFont="1" applyBorder="1" applyAlignment="1">
      <alignment vertical="center"/>
    </xf>
    <xf numFmtId="0" fontId="5" fillId="0" borderId="0" xfId="2" applyFont="1" applyAlignment="1">
      <alignment horizontal="right"/>
    </xf>
    <xf numFmtId="0" fontId="5" fillId="0" borderId="5" xfId="2" applyFont="1" applyBorder="1" applyAlignment="1">
      <alignment vertical="center"/>
    </xf>
    <xf numFmtId="0" fontId="4" fillId="0" borderId="0" xfId="2" applyFont="1" applyAlignment="1">
      <alignment horizontal="center"/>
    </xf>
    <xf numFmtId="0" fontId="4" fillId="0" borderId="7" xfId="2" applyFont="1" applyBorder="1"/>
    <xf numFmtId="0" fontId="4" fillId="0" borderId="8" xfId="2" applyFont="1" applyBorder="1"/>
    <xf numFmtId="0" fontId="4" fillId="0" borderId="9" xfId="2" applyFont="1" applyBorder="1"/>
    <xf numFmtId="0" fontId="4" fillId="0" borderId="9" xfId="2" applyFont="1" applyBorder="1" applyAlignment="1">
      <alignment horizontal="right"/>
    </xf>
    <xf numFmtId="0" fontId="4" fillId="0" borderId="10" xfId="2" applyFont="1" applyBorder="1" applyAlignment="1">
      <alignment horizontal="center" vertical="center"/>
    </xf>
    <xf numFmtId="0" fontId="4" fillId="0" borderId="11" xfId="2" applyFont="1" applyBorder="1"/>
    <xf numFmtId="0" fontId="4" fillId="0" borderId="10" xfId="2" applyFont="1" applyBorder="1" applyAlignment="1">
      <alignment horizontal="center"/>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4" xfId="2" applyFont="1" applyBorder="1" applyAlignment="1">
      <alignment horizontal="center" vertical="center"/>
    </xf>
    <xf numFmtId="0" fontId="4" fillId="0" borderId="15" xfId="2" applyFont="1" applyBorder="1"/>
    <xf numFmtId="0" fontId="4" fillId="0" borderId="16" xfId="2" applyFont="1" applyBorder="1"/>
    <xf numFmtId="0" fontId="4" fillId="0" borderId="17" xfId="2" applyFont="1" applyBorder="1" applyAlignment="1">
      <alignment horizontal="center" vertical="center"/>
    </xf>
    <xf numFmtId="0" fontId="4" fillId="0" borderId="16" xfId="2" applyFont="1" applyBorder="1" applyAlignment="1">
      <alignment horizontal="center"/>
    </xf>
    <xf numFmtId="0" fontId="4" fillId="0" borderId="19" xfId="2" applyFont="1" applyBorder="1" applyAlignment="1">
      <alignment horizontal="center" vertical="center"/>
    </xf>
    <xf numFmtId="0" fontId="6" fillId="0" borderId="19" xfId="2" applyFont="1" applyBorder="1" applyAlignment="1">
      <alignment horizontal="center" vertical="center"/>
    </xf>
    <xf numFmtId="0" fontId="6" fillId="0" borderId="17" xfId="2" applyFont="1" applyBorder="1" applyAlignment="1">
      <alignment horizontal="center" vertical="center"/>
    </xf>
    <xf numFmtId="0" fontId="6" fillId="0" borderId="20" xfId="2" applyFont="1" applyBorder="1" applyAlignment="1">
      <alignment horizontal="center" vertical="center"/>
    </xf>
    <xf numFmtId="0" fontId="6" fillId="0" borderId="21" xfId="2" applyFont="1" applyBorder="1" applyAlignment="1">
      <alignment horizontal="center" vertical="center"/>
    </xf>
    <xf numFmtId="0" fontId="4" fillId="0" borderId="22" xfId="2" applyFont="1" applyBorder="1"/>
    <xf numFmtId="0" fontId="4" fillId="0" borderId="23" xfId="2" applyFont="1" applyBorder="1"/>
    <xf numFmtId="57" fontId="6" fillId="0" borderId="24" xfId="2" applyNumberFormat="1" applyFont="1" applyBorder="1" applyAlignment="1">
      <alignment horizontal="left"/>
    </xf>
    <xf numFmtId="38" fontId="4" fillId="0" borderId="26" xfId="1" applyFont="1" applyBorder="1" applyAlignment="1">
      <alignment horizontal="right"/>
    </xf>
    <xf numFmtId="0" fontId="6" fillId="0" borderId="27" xfId="2" applyFont="1" applyBorder="1" applyAlignment="1">
      <alignment horizontal="left"/>
    </xf>
    <xf numFmtId="0" fontId="6" fillId="0" borderId="24" xfId="2" applyFont="1" applyBorder="1" applyAlignment="1">
      <alignment horizontal="left"/>
    </xf>
    <xf numFmtId="0" fontId="4" fillId="0" borderId="29" xfId="2" applyFont="1" applyBorder="1" applyAlignment="1">
      <alignment horizontal="center" vertical="center" shrinkToFit="1"/>
    </xf>
    <xf numFmtId="38" fontId="4" fillId="0" borderId="29" xfId="1" applyFont="1" applyBorder="1" applyAlignment="1">
      <alignment horizontal="right" shrinkToFit="1"/>
    </xf>
    <xf numFmtId="38" fontId="4" fillId="0" borderId="30" xfId="1" applyFont="1" applyBorder="1" applyAlignment="1">
      <alignment horizontal="right" shrinkToFit="1"/>
    </xf>
    <xf numFmtId="38" fontId="4" fillId="0" borderId="31" xfId="1" applyFont="1" applyBorder="1" applyAlignment="1">
      <alignment horizontal="right"/>
    </xf>
    <xf numFmtId="0" fontId="4" fillId="0" borderId="0" xfId="2" applyFont="1" applyAlignment="1">
      <alignment shrinkToFit="1"/>
    </xf>
    <xf numFmtId="0" fontId="4" fillId="0" borderId="32" xfId="2" applyFont="1" applyBorder="1" applyAlignment="1">
      <alignment horizontal="center" vertical="center" shrinkToFit="1"/>
    </xf>
    <xf numFmtId="0" fontId="4" fillId="0" borderId="33" xfId="2" applyFont="1" applyBorder="1" applyAlignment="1">
      <alignment horizontal="center" vertical="center" shrinkToFit="1"/>
    </xf>
    <xf numFmtId="38" fontId="4" fillId="0" borderId="33" xfId="1" applyFont="1" applyBorder="1" applyAlignment="1">
      <alignment horizontal="right" shrinkToFit="1"/>
    </xf>
    <xf numFmtId="38" fontId="4" fillId="0" borderId="31" xfId="1" applyFont="1" applyBorder="1" applyAlignment="1">
      <alignment horizontal="right" shrinkToFit="1"/>
    </xf>
    <xf numFmtId="38" fontId="4" fillId="0" borderId="32" xfId="1" applyFont="1" applyBorder="1" applyAlignment="1">
      <alignment horizontal="right" shrinkToFit="1"/>
    </xf>
    <xf numFmtId="38" fontId="4" fillId="0" borderId="24" xfId="1" applyFont="1" applyBorder="1" applyAlignment="1">
      <alignment horizontal="right" shrinkToFit="1"/>
    </xf>
    <xf numFmtId="38" fontId="4" fillId="0" borderId="34" xfId="1" applyFont="1" applyBorder="1" applyAlignment="1">
      <alignment horizontal="right" shrinkToFit="1"/>
    </xf>
    <xf numFmtId="38" fontId="4" fillId="0" borderId="25" xfId="1" applyFont="1" applyBorder="1" applyAlignment="1">
      <alignment horizontal="right" shrinkToFit="1"/>
    </xf>
    <xf numFmtId="38" fontId="4" fillId="0" borderId="23" xfId="1" applyFont="1" applyBorder="1" applyAlignment="1">
      <alignment horizontal="right" shrinkToFit="1"/>
    </xf>
    <xf numFmtId="0" fontId="4" fillId="0" borderId="24" xfId="2" applyFont="1" applyBorder="1" applyAlignment="1">
      <alignment horizontal="left" vertical="center" indent="1" shrinkToFit="1"/>
    </xf>
    <xf numFmtId="0" fontId="4" fillId="0" borderId="27" xfId="2" applyFont="1" applyBorder="1" applyAlignment="1">
      <alignment horizontal="left" vertical="center" indent="1" shrinkToFit="1"/>
    </xf>
    <xf numFmtId="38" fontId="4" fillId="0" borderId="27" xfId="1" applyFont="1" applyBorder="1" applyAlignment="1">
      <alignment horizontal="right" shrinkToFit="1"/>
    </xf>
    <xf numFmtId="38" fontId="4" fillId="0" borderId="26" xfId="1" applyFont="1" applyBorder="1" applyAlignment="1">
      <alignment horizontal="right" shrinkToFit="1"/>
    </xf>
    <xf numFmtId="38" fontId="4" fillId="0" borderId="22" xfId="1" applyFont="1" applyBorder="1" applyAlignment="1">
      <alignment horizontal="right" shrinkToFit="1"/>
    </xf>
    <xf numFmtId="0" fontId="4" fillId="0" borderId="17" xfId="2" applyFont="1" applyBorder="1" applyAlignment="1">
      <alignment horizontal="left" vertical="center" indent="1" shrinkToFit="1"/>
    </xf>
    <xf numFmtId="0" fontId="4" fillId="0" borderId="20" xfId="2" applyFont="1" applyBorder="1" applyAlignment="1">
      <alignment horizontal="left" vertical="center" indent="1" shrinkToFit="1"/>
    </xf>
    <xf numFmtId="0" fontId="4" fillId="0" borderId="35" xfId="2" applyFont="1" applyBorder="1" applyAlignment="1">
      <alignment horizontal="left" vertical="center" indent="1" shrinkToFit="1"/>
    </xf>
    <xf numFmtId="0" fontId="4" fillId="0" borderId="36" xfId="2" applyFont="1" applyBorder="1" applyAlignment="1">
      <alignment horizontal="left" vertical="center" indent="1" shrinkToFit="1"/>
    </xf>
    <xf numFmtId="0" fontId="4" fillId="0" borderId="7" xfId="2" applyFont="1" applyBorder="1" applyAlignment="1">
      <alignment horizontal="left" vertical="center" indent="1" shrinkToFit="1"/>
    </xf>
    <xf numFmtId="38" fontId="4" fillId="0" borderId="37" xfId="1" applyFont="1" applyBorder="1" applyAlignment="1">
      <alignment horizontal="right" shrinkToFit="1"/>
    </xf>
    <xf numFmtId="38" fontId="4" fillId="0" borderId="38" xfId="1" applyFont="1" applyBorder="1" applyAlignment="1">
      <alignment horizontal="right" shrinkToFit="1"/>
    </xf>
    <xf numFmtId="38" fontId="4" fillId="0" borderId="39" xfId="1" applyFont="1" applyBorder="1" applyAlignment="1">
      <alignment horizontal="right" shrinkToFit="1"/>
    </xf>
    <xf numFmtId="38" fontId="4" fillId="0" borderId="40" xfId="1" applyFont="1" applyBorder="1" applyAlignment="1">
      <alignment horizontal="right" shrinkToFit="1"/>
    </xf>
    <xf numFmtId="38" fontId="4" fillId="0" borderId="6" xfId="1" applyFont="1" applyBorder="1" applyAlignment="1">
      <alignment horizontal="right"/>
    </xf>
    <xf numFmtId="38" fontId="4" fillId="0" borderId="41" xfId="1" applyFont="1" applyBorder="1" applyAlignment="1">
      <alignment horizontal="right" shrinkToFit="1"/>
    </xf>
    <xf numFmtId="38" fontId="4" fillId="0" borderId="42" xfId="1" applyFont="1" applyBorder="1" applyAlignment="1">
      <alignment horizontal="right" shrinkToFit="1"/>
    </xf>
    <xf numFmtId="38" fontId="4" fillId="0" borderId="43" xfId="1" applyFont="1" applyBorder="1" applyAlignment="1">
      <alignment horizontal="right" shrinkToFit="1"/>
    </xf>
    <xf numFmtId="0" fontId="8" fillId="0" borderId="0" xfId="0" applyFont="1">
      <alignment vertical="center"/>
    </xf>
    <xf numFmtId="0" fontId="8" fillId="0" borderId="0" xfId="0" applyFont="1" applyAlignment="1">
      <alignment vertical="top"/>
    </xf>
    <xf numFmtId="0" fontId="8" fillId="0" borderId="19" xfId="0" applyFont="1" applyBorder="1">
      <alignment vertical="center"/>
    </xf>
    <xf numFmtId="0" fontId="8" fillId="0" borderId="0" xfId="0" applyFont="1" applyAlignment="1">
      <alignment horizontal="center" vertical="center"/>
    </xf>
    <xf numFmtId="0" fontId="8" fillId="0" borderId="44" xfId="0" applyFont="1" applyBorder="1">
      <alignment vertical="center"/>
    </xf>
    <xf numFmtId="0" fontId="8" fillId="0" borderId="45" xfId="0" applyFont="1" applyBorder="1">
      <alignment vertical="center"/>
    </xf>
    <xf numFmtId="0" fontId="10" fillId="0" borderId="44" xfId="0" applyFont="1" applyBorder="1">
      <alignment vertical="center"/>
    </xf>
    <xf numFmtId="0" fontId="8" fillId="0" borderId="47" xfId="0" applyFont="1" applyBorder="1">
      <alignment vertical="center"/>
    </xf>
    <xf numFmtId="0" fontId="10" fillId="0" borderId="48" xfId="0" applyFont="1" applyBorder="1">
      <alignment vertical="center"/>
    </xf>
    <xf numFmtId="0" fontId="12" fillId="0" borderId="46" xfId="0" applyFont="1" applyBorder="1" applyAlignment="1">
      <alignment horizontal="center" vertical="center"/>
    </xf>
    <xf numFmtId="0" fontId="8" fillId="0" borderId="49" xfId="0" applyFont="1" applyBorder="1">
      <alignment vertical="center"/>
    </xf>
    <xf numFmtId="0" fontId="8" fillId="0" borderId="17" xfId="0" applyFont="1" applyBorder="1">
      <alignment vertical="center"/>
    </xf>
    <xf numFmtId="0" fontId="8" fillId="0" borderId="18" xfId="0" applyFont="1" applyBorder="1">
      <alignment vertical="center"/>
    </xf>
    <xf numFmtId="0" fontId="8" fillId="0" borderId="51" xfId="0" applyFont="1" applyBorder="1">
      <alignment vertical="center"/>
    </xf>
    <xf numFmtId="0" fontId="8" fillId="0" borderId="52" xfId="0" applyFont="1" applyBorder="1">
      <alignment vertical="center"/>
    </xf>
    <xf numFmtId="49" fontId="8" fillId="0" borderId="0" xfId="0" applyNumberFormat="1" applyFont="1">
      <alignment vertical="center"/>
    </xf>
    <xf numFmtId="0" fontId="8" fillId="0" borderId="53" xfId="0" applyFont="1" applyBorder="1" applyAlignment="1">
      <alignment horizontal="center" vertical="center"/>
    </xf>
    <xf numFmtId="0" fontId="8" fillId="0" borderId="54" xfId="0" applyFont="1" applyBorder="1" applyAlignment="1">
      <alignment horizontal="center" vertical="center"/>
    </xf>
    <xf numFmtId="0" fontId="8" fillId="0" borderId="54" xfId="0" applyFont="1" applyBorder="1">
      <alignment vertical="center"/>
    </xf>
    <xf numFmtId="38" fontId="11" fillId="0" borderId="48" xfId="1" applyFont="1" applyBorder="1" applyAlignment="1">
      <alignment horizontal="right"/>
    </xf>
    <xf numFmtId="0" fontId="11" fillId="0" borderId="0" xfId="0" applyFont="1" applyAlignment="1">
      <alignment horizontal="right"/>
    </xf>
    <xf numFmtId="0" fontId="8" fillId="0" borderId="55" xfId="0" applyFont="1" applyBorder="1">
      <alignment vertical="center"/>
    </xf>
    <xf numFmtId="0" fontId="8" fillId="0" borderId="56" xfId="0" applyFont="1" applyBorder="1">
      <alignment vertical="center"/>
    </xf>
    <xf numFmtId="0" fontId="8" fillId="0" borderId="57" xfId="0" applyFont="1" applyBorder="1">
      <alignment vertical="center"/>
    </xf>
    <xf numFmtId="0" fontId="8" fillId="0" borderId="58" xfId="0" applyFont="1" applyBorder="1">
      <alignment vertical="center"/>
    </xf>
    <xf numFmtId="0" fontId="10" fillId="0" borderId="48" xfId="0" applyFont="1" applyBorder="1" applyAlignment="1">
      <alignment horizontal="center" vertical="center"/>
    </xf>
    <xf numFmtId="49" fontId="8" fillId="0" borderId="46" xfId="0" applyNumberFormat="1" applyFont="1" applyBorder="1" applyAlignment="1">
      <alignment horizontal="right"/>
    </xf>
    <xf numFmtId="0" fontId="10" fillId="0" borderId="0" xfId="0" applyFont="1">
      <alignment vertical="center"/>
    </xf>
    <xf numFmtId="0" fontId="6" fillId="0" borderId="63" xfId="2" applyFont="1" applyBorder="1" applyAlignment="1">
      <alignment horizontal="left"/>
    </xf>
    <xf numFmtId="0" fontId="4" fillId="0" borderId="16" xfId="2" applyFont="1" applyBorder="1" applyAlignment="1">
      <alignment horizontal="center" vertical="center"/>
    </xf>
    <xf numFmtId="0" fontId="4" fillId="0" borderId="9" xfId="2" applyFont="1" applyBorder="1" applyAlignment="1">
      <alignment horizontal="center" vertical="center"/>
    </xf>
    <xf numFmtId="0" fontId="4" fillId="0" borderId="44" xfId="2" applyFont="1" applyBorder="1" applyAlignment="1">
      <alignment horizontal="center" vertical="center"/>
    </xf>
    <xf numFmtId="0" fontId="4" fillId="0" borderId="67" xfId="2" applyFont="1" applyBorder="1" applyAlignment="1">
      <alignment horizontal="center" vertical="center"/>
    </xf>
    <xf numFmtId="0" fontId="6" fillId="0" borderId="16" xfId="2" applyFont="1" applyBorder="1" applyAlignment="1">
      <alignment horizontal="center" vertical="center"/>
    </xf>
    <xf numFmtId="0" fontId="8" fillId="0" borderId="69" xfId="0" applyFont="1" applyBorder="1" applyAlignment="1">
      <alignment vertical="top"/>
    </xf>
    <xf numFmtId="0" fontId="8" fillId="0" borderId="51" xfId="0" applyFont="1" applyBorder="1" applyAlignment="1">
      <alignment vertical="top"/>
    </xf>
    <xf numFmtId="0" fontId="4" fillId="2" borderId="23" xfId="2" applyFont="1" applyFill="1" applyBorder="1" applyProtection="1">
      <protection locked="0"/>
    </xf>
    <xf numFmtId="0" fontId="4" fillId="2" borderId="68" xfId="2" applyFont="1" applyFill="1" applyBorder="1" applyProtection="1">
      <protection locked="0"/>
    </xf>
    <xf numFmtId="0" fontId="8" fillId="2" borderId="46" xfId="0" applyFont="1" applyFill="1" applyBorder="1">
      <alignment vertical="center"/>
    </xf>
    <xf numFmtId="0" fontId="8" fillId="2" borderId="55" xfId="0" applyFont="1" applyFill="1" applyBorder="1" applyAlignment="1" applyProtection="1">
      <alignment horizontal="right"/>
      <protection locked="0"/>
    </xf>
    <xf numFmtId="0" fontId="8" fillId="2" borderId="58" xfId="0" applyFont="1" applyFill="1" applyBorder="1" applyAlignment="1" applyProtection="1">
      <alignment horizontal="right"/>
      <protection locked="0"/>
    </xf>
    <xf numFmtId="0" fontId="8" fillId="2" borderId="48" xfId="0" applyFont="1" applyFill="1" applyBorder="1" applyProtection="1">
      <alignment vertical="center"/>
      <protection locked="0"/>
    </xf>
    <xf numFmtId="0" fontId="8" fillId="2" borderId="50" xfId="0" applyFont="1" applyFill="1" applyBorder="1" applyProtection="1">
      <alignment vertical="center"/>
      <protection locked="0"/>
    </xf>
    <xf numFmtId="0" fontId="19" fillId="0" borderId="0" xfId="0" applyFont="1" applyAlignment="1">
      <alignment horizontal="left" vertical="center" readingOrder="1"/>
    </xf>
    <xf numFmtId="0" fontId="8" fillId="2" borderId="48" xfId="0" applyFont="1" applyFill="1" applyBorder="1" applyAlignment="1" applyProtection="1">
      <alignment horizontal="right" vertical="center"/>
      <protection locked="0"/>
    </xf>
    <xf numFmtId="176" fontId="8" fillId="0" borderId="46" xfId="0" applyNumberFormat="1" applyFont="1" applyBorder="1" applyAlignment="1" applyProtection="1">
      <alignment horizontal="center" vertical="center"/>
      <protection locked="0"/>
    </xf>
    <xf numFmtId="0" fontId="4" fillId="0" borderId="10" xfId="2" applyFont="1" applyBorder="1" applyAlignment="1">
      <alignment vertical="center"/>
    </xf>
    <xf numFmtId="0" fontId="4" fillId="0" borderId="10" xfId="2" applyFont="1" applyBorder="1"/>
    <xf numFmtId="38" fontId="4" fillId="0" borderId="115" xfId="1" applyFont="1" applyBorder="1" applyAlignment="1">
      <alignment shrinkToFit="1"/>
    </xf>
    <xf numFmtId="38" fontId="4" fillId="0" borderId="24" xfId="1" applyFont="1" applyBorder="1" applyAlignment="1">
      <alignment shrinkToFit="1"/>
    </xf>
    <xf numFmtId="38" fontId="4" fillId="0" borderId="36" xfId="1" applyFont="1" applyBorder="1" applyAlignment="1">
      <alignment shrinkToFit="1"/>
    </xf>
    <xf numFmtId="49" fontId="4" fillId="2" borderId="3" xfId="2" applyNumberFormat="1" applyFont="1" applyFill="1" applyBorder="1" applyAlignment="1" applyProtection="1">
      <alignment horizontal="center" vertical="center"/>
      <protection locked="0"/>
    </xf>
    <xf numFmtId="49" fontId="4" fillId="0" borderId="116" xfId="2" applyNumberFormat="1" applyFont="1" applyBorder="1" applyAlignment="1">
      <alignment horizontal="center" vertical="center"/>
    </xf>
    <xf numFmtId="0" fontId="4" fillId="0" borderId="113" xfId="2" applyFont="1" applyBorder="1" applyAlignment="1">
      <alignment horizontal="center" shrinkToFit="1"/>
    </xf>
    <xf numFmtId="0" fontId="4" fillId="0" borderId="113" xfId="2" applyFont="1" applyBorder="1" applyAlignment="1">
      <alignment horizontal="center"/>
    </xf>
    <xf numFmtId="0" fontId="4" fillId="0" borderId="114" xfId="2" applyFont="1" applyBorder="1" applyAlignment="1">
      <alignment horizontal="center"/>
    </xf>
    <xf numFmtId="0" fontId="4" fillId="2" borderId="17" xfId="2" applyFont="1" applyFill="1" applyBorder="1" applyAlignment="1" applyProtection="1">
      <alignment horizontal="center"/>
      <protection locked="0"/>
    </xf>
    <xf numFmtId="0" fontId="3" fillId="0" borderId="0" xfId="2" applyFont="1"/>
    <xf numFmtId="0" fontId="4" fillId="0" borderId="10" xfId="2" applyFont="1" applyBorder="1" applyProtection="1">
      <protection locked="0"/>
    </xf>
    <xf numFmtId="177" fontId="4" fillId="0" borderId="0" xfId="2" applyNumberFormat="1" applyFont="1"/>
    <xf numFmtId="176" fontId="4" fillId="0" borderId="0" xfId="2" applyNumberFormat="1" applyFont="1"/>
    <xf numFmtId="0" fontId="4" fillId="0" borderId="23" xfId="2" applyFont="1" applyBorder="1" applyProtection="1">
      <protection locked="0"/>
    </xf>
    <xf numFmtId="57" fontId="7" fillId="2" borderId="24" xfId="2" applyNumberFormat="1" applyFont="1" applyFill="1" applyBorder="1" applyProtection="1">
      <protection locked="0"/>
    </xf>
    <xf numFmtId="38" fontId="11" fillId="0" borderId="48" xfId="1" applyFont="1" applyBorder="1" applyAlignment="1">
      <alignment horizontal="center"/>
    </xf>
    <xf numFmtId="49" fontId="4" fillId="2" borderId="4" xfId="2" applyNumberFormat="1" applyFont="1" applyFill="1" applyBorder="1" applyAlignment="1">
      <alignment horizontal="center" vertical="center"/>
    </xf>
    <xf numFmtId="0" fontId="4" fillId="0" borderId="17" xfId="2" applyFont="1" applyBorder="1" applyAlignment="1">
      <alignment horizontal="center"/>
    </xf>
    <xf numFmtId="0" fontId="4" fillId="0" borderId="18" xfId="2" applyFont="1" applyBorder="1" applyAlignment="1">
      <alignment horizontal="center"/>
    </xf>
    <xf numFmtId="0" fontId="8" fillId="2" borderId="48" xfId="0" applyFont="1" applyFill="1" applyBorder="1" applyAlignment="1" applyProtection="1">
      <alignment horizontal="center" vertical="center"/>
      <protection locked="0"/>
    </xf>
    <xf numFmtId="0" fontId="8" fillId="3" borderId="78" xfId="0" applyFont="1" applyFill="1" applyBorder="1" applyProtection="1">
      <alignment vertical="center"/>
      <protection locked="0"/>
    </xf>
    <xf numFmtId="0" fontId="8" fillId="3" borderId="0" xfId="0" applyFont="1" applyFill="1" applyProtection="1">
      <alignment vertical="center"/>
      <protection locked="0"/>
    </xf>
    <xf numFmtId="0" fontId="8" fillId="3" borderId="51" xfId="0" applyFont="1" applyFill="1" applyBorder="1" applyProtection="1">
      <alignment vertical="center"/>
      <protection locked="0"/>
    </xf>
    <xf numFmtId="38" fontId="20" fillId="3" borderId="0" xfId="0" applyNumberFormat="1" applyFont="1" applyFill="1">
      <alignment vertical="center"/>
    </xf>
    <xf numFmtId="0" fontId="21" fillId="0" borderId="16" xfId="2" applyFont="1" applyBorder="1" applyAlignment="1">
      <alignment horizontal="center" vertical="center" wrapText="1" shrinkToFit="1"/>
    </xf>
    <xf numFmtId="0" fontId="23" fillId="2" borderId="23" xfId="2" applyFont="1" applyFill="1" applyBorder="1" applyAlignment="1" applyProtection="1">
      <alignment horizontal="center"/>
      <protection locked="0"/>
    </xf>
    <xf numFmtId="0" fontId="4" fillId="0" borderId="119" xfId="2" applyFont="1" applyBorder="1" applyAlignment="1">
      <alignment horizontal="center"/>
    </xf>
    <xf numFmtId="0" fontId="25" fillId="0" borderId="16" xfId="2" applyFont="1" applyBorder="1"/>
    <xf numFmtId="38" fontId="26" fillId="0" borderId="70" xfId="1" applyFont="1" applyBorder="1" applyAlignment="1">
      <alignment horizontal="center"/>
    </xf>
    <xf numFmtId="38" fontId="26" fillId="0" borderId="48" xfId="1" applyFont="1" applyBorder="1" applyAlignment="1">
      <alignment horizontal="center"/>
    </xf>
    <xf numFmtId="38" fontId="26" fillId="0" borderId="48" xfId="1" applyFont="1" applyBorder="1" applyAlignment="1">
      <alignment horizontal="right"/>
    </xf>
    <xf numFmtId="0" fontId="4" fillId="0" borderId="17" xfId="2" applyFont="1" applyBorder="1" applyAlignment="1">
      <alignment vertical="center" shrinkToFit="1"/>
    </xf>
    <xf numFmtId="0" fontId="27" fillId="0" borderId="0" xfId="2" applyFont="1" applyAlignment="1">
      <alignment horizontal="right"/>
    </xf>
    <xf numFmtId="0" fontId="27" fillId="2" borderId="0" xfId="2" applyFont="1" applyFill="1" applyAlignment="1">
      <alignment horizontal="center"/>
    </xf>
    <xf numFmtId="0" fontId="27" fillId="0" borderId="0" xfId="2" applyFont="1"/>
    <xf numFmtId="178" fontId="5" fillId="2" borderId="2" xfId="2" applyNumberFormat="1" applyFont="1" applyFill="1" applyBorder="1" applyAlignment="1" applyProtection="1">
      <alignment horizontal="center" vertical="center"/>
      <protection locked="0"/>
    </xf>
    <xf numFmtId="178" fontId="5" fillId="2" borderId="6" xfId="2" applyNumberFormat="1" applyFont="1" applyFill="1" applyBorder="1" applyAlignment="1" applyProtection="1">
      <alignment horizontal="center" wrapText="1"/>
      <protection locked="0"/>
    </xf>
    <xf numFmtId="38" fontId="8" fillId="0" borderId="0" xfId="1" applyFont="1" applyFill="1" applyBorder="1" applyAlignment="1">
      <alignment vertical="center"/>
    </xf>
    <xf numFmtId="0" fontId="8" fillId="0" borderId="0" xfId="0" applyFont="1" applyAlignment="1">
      <alignment horizontal="right" vertical="center" shrinkToFit="1"/>
    </xf>
    <xf numFmtId="0" fontId="8" fillId="0" borderId="0" xfId="0" applyFont="1" applyAlignment="1">
      <alignment vertical="center" shrinkToFit="1"/>
    </xf>
    <xf numFmtId="179" fontId="8" fillId="0" borderId="0" xfId="0" applyNumberFormat="1" applyFont="1">
      <alignment vertical="center"/>
    </xf>
    <xf numFmtId="0" fontId="30" fillId="0" borderId="0" xfId="0" applyFont="1" applyAlignment="1">
      <alignment vertical="center" wrapText="1"/>
    </xf>
    <xf numFmtId="179" fontId="31" fillId="0" borderId="0" xfId="0" applyNumberFormat="1" applyFont="1">
      <alignment vertical="center"/>
    </xf>
    <xf numFmtId="0" fontId="31" fillId="0" borderId="0" xfId="0" applyFont="1">
      <alignment vertical="center"/>
    </xf>
    <xf numFmtId="179" fontId="32" fillId="0" borderId="0" xfId="0" applyNumberFormat="1" applyFont="1">
      <alignment vertical="center"/>
    </xf>
    <xf numFmtId="0" fontId="8" fillId="0" borderId="0" xfId="0" applyFont="1" applyProtection="1">
      <alignment vertical="center"/>
      <protection locked="0"/>
    </xf>
    <xf numFmtId="0" fontId="8" fillId="0" borderId="19" xfId="0" applyFont="1" applyBorder="1" applyProtection="1">
      <alignment vertical="center"/>
      <protection locked="0"/>
    </xf>
    <xf numFmtId="0" fontId="8" fillId="0" borderId="76" xfId="0" applyFont="1" applyBorder="1" applyProtection="1">
      <alignment vertical="center"/>
      <protection locked="0"/>
    </xf>
    <xf numFmtId="0" fontId="8" fillId="0" borderId="60" xfId="0" applyFont="1" applyBorder="1">
      <alignment vertical="center"/>
    </xf>
    <xf numFmtId="0" fontId="10" fillId="0" borderId="61" xfId="0" applyFont="1" applyBorder="1">
      <alignment vertical="center"/>
    </xf>
    <xf numFmtId="0" fontId="8" fillId="0" borderId="76" xfId="0" applyFont="1" applyBorder="1">
      <alignment vertical="center"/>
    </xf>
    <xf numFmtId="0" fontId="0" fillId="0" borderId="24" xfId="0" applyBorder="1">
      <alignment vertical="center"/>
    </xf>
    <xf numFmtId="0" fontId="32" fillId="0" borderId="0" xfId="0" applyFont="1">
      <alignment vertical="center"/>
    </xf>
    <xf numFmtId="0" fontId="8" fillId="0" borderId="23" xfId="0" applyFont="1" applyBorder="1">
      <alignment vertical="center"/>
    </xf>
    <xf numFmtId="0" fontId="8" fillId="0" borderId="23" xfId="0" applyFont="1" applyBorder="1" applyAlignment="1">
      <alignment horizontal="center" vertical="center"/>
    </xf>
    <xf numFmtId="38" fontId="8" fillId="0" borderId="121" xfId="0" applyNumberFormat="1" applyFont="1" applyBorder="1" applyProtection="1">
      <alignment vertical="center"/>
      <protection locked="0"/>
    </xf>
    <xf numFmtId="0" fontId="8" fillId="0" borderId="125" xfId="0" applyFont="1" applyBorder="1">
      <alignment vertical="center"/>
    </xf>
    <xf numFmtId="0" fontId="8" fillId="0" borderId="96" xfId="0" applyFont="1" applyBorder="1">
      <alignment vertical="center"/>
    </xf>
    <xf numFmtId="38" fontId="11" fillId="0" borderId="99" xfId="1" applyFont="1" applyBorder="1" applyAlignment="1">
      <alignment horizontal="center"/>
    </xf>
    <xf numFmtId="38" fontId="15" fillId="0" borderId="134" xfId="1" applyFont="1" applyBorder="1" applyAlignment="1">
      <alignment vertical="top" wrapText="1"/>
    </xf>
    <xf numFmtId="38" fontId="11" fillId="0" borderId="138" xfId="1" applyFont="1" applyBorder="1" applyAlignment="1">
      <alignment horizontal="center" wrapText="1"/>
    </xf>
    <xf numFmtId="0" fontId="34" fillId="3" borderId="23" xfId="0" applyFont="1" applyFill="1" applyBorder="1" applyAlignment="1">
      <alignment horizontal="center" vertical="center" shrinkToFit="1"/>
    </xf>
    <xf numFmtId="38" fontId="0" fillId="0" borderId="0" xfId="0" applyNumberFormat="1">
      <alignment vertical="center"/>
    </xf>
    <xf numFmtId="0" fontId="34" fillId="3" borderId="23" xfId="0" applyFont="1" applyFill="1" applyBorder="1" applyAlignment="1">
      <alignment horizontal="center" vertical="center"/>
    </xf>
    <xf numFmtId="38" fontId="34" fillId="3" borderId="23" xfId="1" applyFont="1" applyFill="1" applyBorder="1">
      <alignment vertical="center"/>
    </xf>
    <xf numFmtId="0" fontId="34" fillId="3" borderId="23" xfId="0" applyFont="1" applyFill="1" applyBorder="1">
      <alignment vertical="center"/>
    </xf>
    <xf numFmtId="0" fontId="34" fillId="3" borderId="23" xfId="1" applyNumberFormat="1" applyFont="1" applyFill="1" applyBorder="1">
      <alignment vertical="center"/>
    </xf>
    <xf numFmtId="0" fontId="0" fillId="3" borderId="0" xfId="0" applyFill="1">
      <alignment vertical="center"/>
    </xf>
    <xf numFmtId="180" fontId="36" fillId="2" borderId="24" xfId="1" applyNumberFormat="1" applyFont="1" applyFill="1" applyBorder="1" applyAlignment="1" applyProtection="1">
      <protection locked="0"/>
    </xf>
    <xf numFmtId="0" fontId="8" fillId="0" borderId="50" xfId="0" applyFont="1" applyBorder="1" applyAlignment="1">
      <alignment horizontal="center" vertical="center"/>
    </xf>
    <xf numFmtId="0" fontId="37" fillId="0" borderId="23" xfId="0" applyFont="1" applyBorder="1" applyAlignment="1">
      <alignment horizontal="center" vertical="center"/>
    </xf>
    <xf numFmtId="0" fontId="4" fillId="0" borderId="33" xfId="2" applyFont="1" applyBorder="1" applyAlignment="1">
      <alignment horizontal="center" vertical="center" shrinkToFit="1"/>
    </xf>
    <xf numFmtId="0" fontId="4" fillId="0" borderId="29" xfId="2" applyFont="1" applyBorder="1" applyAlignment="1">
      <alignment horizontal="center" vertical="center" shrinkToFit="1"/>
    </xf>
    <xf numFmtId="0" fontId="4" fillId="0" borderId="32" xfId="2" applyFont="1" applyBorder="1" applyAlignment="1">
      <alignment horizontal="center" vertical="center" shrinkToFit="1"/>
    </xf>
    <xf numFmtId="0" fontId="4" fillId="0" borderId="10" xfId="2" applyFont="1" applyBorder="1" applyAlignment="1">
      <alignment horizontal="center" vertical="center"/>
    </xf>
    <xf numFmtId="0" fontId="4" fillId="0" borderId="17" xfId="2" applyFont="1" applyBorder="1" applyAlignment="1">
      <alignment horizontal="center" vertical="center"/>
    </xf>
    <xf numFmtId="0" fontId="4" fillId="0" borderId="41" xfId="2" applyFont="1" applyBorder="1" applyAlignment="1">
      <alignment horizontal="left" vertical="center" indent="1" shrinkToFit="1"/>
    </xf>
    <xf numFmtId="0" fontId="4" fillId="0" borderId="7" xfId="2" applyFont="1" applyBorder="1" applyAlignment="1">
      <alignment horizontal="left" vertical="center" indent="1" shrinkToFit="1"/>
    </xf>
    <xf numFmtId="0" fontId="4" fillId="0" borderId="22" xfId="2" applyFont="1" applyBorder="1" applyAlignment="1">
      <alignment horizontal="left" vertical="center" indent="1" shrinkToFit="1"/>
    </xf>
    <xf numFmtId="0" fontId="4" fillId="0" borderId="23" xfId="2" applyFont="1" applyBorder="1" applyAlignment="1">
      <alignment horizontal="left" vertical="center" indent="1" shrinkToFit="1"/>
    </xf>
    <xf numFmtId="0" fontId="4" fillId="0" borderId="24" xfId="2" applyFont="1" applyBorder="1" applyAlignment="1">
      <alignment horizontal="left" vertical="center" indent="1" shrinkToFit="1"/>
    </xf>
    <xf numFmtId="0" fontId="4" fillId="0" borderId="15" xfId="2" applyFont="1" applyBorder="1" applyAlignment="1">
      <alignment horizontal="left" vertical="center" indent="1" shrinkToFit="1"/>
    </xf>
    <xf numFmtId="0" fontId="4" fillId="0" borderId="16" xfId="2" applyFont="1" applyBorder="1" applyAlignment="1">
      <alignment horizontal="left" vertical="center" indent="1" shrinkToFit="1"/>
    </xf>
    <xf numFmtId="0" fontId="4" fillId="0" borderId="17" xfId="2" applyFont="1" applyBorder="1" applyAlignment="1">
      <alignment horizontal="left" vertical="center" indent="1" shrinkToFit="1"/>
    </xf>
    <xf numFmtId="0" fontId="4" fillId="0" borderId="15" xfId="2" applyFont="1" applyBorder="1" applyAlignment="1">
      <alignment horizontal="left" vertical="center" wrapText="1" indent="1" shrinkToFit="1"/>
    </xf>
    <xf numFmtId="0" fontId="4" fillId="0" borderId="0" xfId="2" applyFont="1" applyAlignment="1">
      <alignment horizontal="left" wrapText="1"/>
    </xf>
    <xf numFmtId="0" fontId="4" fillId="0" borderId="117" xfId="2" applyFont="1" applyBorder="1" applyAlignment="1">
      <alignment horizontal="left" wrapText="1"/>
    </xf>
    <xf numFmtId="0" fontId="5" fillId="0" borderId="0" xfId="2" applyFont="1" applyAlignment="1" applyProtection="1">
      <alignment horizontal="left" wrapText="1"/>
      <protection locked="0"/>
    </xf>
    <xf numFmtId="0" fontId="4" fillId="0" borderId="22" xfId="2" applyFont="1" applyBorder="1" applyAlignment="1">
      <alignment horizontal="left" vertical="center" wrapText="1" indent="1" shrinkToFit="1"/>
    </xf>
    <xf numFmtId="0" fontId="24" fillId="0" borderId="0" xfId="2" applyFont="1" applyAlignment="1">
      <alignment horizontal="left" vertical="center" wrapText="1"/>
    </xf>
    <xf numFmtId="0" fontId="4" fillId="0" borderId="71" xfId="2" applyFont="1" applyBorder="1" applyAlignment="1">
      <alignment horizontal="center" vertical="center"/>
    </xf>
    <xf numFmtId="0" fontId="4" fillId="0" borderId="21" xfId="2" applyFont="1" applyBorder="1" applyAlignment="1">
      <alignment horizontal="center" vertical="center"/>
    </xf>
    <xf numFmtId="0" fontId="4" fillId="0" borderId="72" xfId="2" applyFont="1" applyBorder="1" applyAlignment="1">
      <alignment horizontal="center" vertical="center"/>
    </xf>
    <xf numFmtId="0" fontId="4" fillId="0" borderId="73" xfId="2" applyFont="1" applyBorder="1" applyAlignment="1">
      <alignment horizontal="center" vertical="center"/>
    </xf>
    <xf numFmtId="0" fontId="4" fillId="0" borderId="74" xfId="2" applyFont="1" applyBorder="1" applyAlignment="1">
      <alignment horizontal="center" vertical="center"/>
    </xf>
    <xf numFmtId="0" fontId="37" fillId="0" borderId="23" xfId="0" applyFont="1" applyBorder="1" applyAlignment="1">
      <alignment horizontal="center" vertical="center"/>
    </xf>
    <xf numFmtId="0" fontId="8" fillId="0" borderId="44" xfId="0" applyFont="1" applyBorder="1" applyAlignment="1">
      <alignment horizontal="center" vertical="center"/>
    </xf>
    <xf numFmtId="0" fontId="33" fillId="0" borderId="72" xfId="0" applyFont="1" applyBorder="1" applyAlignment="1">
      <alignment horizontal="center" vertical="center"/>
    </xf>
    <xf numFmtId="0" fontId="33" fillId="0" borderId="73" xfId="0" applyFont="1" applyBorder="1" applyAlignment="1">
      <alignment horizontal="center" vertical="center"/>
    </xf>
    <xf numFmtId="0" fontId="33" fillId="0" borderId="120" xfId="0" applyFont="1" applyBorder="1" applyAlignment="1">
      <alignment horizontal="center" vertical="center"/>
    </xf>
    <xf numFmtId="0" fontId="8" fillId="0" borderId="23" xfId="0" applyFont="1" applyBorder="1" applyAlignment="1">
      <alignment horizontal="center" vertical="center"/>
    </xf>
    <xf numFmtId="0" fontId="8" fillId="0" borderId="28" xfId="0" applyFont="1" applyBorder="1" applyAlignment="1">
      <alignment horizontal="center" vertical="center"/>
    </xf>
    <xf numFmtId="0" fontId="8" fillId="0" borderId="68" xfId="0" applyFont="1" applyBorder="1" applyAlignment="1">
      <alignment horizontal="center" vertical="center"/>
    </xf>
    <xf numFmtId="0" fontId="8" fillId="0" borderId="16" xfId="0" applyFont="1" applyBorder="1" applyAlignment="1">
      <alignment horizontal="center" vertical="center"/>
    </xf>
    <xf numFmtId="0" fontId="8" fillId="0" borderId="0" xfId="0" applyFont="1" applyAlignment="1">
      <alignment horizontal="center" vertical="center"/>
    </xf>
    <xf numFmtId="0" fontId="32" fillId="0" borderId="0" xfId="0" applyFont="1" applyAlignment="1">
      <alignment horizontal="center" vertical="center"/>
    </xf>
    <xf numFmtId="0" fontId="8" fillId="3" borderId="0" xfId="0" applyFont="1" applyFill="1" applyAlignment="1" applyProtection="1">
      <alignment horizontal="center" vertical="center"/>
      <protection locked="0"/>
    </xf>
    <xf numFmtId="0" fontId="8" fillId="0" borderId="0" xfId="0" applyFont="1" applyAlignment="1">
      <alignment horizontal="center" vertical="center" shrinkToFit="1"/>
    </xf>
    <xf numFmtId="38" fontId="8" fillId="2" borderId="75" xfId="1" applyFont="1" applyFill="1" applyBorder="1" applyAlignment="1" applyProtection="1">
      <alignment horizontal="right"/>
      <protection locked="0"/>
    </xf>
    <xf numFmtId="38" fontId="8" fillId="2" borderId="78" xfId="1" applyFont="1" applyFill="1" applyBorder="1" applyAlignment="1" applyProtection="1">
      <alignment horizontal="right"/>
      <protection locked="0"/>
    </xf>
    <xf numFmtId="38" fontId="8" fillId="2" borderId="60" xfId="1" applyFont="1" applyFill="1" applyBorder="1" applyAlignment="1" applyProtection="1">
      <alignment horizontal="right"/>
      <protection locked="0"/>
    </xf>
    <xf numFmtId="38" fontId="8" fillId="2" borderId="76" xfId="1" applyFont="1" applyFill="1" applyBorder="1" applyAlignment="1" applyProtection="1">
      <alignment horizontal="right"/>
      <protection locked="0"/>
    </xf>
    <xf numFmtId="38" fontId="8" fillId="2" borderId="0" xfId="1" applyFont="1" applyFill="1" applyBorder="1" applyAlignment="1" applyProtection="1">
      <alignment horizontal="right"/>
      <protection locked="0"/>
    </xf>
    <xf numFmtId="38" fontId="8" fillId="2" borderId="45" xfId="1" applyFont="1" applyFill="1" applyBorder="1" applyAlignment="1" applyProtection="1">
      <alignment horizontal="right"/>
      <protection locked="0"/>
    </xf>
    <xf numFmtId="38" fontId="8" fillId="2" borderId="77" xfId="1" applyFont="1" applyFill="1" applyBorder="1" applyAlignment="1" applyProtection="1">
      <alignment horizontal="right"/>
      <protection locked="0"/>
    </xf>
    <xf numFmtId="38" fontId="8" fillId="2" borderId="51" xfId="1" applyFont="1" applyFill="1" applyBorder="1" applyAlignment="1" applyProtection="1">
      <alignment horizontal="right"/>
      <protection locked="0"/>
    </xf>
    <xf numFmtId="38" fontId="8" fillId="2" borderId="61" xfId="1" applyFont="1" applyFill="1" applyBorder="1" applyAlignment="1" applyProtection="1">
      <alignment horizontal="right"/>
      <protection locked="0"/>
    </xf>
    <xf numFmtId="49" fontId="8" fillId="0" borderId="46" xfId="0" applyNumberFormat="1" applyFont="1" applyBorder="1" applyAlignment="1">
      <alignment horizontal="right"/>
    </xf>
    <xf numFmtId="0" fontId="8" fillId="2" borderId="48" xfId="0" applyFont="1" applyFill="1" applyBorder="1" applyAlignment="1" applyProtection="1">
      <alignment horizontal="center" vertical="center"/>
      <protection locked="0"/>
    </xf>
    <xf numFmtId="38" fontId="8" fillId="2" borderId="50" xfId="1" applyFont="1" applyFill="1" applyBorder="1" applyAlignment="1" applyProtection="1">
      <alignment horizontal="right"/>
      <protection locked="0"/>
    </xf>
    <xf numFmtId="38" fontId="8" fillId="2" borderId="56" xfId="1" applyFont="1" applyFill="1" applyBorder="1" applyAlignment="1" applyProtection="1">
      <alignment horizontal="right"/>
      <protection locked="0"/>
    </xf>
    <xf numFmtId="38" fontId="8" fillId="2" borderId="46" xfId="1" applyFont="1" applyFill="1" applyBorder="1" applyAlignment="1" applyProtection="1">
      <alignment horizontal="right"/>
      <protection locked="0"/>
    </xf>
    <xf numFmtId="0" fontId="8" fillId="2" borderId="50" xfId="0" applyFont="1" applyFill="1" applyBorder="1" applyAlignment="1" applyProtection="1">
      <alignment horizontal="center" vertical="center"/>
      <protection locked="0"/>
    </xf>
    <xf numFmtId="0" fontId="8" fillId="2" borderId="86" xfId="0" applyFont="1" applyFill="1" applyBorder="1" applyAlignment="1" applyProtection="1">
      <alignment horizontal="right"/>
      <protection locked="0"/>
    </xf>
    <xf numFmtId="0" fontId="8" fillId="2" borderId="82" xfId="0" applyFont="1" applyFill="1" applyBorder="1" applyAlignment="1" applyProtection="1">
      <alignment horizontal="right"/>
      <protection locked="0"/>
    </xf>
    <xf numFmtId="0" fontId="14" fillId="0" borderId="0" xfId="0" applyFont="1" applyAlignment="1">
      <alignment horizontal="center" vertical="center" wrapText="1"/>
    </xf>
    <xf numFmtId="0" fontId="14" fillId="0" borderId="0" xfId="0" applyFont="1" applyAlignment="1">
      <alignment horizontal="center" vertical="center"/>
    </xf>
    <xf numFmtId="3" fontId="8" fillId="0" borderId="0" xfId="0" applyNumberFormat="1" applyFont="1" applyAlignment="1">
      <alignment horizontal="center" vertical="center"/>
    </xf>
    <xf numFmtId="38" fontId="8" fillId="0" borderId="0" xfId="1" applyFont="1" applyFill="1" applyBorder="1" applyAlignment="1">
      <alignment horizontal="center" vertical="center"/>
    </xf>
    <xf numFmtId="0" fontId="10" fillId="3" borderId="0" xfId="0" applyFont="1" applyFill="1" applyAlignment="1" applyProtection="1">
      <alignment horizontal="center" vertical="center"/>
      <protection locked="0"/>
    </xf>
    <xf numFmtId="0" fontId="8" fillId="0" borderId="0" xfId="0" applyFont="1" applyAlignment="1">
      <alignment horizontal="left" vertical="top"/>
    </xf>
    <xf numFmtId="177" fontId="8" fillId="0" borderId="0" xfId="0" applyNumberFormat="1" applyFont="1" applyAlignment="1" applyProtection="1">
      <alignment horizontal="center" vertical="center"/>
      <protection locked="0"/>
    </xf>
    <xf numFmtId="38" fontId="8" fillId="2" borderId="75" xfId="1" applyFont="1" applyFill="1" applyBorder="1" applyAlignment="1" applyProtection="1">
      <alignment horizontal="center"/>
      <protection locked="0"/>
    </xf>
    <xf numFmtId="38" fontId="8" fillId="2" borderId="60" xfId="1" applyFont="1" applyFill="1" applyBorder="1" applyAlignment="1" applyProtection="1">
      <alignment horizontal="center"/>
      <protection locked="0"/>
    </xf>
    <xf numFmtId="38" fontId="8" fillId="2" borderId="77" xfId="1" applyFont="1" applyFill="1" applyBorder="1" applyAlignment="1" applyProtection="1">
      <alignment horizontal="center"/>
      <protection locked="0"/>
    </xf>
    <xf numFmtId="38" fontId="8" fillId="2" borderId="61" xfId="1" applyFont="1" applyFill="1" applyBorder="1" applyAlignment="1" applyProtection="1">
      <alignment horizontal="center"/>
      <protection locked="0"/>
    </xf>
    <xf numFmtId="38" fontId="8" fillId="2" borderId="50" xfId="1" applyFont="1" applyFill="1" applyBorder="1" applyAlignment="1" applyProtection="1">
      <alignment horizontal="center"/>
      <protection locked="0"/>
    </xf>
    <xf numFmtId="38" fontId="8" fillId="2" borderId="46" xfId="1" applyFont="1" applyFill="1" applyBorder="1" applyAlignment="1" applyProtection="1">
      <alignment horizontal="center"/>
      <protection locked="0"/>
    </xf>
    <xf numFmtId="0" fontId="8" fillId="2" borderId="48" xfId="0" applyFont="1" applyFill="1" applyBorder="1" applyAlignment="1" applyProtection="1">
      <alignment horizontal="left" vertical="center"/>
      <protection locked="0"/>
    </xf>
    <xf numFmtId="0" fontId="8" fillId="2" borderId="81" xfId="0" applyFont="1" applyFill="1" applyBorder="1" applyAlignment="1" applyProtection="1">
      <alignment horizontal="right"/>
      <protection locked="0"/>
    </xf>
    <xf numFmtId="0" fontId="8" fillId="2" borderId="57" xfId="0" applyFont="1" applyFill="1" applyBorder="1" applyAlignment="1" applyProtection="1">
      <alignment horizontal="right"/>
      <protection locked="0"/>
    </xf>
    <xf numFmtId="0" fontId="8" fillId="3" borderId="0" xfId="0" applyFont="1" applyFill="1" applyAlignment="1">
      <alignment horizontal="center" vertical="center"/>
    </xf>
    <xf numFmtId="0" fontId="8" fillId="0" borderId="48" xfId="0" applyFont="1" applyBorder="1" applyAlignment="1">
      <alignment horizontal="center" vertical="center"/>
    </xf>
    <xf numFmtId="0" fontId="8" fillId="0" borderId="50" xfId="0" applyFont="1" applyBorder="1" applyAlignment="1">
      <alignment horizontal="center" vertical="center"/>
    </xf>
    <xf numFmtId="0" fontId="10" fillId="0" borderId="76" xfId="0" applyFont="1" applyBorder="1" applyAlignment="1">
      <alignment horizontal="center" vertical="center"/>
    </xf>
    <xf numFmtId="0" fontId="10" fillId="0" borderId="0" xfId="0" applyFont="1" applyAlignment="1">
      <alignment horizontal="center" vertical="center"/>
    </xf>
    <xf numFmtId="0" fontId="10" fillId="0" borderId="77" xfId="0" applyFont="1" applyBorder="1" applyAlignment="1">
      <alignment horizontal="center" vertical="center"/>
    </xf>
    <xf numFmtId="0" fontId="10" fillId="0" borderId="51" xfId="0" applyFont="1" applyBorder="1" applyAlignment="1">
      <alignment horizontal="center" vertical="center"/>
    </xf>
    <xf numFmtId="0" fontId="10" fillId="0" borderId="82" xfId="0" applyFont="1" applyBorder="1" applyAlignment="1">
      <alignment horizontal="center" vertical="center"/>
    </xf>
    <xf numFmtId="0" fontId="10" fillId="0" borderId="58" xfId="0" applyFont="1" applyBorder="1" applyAlignment="1">
      <alignment horizontal="center" vertical="center"/>
    </xf>
    <xf numFmtId="0" fontId="10" fillId="0" borderId="86" xfId="0" applyFont="1" applyBorder="1" applyAlignment="1">
      <alignment horizontal="center" vertical="center"/>
    </xf>
    <xf numFmtId="0" fontId="10" fillId="0" borderId="90" xfId="0" applyFont="1" applyBorder="1" applyAlignment="1">
      <alignment horizontal="center" vertical="center"/>
    </xf>
    <xf numFmtId="0" fontId="10" fillId="0" borderId="28" xfId="0" applyFont="1" applyBorder="1" applyAlignment="1">
      <alignment horizontal="center" vertical="center"/>
    </xf>
    <xf numFmtId="0" fontId="10" fillId="0" borderId="89" xfId="0" applyFont="1" applyBorder="1" applyAlignment="1">
      <alignment horizontal="center" vertical="center"/>
    </xf>
    <xf numFmtId="0" fontId="8" fillId="0" borderId="75" xfId="0" applyFont="1" applyBorder="1" applyAlignment="1">
      <alignment horizontal="center" vertical="center"/>
    </xf>
    <xf numFmtId="0" fontId="8" fillId="0" borderId="78" xfId="0" applyFont="1" applyBorder="1" applyAlignment="1">
      <alignment horizontal="center" vertical="center"/>
    </xf>
    <xf numFmtId="38" fontId="8" fillId="3" borderId="77" xfId="1" applyFont="1" applyFill="1" applyBorder="1" applyAlignment="1" applyProtection="1">
      <alignment horizontal="center" vertical="center"/>
      <protection locked="0"/>
    </xf>
    <xf numFmtId="38" fontId="8" fillId="3" borderId="51" xfId="1" applyFont="1" applyFill="1" applyBorder="1" applyAlignment="1" applyProtection="1">
      <alignment horizontal="center" vertical="center"/>
      <protection locked="0"/>
    </xf>
    <xf numFmtId="0" fontId="8" fillId="0" borderId="77" xfId="0" applyFont="1" applyBorder="1" applyAlignment="1">
      <alignment horizontal="center" vertical="center"/>
    </xf>
    <xf numFmtId="0" fontId="8" fillId="0" borderId="51" xfId="0" applyFont="1" applyBorder="1" applyAlignment="1">
      <alignment horizontal="center" vertical="center"/>
    </xf>
    <xf numFmtId="38" fontId="8" fillId="3" borderId="59" xfId="1" applyFont="1" applyFill="1" applyBorder="1" applyAlignment="1" applyProtection="1">
      <alignment horizontal="center" vertical="center"/>
      <protection locked="0"/>
    </xf>
    <xf numFmtId="38" fontId="8" fillId="3" borderId="103" xfId="1" applyFont="1" applyFill="1" applyBorder="1" applyAlignment="1" applyProtection="1">
      <alignment horizontal="center" vertical="center"/>
      <protection locked="0"/>
    </xf>
    <xf numFmtId="0" fontId="8" fillId="2" borderId="70" xfId="0" applyFont="1" applyFill="1" applyBorder="1" applyAlignment="1" applyProtection="1">
      <alignment horizontal="right"/>
      <protection locked="0"/>
    </xf>
    <xf numFmtId="0" fontId="8" fillId="2" borderId="91" xfId="0" applyFont="1" applyFill="1" applyBorder="1" applyAlignment="1" applyProtection="1">
      <alignment horizontal="right"/>
      <protection locked="0"/>
    </xf>
    <xf numFmtId="0" fontId="8" fillId="2" borderId="75" xfId="0" applyFont="1" applyFill="1" applyBorder="1" applyAlignment="1" applyProtection="1">
      <alignment horizontal="left" vertical="center"/>
      <protection locked="0"/>
    </xf>
    <xf numFmtId="0" fontId="8" fillId="2" borderId="78" xfId="0" applyFont="1" applyFill="1" applyBorder="1" applyAlignment="1" applyProtection="1">
      <alignment horizontal="left" vertical="center"/>
      <protection locked="0"/>
    </xf>
    <xf numFmtId="0" fontId="8" fillId="2" borderId="60" xfId="0" applyFont="1" applyFill="1" applyBorder="1" applyAlignment="1" applyProtection="1">
      <alignment horizontal="left" vertical="center"/>
      <protection locked="0"/>
    </xf>
    <xf numFmtId="0" fontId="8" fillId="2" borderId="77" xfId="0" applyFont="1" applyFill="1" applyBorder="1" applyAlignment="1" applyProtection="1">
      <alignment horizontal="left" vertical="center"/>
      <protection locked="0"/>
    </xf>
    <xf numFmtId="0" fontId="8" fillId="2" borderId="51" xfId="0" applyFont="1" applyFill="1" applyBorder="1" applyAlignment="1" applyProtection="1">
      <alignment horizontal="left" vertical="center"/>
      <protection locked="0"/>
    </xf>
    <xf numFmtId="0" fontId="8" fillId="2" borderId="61" xfId="0" applyFont="1" applyFill="1" applyBorder="1" applyAlignment="1" applyProtection="1">
      <alignment horizontal="left" vertical="center"/>
      <protection locked="0"/>
    </xf>
    <xf numFmtId="0" fontId="12" fillId="0" borderId="48" xfId="0" applyFont="1" applyBorder="1" applyAlignment="1">
      <alignment horizontal="center" vertical="center" wrapText="1"/>
    </xf>
    <xf numFmtId="0" fontId="12" fillId="0" borderId="48" xfId="0" applyFont="1" applyBorder="1" applyAlignment="1">
      <alignment horizontal="center" vertical="center"/>
    </xf>
    <xf numFmtId="0" fontId="12" fillId="0" borderId="59" xfId="0" applyFont="1" applyBorder="1" applyAlignment="1">
      <alignment horizontal="center" vertical="center"/>
    </xf>
    <xf numFmtId="0" fontId="8" fillId="2" borderId="53" xfId="0" applyFont="1" applyFill="1" applyBorder="1" applyAlignment="1" applyProtection="1">
      <alignment horizontal="right"/>
      <protection locked="0"/>
    </xf>
    <xf numFmtId="0" fontId="8" fillId="2" borderId="79" xfId="0" applyFont="1" applyFill="1" applyBorder="1" applyAlignment="1" applyProtection="1">
      <alignment horizontal="right"/>
      <protection locked="0"/>
    </xf>
    <xf numFmtId="0" fontId="10" fillId="0" borderId="48" xfId="0" applyFont="1" applyBorder="1" applyAlignment="1">
      <alignment horizontal="center" vertical="center"/>
    </xf>
    <xf numFmtId="0" fontId="8" fillId="0" borderId="46" xfId="0" applyFont="1" applyBorder="1" applyAlignment="1">
      <alignment horizontal="center" vertical="center"/>
    </xf>
    <xf numFmtId="0" fontId="8" fillId="0" borderId="96" xfId="0" applyFont="1" applyBorder="1" applyAlignment="1">
      <alignment horizontal="center" vertical="center"/>
    </xf>
    <xf numFmtId="0" fontId="8" fillId="0" borderId="97" xfId="0" applyFont="1" applyBorder="1" applyAlignment="1">
      <alignment horizontal="center" vertical="center"/>
    </xf>
    <xf numFmtId="38" fontId="11" fillId="0" borderId="48" xfId="1" applyFont="1" applyBorder="1" applyAlignment="1">
      <alignment horizontal="center"/>
    </xf>
    <xf numFmtId="38" fontId="11" fillId="0" borderId="48" xfId="1" applyFont="1" applyBorder="1" applyAlignment="1">
      <alignment horizontal="right" indent="1"/>
    </xf>
    <xf numFmtId="38" fontId="8" fillId="0" borderId="63" xfId="1" applyFont="1" applyBorder="1" applyAlignment="1" applyProtection="1">
      <alignment horizontal="right"/>
      <protection locked="0"/>
    </xf>
    <xf numFmtId="38" fontId="8" fillId="0" borderId="62" xfId="1" applyFont="1" applyBorder="1" applyAlignment="1" applyProtection="1">
      <alignment horizontal="right"/>
      <protection locked="0"/>
    </xf>
    <xf numFmtId="38" fontId="8" fillId="0" borderId="65" xfId="1" applyFont="1" applyBorder="1" applyAlignment="1" applyProtection="1">
      <alignment horizontal="right"/>
      <protection locked="0"/>
    </xf>
    <xf numFmtId="38" fontId="8" fillId="0" borderId="64" xfId="1" applyFont="1" applyBorder="1" applyAlignment="1" applyProtection="1">
      <alignment horizontal="right"/>
      <protection locked="0"/>
    </xf>
    <xf numFmtId="38" fontId="8" fillId="0" borderId="66" xfId="1" applyFont="1" applyBorder="1" applyAlignment="1" applyProtection="1">
      <alignment horizontal="right"/>
      <protection locked="0"/>
    </xf>
    <xf numFmtId="38" fontId="8" fillId="0" borderId="122" xfId="1" applyFont="1" applyBorder="1" applyAlignment="1" applyProtection="1">
      <alignment horizontal="right"/>
      <protection locked="0"/>
    </xf>
    <xf numFmtId="38" fontId="8" fillId="0" borderId="123" xfId="1" applyFont="1" applyBorder="1" applyAlignment="1" applyProtection="1">
      <alignment horizontal="right"/>
      <protection locked="0"/>
    </xf>
    <xf numFmtId="38" fontId="8" fillId="0" borderId="124" xfId="1" applyFont="1" applyBorder="1" applyAlignment="1" applyProtection="1">
      <alignment horizontal="right"/>
      <protection locked="0"/>
    </xf>
    <xf numFmtId="38" fontId="8" fillId="0" borderId="50" xfId="1" applyFont="1" applyBorder="1" applyAlignment="1">
      <alignment horizontal="right"/>
    </xf>
    <xf numFmtId="38" fontId="8" fillId="0" borderId="56" xfId="1" applyFont="1" applyBorder="1" applyAlignment="1">
      <alignment horizontal="right"/>
    </xf>
    <xf numFmtId="38" fontId="8" fillId="0" borderId="46" xfId="1" applyFont="1" applyBorder="1" applyAlignment="1">
      <alignment horizontal="right"/>
    </xf>
    <xf numFmtId="38" fontId="8" fillId="0" borderId="88" xfId="1" applyFont="1" applyBorder="1" applyAlignment="1">
      <alignment horizontal="right"/>
    </xf>
    <xf numFmtId="38" fontId="8" fillId="0" borderId="93" xfId="1" applyFont="1" applyBorder="1" applyAlignment="1">
      <alignment horizontal="right"/>
    </xf>
    <xf numFmtId="38" fontId="8" fillId="0" borderId="80" xfId="1" applyFont="1" applyBorder="1" applyAlignment="1">
      <alignment horizontal="right"/>
    </xf>
    <xf numFmtId="38" fontId="11" fillId="0" borderId="99" xfId="1" applyFont="1" applyBorder="1" applyAlignment="1">
      <alignment horizontal="right" indent="1"/>
    </xf>
    <xf numFmtId="38" fontId="11" fillId="0" borderId="133" xfId="1" applyFont="1" applyBorder="1" applyAlignment="1">
      <alignment horizontal="right" indent="1"/>
    </xf>
    <xf numFmtId="38" fontId="8" fillId="0" borderId="48" xfId="1" applyFont="1" applyBorder="1" applyAlignment="1">
      <alignment horizontal="right" vertical="center"/>
    </xf>
    <xf numFmtId="38" fontId="8" fillId="0" borderId="81" xfId="1" applyFont="1" applyBorder="1" applyAlignment="1">
      <alignment horizontal="right" vertical="center"/>
    </xf>
    <xf numFmtId="38" fontId="8" fillId="0" borderId="135" xfId="1" applyFont="1" applyBorder="1" applyAlignment="1">
      <alignment horizontal="right"/>
    </xf>
    <xf numFmtId="38" fontId="8" fillId="0" borderId="136" xfId="1" applyFont="1" applyBorder="1" applyAlignment="1">
      <alignment horizontal="right"/>
    </xf>
    <xf numFmtId="38" fontId="8" fillId="0" borderId="137" xfId="1" applyFont="1" applyBorder="1" applyAlignment="1">
      <alignment horizontal="right"/>
    </xf>
    <xf numFmtId="38" fontId="8" fillId="0" borderId="126" xfId="1" applyFont="1" applyBorder="1" applyAlignment="1">
      <alignment horizontal="right"/>
    </xf>
    <xf numFmtId="38" fontId="8" fillId="0" borderId="139" xfId="1" applyFont="1" applyBorder="1" applyAlignment="1">
      <alignment horizontal="right"/>
    </xf>
    <xf numFmtId="38" fontId="8" fillId="0" borderId="140" xfId="1" applyFont="1" applyBorder="1" applyAlignment="1">
      <alignment horizontal="right"/>
    </xf>
    <xf numFmtId="38" fontId="11" fillId="0" borderId="50" xfId="1" applyFont="1" applyBorder="1" applyAlignment="1">
      <alignment horizontal="right" indent="1"/>
    </xf>
    <xf numFmtId="38" fontId="11" fillId="0" borderId="56" xfId="1" applyFont="1" applyBorder="1" applyAlignment="1">
      <alignment horizontal="right" indent="1"/>
    </xf>
    <xf numFmtId="38" fontId="11" fillId="0" borderId="46" xfId="1" applyFont="1" applyBorder="1" applyAlignment="1">
      <alignment horizontal="right" indent="1"/>
    </xf>
    <xf numFmtId="0" fontId="10" fillId="0" borderId="48" xfId="0" applyFont="1" applyBorder="1" applyAlignment="1">
      <alignment horizontal="center" vertical="center" wrapText="1"/>
    </xf>
    <xf numFmtId="38" fontId="11" fillId="0" borderId="118" xfId="1" applyFont="1" applyBorder="1" applyAlignment="1">
      <alignment horizontal="center"/>
    </xf>
    <xf numFmtId="38" fontId="11" fillId="0" borderId="46" xfId="1" applyFont="1" applyBorder="1" applyAlignment="1">
      <alignment horizontal="center"/>
    </xf>
    <xf numFmtId="49" fontId="8" fillId="0" borderId="59" xfId="0" applyNumberFormat="1" applyFont="1" applyBorder="1" applyAlignment="1">
      <alignment horizontal="center" vertical="center"/>
    </xf>
    <xf numFmtId="0" fontId="10" fillId="0" borderId="98" xfId="0" applyFont="1" applyBorder="1" applyAlignment="1">
      <alignment horizontal="left" vertical="center" wrapText="1"/>
    </xf>
    <xf numFmtId="0" fontId="10" fillId="0" borderId="19" xfId="0" applyFont="1" applyBorder="1" applyAlignment="1">
      <alignment horizontal="left" vertical="center" wrapText="1"/>
    </xf>
    <xf numFmtId="0" fontId="10" fillId="0" borderId="85" xfId="0" applyFont="1" applyBorder="1" applyAlignment="1">
      <alignment horizontal="left" vertical="center" wrapText="1"/>
    </xf>
    <xf numFmtId="49" fontId="13" fillId="0" borderId="59" xfId="0" applyNumberFormat="1" applyFont="1" applyBorder="1" applyAlignment="1">
      <alignment horizontal="center" vertical="center"/>
    </xf>
    <xf numFmtId="0" fontId="13" fillId="0" borderId="98" xfId="0" applyFont="1" applyBorder="1" applyAlignment="1">
      <alignment horizontal="left" vertical="center" wrapText="1"/>
    </xf>
    <xf numFmtId="0" fontId="13" fillId="0" borderId="19" xfId="0" applyFont="1" applyBorder="1" applyAlignment="1">
      <alignment horizontal="left" vertical="center" wrapText="1"/>
    </xf>
    <xf numFmtId="0" fontId="13" fillId="0" borderId="85" xfId="0" applyFont="1" applyBorder="1" applyAlignment="1">
      <alignment horizontal="left" vertical="center" wrapText="1"/>
    </xf>
    <xf numFmtId="0" fontId="8" fillId="0" borderId="101" xfId="0" applyFont="1" applyBorder="1" applyAlignment="1">
      <alignment horizontal="center" vertical="center"/>
    </xf>
    <xf numFmtId="0" fontId="8" fillId="0" borderId="54" xfId="0" applyFont="1" applyBorder="1" applyAlignment="1">
      <alignment horizontal="center" vertical="center"/>
    </xf>
    <xf numFmtId="49" fontId="13" fillId="0" borderId="127" xfId="0" applyNumberFormat="1" applyFont="1" applyBorder="1" applyAlignment="1">
      <alignment horizontal="center" vertical="center"/>
    </xf>
    <xf numFmtId="49" fontId="13" fillId="0" borderId="128" xfId="0" applyNumberFormat="1" applyFont="1" applyBorder="1" applyAlignment="1">
      <alignment horizontal="center" vertical="center"/>
    </xf>
    <xf numFmtId="49" fontId="13" fillId="0" borderId="129" xfId="0" applyNumberFormat="1" applyFont="1" applyBorder="1" applyAlignment="1">
      <alignment horizontal="center" vertical="center"/>
    </xf>
    <xf numFmtId="49" fontId="13" fillId="0" borderId="130" xfId="0" applyNumberFormat="1" applyFont="1" applyBorder="1" applyAlignment="1">
      <alignment horizontal="center" vertical="center"/>
    </xf>
    <xf numFmtId="49" fontId="13" fillId="0" borderId="131" xfId="0" applyNumberFormat="1" applyFont="1" applyBorder="1" applyAlignment="1">
      <alignment horizontal="center" vertical="center"/>
    </xf>
    <xf numFmtId="49" fontId="13" fillId="0" borderId="132" xfId="0" applyNumberFormat="1" applyFont="1" applyBorder="1" applyAlignment="1">
      <alignment horizontal="center" vertical="center"/>
    </xf>
    <xf numFmtId="38" fontId="26" fillId="0" borderId="48" xfId="1" applyFont="1" applyBorder="1" applyAlignment="1">
      <alignment horizontal="center"/>
    </xf>
    <xf numFmtId="38" fontId="26" fillId="0" borderId="48" xfId="1" applyFont="1" applyBorder="1" applyAlignment="1">
      <alignment horizontal="right" indent="1"/>
    </xf>
    <xf numFmtId="0" fontId="8" fillId="0" borderId="53" xfId="0" applyFont="1" applyBorder="1" applyAlignment="1">
      <alignment horizontal="center" vertical="center"/>
    </xf>
    <xf numFmtId="38" fontId="26" fillId="0" borderId="50" xfId="1" applyFont="1" applyBorder="1" applyAlignment="1">
      <alignment horizontal="right" indent="1"/>
    </xf>
    <xf numFmtId="38" fontId="26" fillId="0" borderId="56" xfId="1" applyFont="1" applyBorder="1" applyAlignment="1">
      <alignment horizontal="right" indent="1"/>
    </xf>
    <xf numFmtId="38" fontId="26" fillId="0" borderId="92" xfId="1" applyFont="1" applyBorder="1" applyAlignment="1">
      <alignment horizontal="right" indent="1"/>
    </xf>
    <xf numFmtId="38" fontId="8" fillId="0" borderId="75" xfId="1" applyFont="1" applyBorder="1" applyAlignment="1">
      <alignment horizontal="right" vertical="center"/>
    </xf>
    <xf numFmtId="0" fontId="1" fillId="0" borderId="78" xfId="0" applyFont="1" applyBorder="1">
      <alignment vertical="center"/>
    </xf>
    <xf numFmtId="0" fontId="1" fillId="0" borderId="60" xfId="0" applyFont="1" applyBorder="1">
      <alignment vertical="center"/>
    </xf>
    <xf numFmtId="0" fontId="1" fillId="0" borderId="98" xfId="0" applyFont="1" applyBorder="1">
      <alignment vertical="center"/>
    </xf>
    <xf numFmtId="0" fontId="1" fillId="0" borderId="19" xfId="0" applyFont="1" applyBorder="1">
      <alignment vertical="center"/>
    </xf>
    <xf numFmtId="0" fontId="1" fillId="0" borderId="85" xfId="0" applyFont="1" applyBorder="1">
      <alignment vertical="center"/>
    </xf>
    <xf numFmtId="38" fontId="8" fillId="0" borderId="99" xfId="1" applyFont="1" applyBorder="1" applyAlignment="1">
      <alignment horizontal="right" vertical="center"/>
    </xf>
    <xf numFmtId="38" fontId="8" fillId="0" borderId="100" xfId="1" applyFont="1" applyBorder="1" applyAlignment="1">
      <alignment horizontal="right" vertical="center"/>
    </xf>
    <xf numFmtId="38" fontId="15" fillId="0" borderId="75" xfId="1" applyFont="1" applyBorder="1" applyAlignment="1">
      <alignment horizontal="left" vertical="top" wrapText="1"/>
    </xf>
    <xf numFmtId="38" fontId="12" fillId="0" borderId="60" xfId="1" applyFont="1" applyBorder="1" applyAlignment="1">
      <alignment horizontal="left" vertical="top" wrapText="1"/>
    </xf>
    <xf numFmtId="38" fontId="11" fillId="0" borderId="98" xfId="1" applyFont="1" applyBorder="1" applyAlignment="1">
      <alignment horizontal="right" wrapText="1"/>
    </xf>
    <xf numFmtId="38" fontId="11" fillId="0" borderId="85" xfId="1" applyFont="1" applyBorder="1" applyAlignment="1">
      <alignment horizontal="right" wrapText="1"/>
    </xf>
    <xf numFmtId="38" fontId="8" fillId="0" borderId="92" xfId="1" applyFont="1" applyBorder="1" applyAlignment="1">
      <alignment horizontal="right"/>
    </xf>
    <xf numFmtId="38" fontId="8" fillId="0" borderId="94" xfId="1" applyFont="1" applyBorder="1" applyAlignment="1">
      <alignment horizontal="right"/>
    </xf>
    <xf numFmtId="0" fontId="8" fillId="0" borderId="76" xfId="0" applyFont="1" applyBorder="1" applyAlignment="1">
      <alignment horizontal="center" vertical="center"/>
    </xf>
    <xf numFmtId="0" fontId="8" fillId="2" borderId="0" xfId="0" applyFont="1" applyFill="1" applyAlignment="1" applyProtection="1">
      <alignment horizontal="left" vertical="center" wrapText="1"/>
      <protection locked="0"/>
    </xf>
    <xf numFmtId="0" fontId="8" fillId="2" borderId="45" xfId="0" applyFont="1" applyFill="1" applyBorder="1" applyAlignment="1" applyProtection="1">
      <alignment horizontal="left" vertical="center" wrapText="1"/>
      <protection locked="0"/>
    </xf>
    <xf numFmtId="0" fontId="8" fillId="2" borderId="0" xfId="0" applyFont="1" applyFill="1" applyAlignment="1" applyProtection="1">
      <alignment horizontal="left" vertical="center"/>
      <protection locked="0"/>
    </xf>
    <xf numFmtId="0" fontId="8" fillId="2" borderId="45" xfId="0" applyFont="1" applyFill="1" applyBorder="1" applyAlignment="1" applyProtection="1">
      <alignment horizontal="left" vertical="center"/>
      <protection locked="0"/>
    </xf>
    <xf numFmtId="0" fontId="8" fillId="0" borderId="56" xfId="0" applyFont="1" applyBorder="1" applyAlignment="1">
      <alignment horizontal="center" vertical="center"/>
    </xf>
    <xf numFmtId="0" fontId="10" fillId="0" borderId="50" xfId="0" applyFont="1" applyBorder="1" applyAlignment="1">
      <alignment horizontal="center" vertical="center"/>
    </xf>
    <xf numFmtId="0" fontId="8" fillId="2" borderId="0" xfId="0" applyFont="1" applyFill="1" applyAlignment="1">
      <alignment horizontal="center" vertical="center"/>
    </xf>
    <xf numFmtId="0" fontId="8" fillId="2" borderId="45" xfId="0" applyFont="1" applyFill="1" applyBorder="1" applyAlignment="1">
      <alignment horizontal="center" vertical="center"/>
    </xf>
    <xf numFmtId="0" fontId="8" fillId="2" borderId="51" xfId="0" applyFont="1" applyFill="1" applyBorder="1" applyAlignment="1">
      <alignment horizontal="center" vertical="center"/>
    </xf>
    <xf numFmtId="0" fontId="8" fillId="2" borderId="61" xfId="0" applyFont="1" applyFill="1" applyBorder="1" applyAlignment="1">
      <alignment horizontal="center" vertical="center"/>
    </xf>
    <xf numFmtId="0" fontId="8" fillId="0" borderId="60" xfId="0" applyFont="1" applyBorder="1" applyAlignment="1">
      <alignment horizontal="center" vertical="center"/>
    </xf>
    <xf numFmtId="0" fontId="8" fillId="0" borderId="61" xfId="0" applyFont="1" applyBorder="1" applyAlignment="1">
      <alignment horizontal="center" vertical="center"/>
    </xf>
    <xf numFmtId="49" fontId="8" fillId="0" borderId="51" xfId="0" applyNumberFormat="1" applyFont="1" applyBorder="1" applyAlignment="1">
      <alignment horizontal="center" vertical="center"/>
    </xf>
    <xf numFmtId="49" fontId="8" fillId="0" borderId="61" xfId="0" applyNumberFormat="1" applyFont="1" applyBorder="1" applyAlignment="1">
      <alignment horizontal="center" vertical="center"/>
    </xf>
    <xf numFmtId="0" fontId="10" fillId="0" borderId="98" xfId="0" applyFont="1" applyBorder="1" applyAlignment="1">
      <alignment horizontal="left" vertical="center" wrapText="1" indent="1"/>
    </xf>
    <xf numFmtId="0" fontId="10" fillId="0" borderId="19" xfId="0" applyFont="1" applyBorder="1" applyAlignment="1">
      <alignment horizontal="left" vertical="center" wrapText="1" indent="1"/>
    </xf>
    <xf numFmtId="0" fontId="10" fillId="0" borderId="85" xfId="0" applyFont="1" applyBorder="1" applyAlignment="1">
      <alignment horizontal="left" vertical="center" wrapText="1" indent="1"/>
    </xf>
    <xf numFmtId="0" fontId="13" fillId="0" borderId="98" xfId="0" applyFont="1" applyBorder="1" applyAlignment="1">
      <alignment horizontal="left" vertical="center" wrapText="1" indent="1"/>
    </xf>
    <xf numFmtId="0" fontId="13" fillId="0" borderId="19" xfId="0" applyFont="1" applyBorder="1" applyAlignment="1">
      <alignment horizontal="left" vertical="center" wrapText="1" indent="1"/>
    </xf>
    <xf numFmtId="0" fontId="13" fillId="0" borderId="85" xfId="0" applyFont="1" applyBorder="1" applyAlignment="1">
      <alignment horizontal="left" vertical="center" wrapText="1" indent="1"/>
    </xf>
    <xf numFmtId="0" fontId="8" fillId="0" borderId="78" xfId="0" applyFont="1" applyBorder="1" applyAlignment="1">
      <alignment horizontal="left" vertical="center"/>
    </xf>
    <xf numFmtId="0" fontId="8" fillId="0" borderId="0" xfId="0" applyFont="1" applyAlignment="1">
      <alignment horizontal="left" vertical="center"/>
    </xf>
    <xf numFmtId="49" fontId="8" fillId="0" borderId="77" xfId="0" applyNumberFormat="1" applyFont="1" applyBorder="1" applyAlignment="1">
      <alignment horizontal="center" vertical="center"/>
    </xf>
    <xf numFmtId="0" fontId="8" fillId="3" borderId="78" xfId="0" applyFont="1" applyFill="1" applyBorder="1" applyAlignment="1" applyProtection="1">
      <alignment horizontal="center" vertical="center"/>
      <protection locked="0"/>
    </xf>
    <xf numFmtId="0" fontId="8" fillId="3" borderId="51" xfId="0" applyFont="1" applyFill="1" applyBorder="1" applyAlignment="1" applyProtection="1">
      <alignment horizontal="center" vertical="center"/>
      <protection locked="0"/>
    </xf>
    <xf numFmtId="38" fontId="8" fillId="0" borderId="63" xfId="0" applyNumberFormat="1" applyFont="1" applyBorder="1" applyAlignment="1" applyProtection="1">
      <alignment horizontal="center" vertical="center"/>
      <protection locked="0"/>
    </xf>
    <xf numFmtId="0" fontId="8" fillId="0" borderId="66" xfId="0" applyFont="1" applyBorder="1" applyAlignment="1" applyProtection="1">
      <alignment horizontal="center" vertical="center"/>
      <protection locked="0"/>
    </xf>
    <xf numFmtId="0" fontId="8" fillId="0" borderId="48" xfId="0" applyFont="1" applyBorder="1" applyAlignment="1">
      <alignment horizontal="right" vertical="center"/>
    </xf>
    <xf numFmtId="0" fontId="8" fillId="0" borderId="50" xfId="0" applyFont="1" applyBorder="1" applyAlignment="1">
      <alignment horizontal="right" vertical="center"/>
    </xf>
    <xf numFmtId="0" fontId="8" fillId="0" borderId="75" xfId="0" applyFont="1" applyBorder="1" applyAlignment="1" applyProtection="1">
      <alignment horizontal="center" vertical="center"/>
      <protection locked="0"/>
    </xf>
    <xf numFmtId="0" fontId="8" fillId="0" borderId="78" xfId="0" applyFont="1" applyBorder="1" applyAlignment="1" applyProtection="1">
      <alignment horizontal="center" vertical="center"/>
      <protection locked="0"/>
    </xf>
    <xf numFmtId="0" fontId="8" fillId="0" borderId="60" xfId="0" applyFont="1" applyBorder="1" applyAlignment="1" applyProtection="1">
      <alignment horizontal="center" vertical="center"/>
      <protection locked="0"/>
    </xf>
    <xf numFmtId="0" fontId="8" fillId="0" borderId="76"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45" xfId="0" applyFont="1" applyBorder="1" applyAlignment="1" applyProtection="1">
      <alignment horizontal="center" vertical="center"/>
      <protection locked="0"/>
    </xf>
    <xf numFmtId="0" fontId="8" fillId="0" borderId="77" xfId="0" applyFont="1" applyBorder="1" applyAlignment="1" applyProtection="1">
      <alignment horizontal="center" vertical="center"/>
      <protection locked="0"/>
    </xf>
    <xf numFmtId="0" fontId="8" fillId="0" borderId="51" xfId="0" applyFont="1" applyBorder="1" applyAlignment="1" applyProtection="1">
      <alignment horizontal="center" vertical="center"/>
      <protection locked="0"/>
    </xf>
    <xf numFmtId="0" fontId="8" fillId="0" borderId="61" xfId="0" applyFont="1" applyBorder="1" applyAlignment="1" applyProtection="1">
      <alignment horizontal="center" vertical="center"/>
      <protection locked="0"/>
    </xf>
    <xf numFmtId="0" fontId="8" fillId="0" borderId="104" xfId="0" applyFont="1" applyBorder="1" applyAlignment="1">
      <alignment horizontal="left" vertical="center" wrapText="1"/>
    </xf>
    <xf numFmtId="0" fontId="8" fillId="0" borderId="105" xfId="0" applyFont="1" applyBorder="1" applyAlignment="1">
      <alignment horizontal="left" vertical="center"/>
    </xf>
    <xf numFmtId="0" fontId="8" fillId="0" borderId="106" xfId="0" applyFont="1" applyBorder="1" applyAlignment="1">
      <alignment horizontal="left" vertical="center"/>
    </xf>
    <xf numFmtId="0" fontId="8" fillId="0" borderId="107" xfId="0" applyFont="1" applyBorder="1" applyAlignment="1">
      <alignment horizontal="left" vertical="center"/>
    </xf>
    <xf numFmtId="0" fontId="8" fillId="0" borderId="108" xfId="0" applyFont="1" applyBorder="1" applyAlignment="1">
      <alignment horizontal="left" vertical="center"/>
    </xf>
    <xf numFmtId="0" fontId="8" fillId="0" borderId="109" xfId="0" applyFont="1" applyBorder="1" applyAlignment="1">
      <alignment horizontal="left" vertical="center"/>
    </xf>
    <xf numFmtId="0" fontId="8" fillId="0" borderId="99" xfId="0" applyFont="1" applyBorder="1" applyAlignment="1">
      <alignment horizontal="center" vertical="center"/>
    </xf>
    <xf numFmtId="0" fontId="8" fillId="2" borderId="48" xfId="0" applyFont="1" applyFill="1" applyBorder="1" applyAlignment="1" applyProtection="1">
      <alignment horizontal="right"/>
      <protection locked="0"/>
    </xf>
    <xf numFmtId="0" fontId="8" fillId="2" borderId="50" xfId="0" applyFont="1" applyFill="1" applyBorder="1" applyAlignment="1" applyProtection="1">
      <alignment horizontal="left" vertical="center"/>
      <protection locked="0"/>
    </xf>
    <xf numFmtId="0" fontId="8" fillId="2" borderId="56" xfId="0" applyFont="1" applyFill="1" applyBorder="1" applyAlignment="1" applyProtection="1">
      <alignment horizontal="left" vertical="center"/>
      <protection locked="0"/>
    </xf>
    <xf numFmtId="0" fontId="8" fillId="2" borderId="46" xfId="0" applyFont="1" applyFill="1" applyBorder="1" applyAlignment="1" applyProtection="1">
      <alignment horizontal="left" vertical="center"/>
      <protection locked="0"/>
    </xf>
    <xf numFmtId="0" fontId="8" fillId="2" borderId="54" xfId="0" applyFont="1" applyFill="1" applyBorder="1" applyAlignment="1" applyProtection="1">
      <alignment horizontal="right"/>
      <protection locked="0"/>
    </xf>
    <xf numFmtId="0" fontId="8" fillId="2" borderId="48" xfId="0" applyFont="1" applyFill="1" applyBorder="1" applyAlignment="1" applyProtection="1">
      <alignment horizontal="right" vertical="center"/>
      <protection locked="0"/>
    </xf>
    <xf numFmtId="38" fontId="8" fillId="2" borderId="76" xfId="1" applyFont="1" applyFill="1" applyBorder="1" applyAlignment="1" applyProtection="1">
      <alignment horizontal="center"/>
      <protection locked="0"/>
    </xf>
    <xf numFmtId="38" fontId="8" fillId="2" borderId="45" xfId="1" applyFont="1" applyFill="1" applyBorder="1" applyAlignment="1" applyProtection="1">
      <alignment horizontal="center"/>
      <protection locked="0"/>
    </xf>
    <xf numFmtId="0" fontId="8" fillId="2" borderId="59" xfId="0" applyFont="1" applyFill="1" applyBorder="1" applyAlignment="1" applyProtection="1">
      <alignment horizontal="center" vertical="center"/>
      <protection locked="0"/>
    </xf>
    <xf numFmtId="0" fontId="8" fillId="2" borderId="101" xfId="0" applyFont="1" applyFill="1" applyBorder="1" applyAlignment="1" applyProtection="1">
      <alignment horizontal="center" vertical="center"/>
      <protection locked="0"/>
    </xf>
    <xf numFmtId="0" fontId="8" fillId="2" borderId="103" xfId="0" applyFont="1" applyFill="1" applyBorder="1" applyAlignment="1" applyProtection="1">
      <alignment horizontal="center" vertical="center"/>
      <protection locked="0"/>
    </xf>
    <xf numFmtId="0" fontId="8" fillId="2" borderId="76" xfId="0" applyFont="1" applyFill="1" applyBorder="1" applyAlignment="1" applyProtection="1">
      <alignment horizontal="left" vertical="center"/>
      <protection locked="0"/>
    </xf>
    <xf numFmtId="0" fontId="14" fillId="0" borderId="48" xfId="0" applyFont="1" applyBorder="1" applyAlignment="1">
      <alignment horizontal="center" vertical="center"/>
    </xf>
    <xf numFmtId="0" fontId="14" fillId="0" borderId="50" xfId="0" applyFont="1" applyBorder="1" applyAlignment="1">
      <alignment horizontal="center" vertical="center"/>
    </xf>
    <xf numFmtId="0" fontId="8" fillId="0" borderId="103" xfId="0" applyFont="1" applyBorder="1" applyAlignment="1">
      <alignment horizontal="center" vertical="center"/>
    </xf>
    <xf numFmtId="0" fontId="8" fillId="0" borderId="59" xfId="0" applyFont="1" applyBorder="1" applyAlignment="1">
      <alignment horizontal="right" vertical="center"/>
    </xf>
    <xf numFmtId="38" fontId="8" fillId="0" borderId="110" xfId="1" applyFont="1" applyBorder="1" applyAlignment="1">
      <alignment horizontal="right" vertical="center"/>
    </xf>
    <xf numFmtId="38" fontId="8" fillId="0" borderId="111" xfId="1" applyFont="1" applyBorder="1" applyAlignment="1">
      <alignment horizontal="right" vertical="center"/>
    </xf>
    <xf numFmtId="0" fontId="9" fillId="0" borderId="0" xfId="0" applyFont="1" applyAlignment="1">
      <alignment horizontal="center" vertical="center"/>
    </xf>
    <xf numFmtId="176" fontId="8" fillId="0" borderId="51" xfId="0" applyNumberFormat="1" applyFont="1" applyBorder="1" applyAlignment="1">
      <alignment horizontal="center" vertical="center"/>
    </xf>
    <xf numFmtId="176" fontId="8" fillId="0" borderId="61" xfId="0" applyNumberFormat="1" applyFont="1" applyBorder="1" applyAlignment="1">
      <alignment horizontal="center" vertical="center"/>
    </xf>
    <xf numFmtId="176" fontId="8" fillId="0" borderId="51" xfId="0" applyNumberFormat="1" applyFont="1" applyBorder="1" applyAlignment="1" applyProtection="1">
      <alignment horizontal="center" vertical="center"/>
      <protection locked="0"/>
    </xf>
    <xf numFmtId="176" fontId="8" fillId="0" borderId="61" xfId="0" applyNumberFormat="1" applyFont="1" applyBorder="1" applyAlignment="1" applyProtection="1">
      <alignment horizontal="center" vertical="center"/>
      <protection locked="0"/>
    </xf>
    <xf numFmtId="38" fontId="26" fillId="0" borderId="46" xfId="1" applyFont="1" applyBorder="1" applyAlignment="1">
      <alignment horizontal="right" indent="1"/>
    </xf>
    <xf numFmtId="0" fontId="8" fillId="2" borderId="102" xfId="0" applyFont="1" applyFill="1" applyBorder="1" applyAlignment="1">
      <alignment horizontal="left" vertical="center" wrapText="1"/>
    </xf>
    <xf numFmtId="0" fontId="8" fillId="2" borderId="78" xfId="0" applyFont="1" applyFill="1" applyBorder="1" applyAlignment="1">
      <alignment horizontal="left" vertical="center"/>
    </xf>
    <xf numFmtId="0" fontId="8" fillId="2" borderId="87" xfId="0" applyFont="1" applyFill="1" applyBorder="1" applyAlignment="1">
      <alignment horizontal="left" vertical="center"/>
    </xf>
    <xf numFmtId="0" fontId="8" fillId="2" borderId="67" xfId="0" applyFont="1" applyFill="1" applyBorder="1" applyAlignment="1">
      <alignment horizontal="left" vertical="center"/>
    </xf>
    <xf numFmtId="0" fontId="8" fillId="2" borderId="0" xfId="0" applyFont="1" applyFill="1" applyAlignment="1">
      <alignment horizontal="left" vertical="center"/>
    </xf>
    <xf numFmtId="0" fontId="8" fillId="2" borderId="44" xfId="0" applyFont="1" applyFill="1" applyBorder="1" applyAlignment="1">
      <alignment horizontal="left" vertical="center"/>
    </xf>
    <xf numFmtId="0" fontId="8" fillId="2" borderId="17" xfId="0" applyFont="1" applyFill="1" applyBorder="1" applyAlignment="1">
      <alignment horizontal="left" vertical="center"/>
    </xf>
    <xf numFmtId="0" fontId="8" fillId="2" borderId="19" xfId="0" applyFont="1" applyFill="1" applyBorder="1" applyAlignment="1">
      <alignment horizontal="left" vertical="center"/>
    </xf>
    <xf numFmtId="0" fontId="8" fillId="2" borderId="18" xfId="0" applyFont="1" applyFill="1" applyBorder="1" applyAlignment="1">
      <alignment horizontal="left" vertical="center"/>
    </xf>
    <xf numFmtId="0" fontId="8" fillId="3" borderId="50" xfId="0" applyFont="1" applyFill="1" applyBorder="1" applyAlignment="1">
      <alignment horizontal="center" vertical="center" shrinkToFit="1"/>
    </xf>
    <xf numFmtId="0" fontId="8" fillId="3" borderId="56" xfId="0" applyFont="1" applyFill="1" applyBorder="1" applyAlignment="1">
      <alignment horizontal="center" vertical="center" shrinkToFit="1"/>
    </xf>
    <xf numFmtId="0" fontId="8" fillId="3" borderId="46" xfId="0" applyFont="1" applyFill="1" applyBorder="1" applyAlignment="1">
      <alignment horizontal="center" vertical="center" shrinkToFit="1"/>
    </xf>
    <xf numFmtId="0" fontId="8" fillId="0" borderId="112" xfId="0" applyFont="1" applyBorder="1" applyAlignment="1">
      <alignment horizontal="left" vertical="top" wrapText="1"/>
    </xf>
    <xf numFmtId="0" fontId="8" fillId="0" borderId="83" xfId="0" applyFont="1" applyBorder="1" applyAlignment="1">
      <alignment horizontal="left" vertical="top" wrapText="1"/>
    </xf>
    <xf numFmtId="0" fontId="8" fillId="0" borderId="84" xfId="0" applyFont="1" applyBorder="1" applyAlignment="1">
      <alignment horizontal="left" vertical="top" wrapText="1"/>
    </xf>
    <xf numFmtId="0" fontId="8" fillId="0" borderId="67" xfId="0" applyFont="1" applyBorder="1" applyAlignment="1">
      <alignment horizontal="left" vertical="top" wrapText="1"/>
    </xf>
    <xf numFmtId="0" fontId="8" fillId="0" borderId="0" xfId="0" applyFont="1" applyAlignment="1">
      <alignment horizontal="left" vertical="top" wrapText="1"/>
    </xf>
    <xf numFmtId="0" fontId="8" fillId="0" borderId="45" xfId="0" applyFont="1" applyBorder="1" applyAlignment="1">
      <alignment horizontal="left" vertical="top" wrapText="1"/>
    </xf>
    <xf numFmtId="0" fontId="8" fillId="2" borderId="67" xfId="0" applyFont="1" applyFill="1" applyBorder="1" applyAlignment="1" applyProtection="1">
      <alignment horizontal="left" vertical="top" wrapText="1"/>
      <protection locked="0"/>
    </xf>
    <xf numFmtId="0" fontId="8" fillId="2" borderId="0" xfId="0" applyFont="1" applyFill="1" applyAlignment="1" applyProtection="1">
      <alignment horizontal="left" vertical="top" wrapText="1"/>
      <protection locked="0"/>
    </xf>
    <xf numFmtId="0" fontId="8" fillId="0" borderId="79" xfId="0" applyFont="1" applyBorder="1" applyAlignment="1">
      <alignment horizontal="center" vertical="center"/>
    </xf>
    <xf numFmtId="0" fontId="8" fillId="0" borderId="45" xfId="0" applyFont="1" applyBorder="1" applyAlignment="1">
      <alignment horizontal="center" vertical="center"/>
    </xf>
    <xf numFmtId="38" fontId="26" fillId="0" borderId="91" xfId="1" applyFont="1" applyBorder="1" applyAlignment="1">
      <alignment horizontal="right" indent="1"/>
    </xf>
    <xf numFmtId="0" fontId="10" fillId="0" borderId="75" xfId="0" applyFont="1" applyBorder="1" applyAlignment="1">
      <alignment horizontal="center" vertical="center"/>
    </xf>
    <xf numFmtId="0" fontId="8" fillId="0" borderId="95" xfId="0" applyFont="1" applyBorder="1" applyAlignment="1">
      <alignment horizontal="left" vertical="top" wrapText="1"/>
    </xf>
    <xf numFmtId="0" fontId="0" fillId="0" borderId="83" xfId="0" applyBorder="1">
      <alignment vertical="center"/>
    </xf>
    <xf numFmtId="0" fontId="0" fillId="0" borderId="76" xfId="0" applyBorder="1">
      <alignment vertical="center"/>
    </xf>
    <xf numFmtId="0" fontId="0" fillId="0" borderId="0" xfId="0">
      <alignment vertical="center"/>
    </xf>
    <xf numFmtId="0" fontId="0" fillId="0" borderId="98" xfId="0" applyBorder="1">
      <alignment vertical="center"/>
    </xf>
    <xf numFmtId="0" fontId="0" fillId="0" borderId="19" xfId="0" applyBorder="1">
      <alignment vertical="center"/>
    </xf>
    <xf numFmtId="0" fontId="8" fillId="2" borderId="0" xfId="0" applyFont="1" applyFill="1" applyAlignment="1">
      <alignment horizontal="left" vertical="top" wrapText="1"/>
    </xf>
    <xf numFmtId="0" fontId="8" fillId="2" borderId="0" xfId="0" applyFont="1" applyFill="1" applyAlignment="1">
      <alignment horizontal="left" vertical="top"/>
    </xf>
    <xf numFmtId="0" fontId="8" fillId="2" borderId="44" xfId="0" applyFont="1" applyFill="1" applyBorder="1" applyAlignment="1">
      <alignment horizontal="left" vertical="top"/>
    </xf>
    <xf numFmtId="49" fontId="11" fillId="2" borderId="75" xfId="1" applyNumberFormat="1" applyFont="1" applyFill="1" applyBorder="1" applyAlignment="1" applyProtection="1">
      <alignment horizontal="right" vertical="center"/>
      <protection locked="0"/>
    </xf>
    <xf numFmtId="49" fontId="11" fillId="2" borderId="78" xfId="1" applyNumberFormat="1" applyFont="1" applyFill="1" applyBorder="1" applyAlignment="1" applyProtection="1">
      <alignment horizontal="right" vertical="center"/>
      <protection locked="0"/>
    </xf>
    <xf numFmtId="49" fontId="11" fillId="2" borderId="60" xfId="1" applyNumberFormat="1" applyFont="1" applyFill="1" applyBorder="1" applyAlignment="1" applyProtection="1">
      <alignment horizontal="right" vertical="center"/>
      <protection locked="0"/>
    </xf>
    <xf numFmtId="49" fontId="11" fillId="2" borderId="77" xfId="1" applyNumberFormat="1" applyFont="1" applyFill="1" applyBorder="1" applyAlignment="1" applyProtection="1">
      <alignment horizontal="right" vertical="center"/>
      <protection locked="0"/>
    </xf>
    <xf numFmtId="49" fontId="11" fillId="2" borderId="51" xfId="1" applyNumberFormat="1" applyFont="1" applyFill="1" applyBorder="1" applyAlignment="1" applyProtection="1">
      <alignment horizontal="right" vertical="center"/>
      <protection locked="0"/>
    </xf>
    <xf numFmtId="49" fontId="11" fillId="2" borderId="61" xfId="1" applyNumberFormat="1" applyFont="1" applyFill="1" applyBorder="1" applyAlignment="1" applyProtection="1">
      <alignment horizontal="right" vertical="center"/>
      <protection locked="0"/>
    </xf>
    <xf numFmtId="49" fontId="11" fillId="2" borderId="50" xfId="1" applyNumberFormat="1" applyFont="1" applyFill="1" applyBorder="1" applyAlignment="1" applyProtection="1">
      <alignment horizontal="right" vertical="center"/>
      <protection locked="0"/>
    </xf>
    <xf numFmtId="49" fontId="11" fillId="2" borderId="56" xfId="1" applyNumberFormat="1" applyFont="1" applyFill="1" applyBorder="1" applyAlignment="1" applyProtection="1">
      <alignment horizontal="right" vertical="center"/>
      <protection locked="0"/>
    </xf>
    <xf numFmtId="49" fontId="11" fillId="2" borderId="46" xfId="1" applyNumberFormat="1" applyFont="1" applyFill="1" applyBorder="1" applyAlignment="1" applyProtection="1">
      <alignment horizontal="right" vertical="center"/>
      <protection locked="0"/>
    </xf>
    <xf numFmtId="0" fontId="12" fillId="0" borderId="103" xfId="0" applyFont="1" applyBorder="1" applyAlignment="1">
      <alignment horizontal="center" vertical="center"/>
    </xf>
    <xf numFmtId="0" fontId="8" fillId="3" borderId="50" xfId="0" applyFont="1" applyFill="1" applyBorder="1" applyAlignment="1" applyProtection="1">
      <alignment horizontal="center" vertical="center"/>
      <protection locked="0"/>
    </xf>
    <xf numFmtId="0" fontId="8" fillId="3" borderId="46" xfId="0" applyFont="1" applyFill="1" applyBorder="1" applyAlignment="1" applyProtection="1">
      <alignment horizontal="center" vertical="center"/>
      <protection locked="0"/>
    </xf>
    <xf numFmtId="0" fontId="8" fillId="0" borderId="83" xfId="0" applyFont="1" applyBorder="1" applyAlignment="1">
      <alignment horizontal="center" vertical="center"/>
    </xf>
    <xf numFmtId="0" fontId="8" fillId="0" borderId="84" xfId="0" applyFont="1" applyBorder="1" applyAlignment="1">
      <alignment horizontal="center" vertical="center"/>
    </xf>
    <xf numFmtId="0" fontId="8" fillId="0" borderId="19" xfId="0" applyFont="1" applyBorder="1" applyAlignment="1">
      <alignment horizontal="center" vertical="center"/>
    </xf>
    <xf numFmtId="0" fontId="8" fillId="0" borderId="85" xfId="0" applyFont="1" applyBorder="1" applyAlignment="1">
      <alignment horizontal="center" vertical="center"/>
    </xf>
    <xf numFmtId="0" fontId="8" fillId="0" borderId="0" xfId="0" applyFont="1" applyAlignment="1">
      <alignment horizontal="left" vertical="center" indent="1"/>
    </xf>
    <xf numFmtId="38" fontId="8" fillId="0" borderId="89" xfId="0" applyNumberFormat="1" applyFont="1" applyBorder="1" applyAlignment="1" applyProtection="1">
      <alignment horizontal="center" vertical="center"/>
      <protection locked="0"/>
    </xf>
    <xf numFmtId="0" fontId="8" fillId="0" borderId="95" xfId="0" applyFont="1" applyBorder="1" applyAlignment="1" applyProtection="1">
      <alignment horizontal="center" vertical="center"/>
      <protection locked="0"/>
    </xf>
    <xf numFmtId="38" fontId="11" fillId="0" borderId="98" xfId="1" applyFont="1" applyBorder="1" applyAlignment="1">
      <alignment horizontal="center" wrapText="1"/>
    </xf>
    <xf numFmtId="38" fontId="11" fillId="0" borderId="85" xfId="1" applyFont="1" applyBorder="1" applyAlignment="1">
      <alignment horizontal="center" wrapText="1"/>
    </xf>
    <xf numFmtId="38" fontId="12" fillId="0" borderId="75" xfId="1" applyFont="1" applyBorder="1" applyAlignment="1">
      <alignment horizontal="center" vertical="top" wrapText="1"/>
    </xf>
    <xf numFmtId="38" fontId="12" fillId="0" borderId="60" xfId="1" applyFont="1" applyBorder="1" applyAlignment="1">
      <alignment horizontal="center" vertical="top" wrapText="1"/>
    </xf>
    <xf numFmtId="38" fontId="8" fillId="0" borderId="70" xfId="1" applyFont="1" applyBorder="1" applyAlignment="1">
      <alignment horizontal="right" vertical="center"/>
    </xf>
    <xf numFmtId="38" fontId="8" fillId="0" borderId="86" xfId="1" applyFont="1" applyBorder="1" applyAlignment="1">
      <alignment horizontal="right" vertical="center"/>
    </xf>
    <xf numFmtId="0" fontId="8" fillId="0" borderId="0" xfId="0" applyFont="1" applyAlignment="1">
      <alignment horizontal="left" vertical="center" shrinkToFit="1"/>
    </xf>
    <xf numFmtId="0" fontId="35" fillId="2" borderId="23" xfId="0" applyFont="1" applyFill="1" applyBorder="1" applyAlignment="1">
      <alignment horizontal="center" vertical="center" wrapText="1"/>
    </xf>
    <xf numFmtId="0" fontId="35" fillId="2" borderId="23" xfId="0" applyFont="1" applyFill="1" applyBorder="1" applyAlignment="1">
      <alignment horizontal="center" vertical="center"/>
    </xf>
    <xf numFmtId="0" fontId="34" fillId="3" borderId="23" xfId="0" applyFont="1" applyFill="1" applyBorder="1" applyAlignment="1">
      <alignment horizontal="center" vertical="center"/>
    </xf>
    <xf numFmtId="0" fontId="34" fillId="3" borderId="23" xfId="0" applyFont="1" applyFill="1" applyBorder="1" applyAlignment="1">
      <alignment horizontal="center" vertical="center" wrapText="1"/>
    </xf>
    <xf numFmtId="0" fontId="0" fillId="0" borderId="0" xfId="0" applyNumberFormat="1">
      <alignment vertical="center"/>
    </xf>
  </cellXfs>
  <cellStyles count="3">
    <cellStyle name="桁区切り" xfId="1" builtinId="6"/>
    <cellStyle name="標準" xfId="0" builtinId="0"/>
    <cellStyle name="標準_17労保報告書" xfId="2" xr:uid="{00000000-0005-0000-0000-000002000000}"/>
  </cellStyles>
  <dxfs count="5">
    <dxf>
      <numFmt numFmtId="0" formatCode="General"/>
    </dxf>
    <dxf>
      <numFmt numFmtId="0" formatCode="General"/>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3</xdr:col>
      <xdr:colOff>0</xdr:colOff>
      <xdr:row>6</xdr:row>
      <xdr:rowOff>9525</xdr:rowOff>
    </xdr:from>
    <xdr:to>
      <xdr:col>4</xdr:col>
      <xdr:colOff>0</xdr:colOff>
      <xdr:row>7</xdr:row>
      <xdr:rowOff>161925</xdr:rowOff>
    </xdr:to>
    <xdr:sp macro="" textlink="">
      <xdr:nvSpPr>
        <xdr:cNvPr id="1025" name="Line 1">
          <a:extLst>
            <a:ext uri="{FF2B5EF4-FFF2-40B4-BE49-F238E27FC236}">
              <a16:creationId xmlns:a16="http://schemas.microsoft.com/office/drawing/2014/main" id="{00000000-0008-0000-0000-000001040000}"/>
            </a:ext>
          </a:extLst>
        </xdr:cNvPr>
        <xdr:cNvSpPr>
          <a:spLocks noChangeShapeType="1"/>
        </xdr:cNvSpPr>
      </xdr:nvSpPr>
      <xdr:spPr bwMode="auto">
        <a:xfrm flipH="1" flipV="1">
          <a:off x="876300" y="1171575"/>
          <a:ext cx="1047750" cy="323850"/>
        </a:xfrm>
        <a:prstGeom prst="line">
          <a:avLst/>
        </a:prstGeom>
        <a:noFill/>
        <a:ln w="9525">
          <a:solidFill>
            <a:srgbClr val="000000"/>
          </a:solidFill>
          <a:round/>
          <a:headEnd/>
          <a:tailEnd/>
        </a:ln>
      </xdr:spPr>
    </xdr:sp>
    <xdr:clientData/>
  </xdr:twoCellAnchor>
  <xdr:twoCellAnchor>
    <xdr:from>
      <xdr:col>24</xdr:col>
      <xdr:colOff>0</xdr:colOff>
      <xdr:row>6</xdr:row>
      <xdr:rowOff>9525</xdr:rowOff>
    </xdr:from>
    <xdr:to>
      <xdr:col>25</xdr:col>
      <xdr:colOff>0</xdr:colOff>
      <xdr:row>7</xdr:row>
      <xdr:rowOff>161925</xdr:rowOff>
    </xdr:to>
    <xdr:sp macro="" textlink="">
      <xdr:nvSpPr>
        <xdr:cNvPr id="1026" name="Line 2">
          <a:extLst>
            <a:ext uri="{FF2B5EF4-FFF2-40B4-BE49-F238E27FC236}">
              <a16:creationId xmlns:a16="http://schemas.microsoft.com/office/drawing/2014/main" id="{00000000-0008-0000-0000-000002040000}"/>
            </a:ext>
          </a:extLst>
        </xdr:cNvPr>
        <xdr:cNvSpPr>
          <a:spLocks noChangeShapeType="1"/>
        </xdr:cNvSpPr>
      </xdr:nvSpPr>
      <xdr:spPr bwMode="auto">
        <a:xfrm flipH="1" flipV="1">
          <a:off x="14449425" y="1171575"/>
          <a:ext cx="0" cy="323850"/>
        </a:xfrm>
        <a:prstGeom prst="line">
          <a:avLst/>
        </a:prstGeom>
        <a:noFill/>
        <a:ln w="9525">
          <a:solidFill>
            <a:srgbClr val="000000"/>
          </a:solidFill>
          <a:round/>
          <a:headEnd/>
          <a:tailEnd/>
        </a:ln>
      </xdr:spPr>
    </xdr:sp>
    <xdr:clientData/>
  </xdr:twoCellAnchor>
  <xdr:twoCellAnchor>
    <xdr:from>
      <xdr:col>20</xdr:col>
      <xdr:colOff>666750</xdr:colOff>
      <xdr:row>3</xdr:row>
      <xdr:rowOff>95250</xdr:rowOff>
    </xdr:from>
    <xdr:to>
      <xdr:col>20</xdr:col>
      <xdr:colOff>885825</xdr:colOff>
      <xdr:row>4</xdr:row>
      <xdr:rowOff>9525</xdr:rowOff>
    </xdr:to>
    <xdr:sp macro="" textlink="">
      <xdr:nvSpPr>
        <xdr:cNvPr id="1037" name="Text Box 13">
          <a:extLst>
            <a:ext uri="{FF2B5EF4-FFF2-40B4-BE49-F238E27FC236}">
              <a16:creationId xmlns:a16="http://schemas.microsoft.com/office/drawing/2014/main" id="{00000000-0008-0000-0000-00000D040000}"/>
            </a:ext>
          </a:extLst>
        </xdr:cNvPr>
        <xdr:cNvSpPr txBox="1">
          <a:spLocks noChangeArrowheads="1"/>
        </xdr:cNvSpPr>
      </xdr:nvSpPr>
      <xdr:spPr bwMode="auto">
        <a:xfrm>
          <a:off x="13992225" y="828675"/>
          <a:ext cx="219075" cy="2000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印</a:t>
          </a:r>
        </a:p>
      </xdr:txBody>
    </xdr:sp>
    <xdr:clientData/>
  </xdr:twoCellAnchor>
  <xdr:twoCellAnchor>
    <xdr:from>
      <xdr:col>17</xdr:col>
      <xdr:colOff>514350</xdr:colOff>
      <xdr:row>6</xdr:row>
      <xdr:rowOff>152400</xdr:rowOff>
    </xdr:from>
    <xdr:to>
      <xdr:col>17</xdr:col>
      <xdr:colOff>733425</xdr:colOff>
      <xdr:row>8</xdr:row>
      <xdr:rowOff>19050</xdr:rowOff>
    </xdr:to>
    <xdr:sp macro="" textlink="">
      <xdr:nvSpPr>
        <xdr:cNvPr id="5" name="Text Box 13">
          <a:extLst>
            <a:ext uri="{FF2B5EF4-FFF2-40B4-BE49-F238E27FC236}">
              <a16:creationId xmlns:a16="http://schemas.microsoft.com/office/drawing/2014/main" id="{00000000-0008-0000-0000-000005000000}"/>
            </a:ext>
          </a:extLst>
        </xdr:cNvPr>
        <xdr:cNvSpPr txBox="1">
          <a:spLocks noChangeArrowheads="1"/>
        </xdr:cNvSpPr>
      </xdr:nvSpPr>
      <xdr:spPr bwMode="auto">
        <a:xfrm>
          <a:off x="11896725" y="1314450"/>
          <a:ext cx="2190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strike="noStrike">
              <a:solidFill>
                <a:srgbClr val="000000"/>
              </a:solidFill>
              <a:latin typeface="ＭＳ Ｐゴシック"/>
              <a:ea typeface="ＭＳ Ｐゴシック"/>
            </a:rPr>
            <a:t>月</a:t>
          </a:r>
        </a:p>
      </xdr:txBody>
    </xdr:sp>
    <xdr:clientData/>
  </xdr:twoCellAnchor>
  <xdr:twoCellAnchor>
    <xdr:from>
      <xdr:col>18</xdr:col>
      <xdr:colOff>523875</xdr:colOff>
      <xdr:row>6</xdr:row>
      <xdr:rowOff>152400</xdr:rowOff>
    </xdr:from>
    <xdr:to>
      <xdr:col>19</xdr:col>
      <xdr:colOff>0</xdr:colOff>
      <xdr:row>8</xdr:row>
      <xdr:rowOff>19050</xdr:rowOff>
    </xdr:to>
    <xdr:sp macro="" textlink="">
      <xdr:nvSpPr>
        <xdr:cNvPr id="6" name="Text Box 13">
          <a:extLst>
            <a:ext uri="{FF2B5EF4-FFF2-40B4-BE49-F238E27FC236}">
              <a16:creationId xmlns:a16="http://schemas.microsoft.com/office/drawing/2014/main" id="{00000000-0008-0000-0000-000006000000}"/>
            </a:ext>
          </a:extLst>
        </xdr:cNvPr>
        <xdr:cNvSpPr txBox="1">
          <a:spLocks noChangeArrowheads="1"/>
        </xdr:cNvSpPr>
      </xdr:nvSpPr>
      <xdr:spPr bwMode="auto">
        <a:xfrm>
          <a:off x="12649200" y="1314450"/>
          <a:ext cx="2190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strike="noStrike">
              <a:solidFill>
                <a:srgbClr val="000000"/>
              </a:solidFill>
              <a:latin typeface="ＭＳ Ｐゴシック"/>
              <a:ea typeface="ＭＳ Ｐゴシック"/>
            </a:rPr>
            <a:t>月</a:t>
          </a:r>
        </a:p>
      </xdr:txBody>
    </xdr:sp>
    <xdr:clientData/>
  </xdr:twoCellAnchor>
  <xdr:twoCellAnchor>
    <xdr:from>
      <xdr:col>13</xdr:col>
      <xdr:colOff>723900</xdr:colOff>
      <xdr:row>2</xdr:row>
      <xdr:rowOff>209550</xdr:rowOff>
    </xdr:from>
    <xdr:to>
      <xdr:col>15</xdr:col>
      <xdr:colOff>95250</xdr:colOff>
      <xdr:row>3</xdr:row>
      <xdr:rowOff>142875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9677400" y="781050"/>
          <a:ext cx="84772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800"/>
            <a:t>当月・翌月             </a:t>
          </a:r>
          <a:r>
            <a:rPr kumimoji="1" lang="ja-JP" altLang="en-US" sz="1100"/>
            <a:t>　　　</a:t>
          </a:r>
        </a:p>
      </xdr:txBody>
    </xdr:sp>
    <xdr:clientData/>
  </xdr:twoCellAnchor>
  <xdr:twoCellAnchor>
    <xdr:from>
      <xdr:col>14</xdr:col>
      <xdr:colOff>96270</xdr:colOff>
      <xdr:row>2</xdr:row>
      <xdr:rowOff>248785</xdr:rowOff>
    </xdr:from>
    <xdr:to>
      <xdr:col>14</xdr:col>
      <xdr:colOff>267720</xdr:colOff>
      <xdr:row>3</xdr:row>
      <xdr:rowOff>117703</xdr:rowOff>
    </xdr:to>
    <xdr:sp macro="" textlink="">
      <xdr:nvSpPr>
        <xdr:cNvPr id="10" name="円/楕円 9">
          <a:extLst>
            <a:ext uri="{FF2B5EF4-FFF2-40B4-BE49-F238E27FC236}">
              <a16:creationId xmlns:a16="http://schemas.microsoft.com/office/drawing/2014/main" id="{00000000-0008-0000-0000-00000A000000}"/>
            </a:ext>
          </a:extLst>
        </xdr:cNvPr>
        <xdr:cNvSpPr/>
      </xdr:nvSpPr>
      <xdr:spPr>
        <a:xfrm>
          <a:off x="9787958" y="820285"/>
          <a:ext cx="171450" cy="154668"/>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8</xdr:col>
      <xdr:colOff>272142</xdr:colOff>
      <xdr:row>163</xdr:row>
      <xdr:rowOff>0</xdr:rowOff>
    </xdr:from>
    <xdr:to>
      <xdr:col>21</xdr:col>
      <xdr:colOff>139699</xdr:colOff>
      <xdr:row>166</xdr:row>
      <xdr:rowOff>0</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250542" y="11201400"/>
          <a:ext cx="7779657"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kumimoji="1" lang="ja-JP" altLang="en-US" sz="3200">
              <a:solidFill>
                <a:srgbClr val="FF0000"/>
              </a:solidFill>
            </a:rPr>
            <a:t>水色のセル以外は入力しないでください！</a:t>
          </a:r>
        </a:p>
      </xdr:txBody>
    </xdr:sp>
    <xdr:clientData/>
  </xdr:twoCellAnchor>
  <xdr:twoCellAnchor>
    <xdr:from>
      <xdr:col>0</xdr:col>
      <xdr:colOff>181428</xdr:colOff>
      <xdr:row>162</xdr:row>
      <xdr:rowOff>154214</xdr:rowOff>
    </xdr:from>
    <xdr:to>
      <xdr:col>8</xdr:col>
      <xdr:colOff>126999</xdr:colOff>
      <xdr:row>190</xdr:row>
      <xdr:rowOff>139701</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81428" y="11228614"/>
          <a:ext cx="5254171" cy="38970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2800">
              <a:solidFill>
                <a:srgbClr val="002060"/>
              </a:solidFill>
            </a:rPr>
            <a:t>※</a:t>
          </a:r>
          <a:r>
            <a:rPr kumimoji="1" lang="ja-JP" altLang="en-US" sz="2800">
              <a:solidFill>
                <a:srgbClr val="002060"/>
              </a:solidFill>
            </a:rPr>
            <a:t>操作手順</a:t>
          </a:r>
          <a:endParaRPr kumimoji="1" lang="en-US" altLang="ja-JP" sz="2800">
            <a:solidFill>
              <a:srgbClr val="002060"/>
            </a:solidFill>
          </a:endParaRPr>
        </a:p>
        <a:p>
          <a:endParaRPr kumimoji="1" lang="en-US" altLang="ja-JP" sz="1600">
            <a:solidFill>
              <a:srgbClr val="002060"/>
            </a:solidFill>
          </a:endParaRPr>
        </a:p>
        <a:p>
          <a:r>
            <a:rPr kumimoji="1" lang="ja-JP" altLang="en-US" sz="1600" b="1">
              <a:solidFill>
                <a:srgbClr val="002060"/>
              </a:solidFill>
            </a:rPr>
            <a:t>１）まず、労働保険番号、所在地、屋号、事業主名を入力する。</a:t>
          </a:r>
          <a:endParaRPr kumimoji="1" lang="en-US" altLang="ja-JP" sz="1600" b="1">
            <a:solidFill>
              <a:srgbClr val="002060"/>
            </a:solidFill>
          </a:endParaRPr>
        </a:p>
        <a:p>
          <a:endParaRPr kumimoji="1" lang="en-US" altLang="ja-JP" sz="1600" b="1">
            <a:solidFill>
              <a:srgbClr val="002060"/>
            </a:solidFill>
          </a:endParaRPr>
        </a:p>
        <a:p>
          <a:r>
            <a:rPr kumimoji="1" lang="ja-JP" altLang="en-US" sz="1600" b="1">
              <a:solidFill>
                <a:srgbClr val="002060"/>
              </a:solidFill>
            </a:rPr>
            <a:t>２）「区分」で①～③を選択する</a:t>
          </a:r>
          <a:endParaRPr kumimoji="1" lang="en-US" altLang="ja-JP" sz="1600" b="1">
            <a:solidFill>
              <a:srgbClr val="002060"/>
            </a:solidFill>
          </a:endParaRPr>
        </a:p>
        <a:p>
          <a:endParaRPr kumimoji="1" lang="en-US" altLang="ja-JP" sz="1600" b="1">
            <a:solidFill>
              <a:srgbClr val="002060"/>
            </a:solidFill>
          </a:endParaRPr>
        </a:p>
        <a:p>
          <a:r>
            <a:rPr kumimoji="1" lang="ja-JP" altLang="en-US" sz="1600" b="1">
              <a:solidFill>
                <a:srgbClr val="002060"/>
              </a:solidFill>
            </a:rPr>
            <a:t>３）「氏名」、「生年月日」、各月の賃金額をそれぞれ入力する</a:t>
          </a:r>
          <a:endParaRPr kumimoji="1" lang="en-US" altLang="ja-JP" sz="1600" b="1">
            <a:solidFill>
              <a:srgbClr val="002060"/>
            </a:solidFill>
          </a:endParaRPr>
        </a:p>
        <a:p>
          <a:endParaRPr kumimoji="1" lang="en-US" altLang="ja-JP" sz="1600" b="1">
            <a:solidFill>
              <a:srgbClr val="002060"/>
            </a:solidFill>
          </a:endParaRPr>
        </a:p>
        <a:p>
          <a:r>
            <a:rPr kumimoji="1" lang="ja-JP" altLang="en-US" sz="1600" b="1">
              <a:solidFill>
                <a:srgbClr val="002060"/>
              </a:solidFill>
            </a:rPr>
            <a:t>４）「報告書」シートに入力内容が反映され、自動計算される</a:t>
          </a:r>
          <a:endParaRPr kumimoji="1" lang="en-US" altLang="ja-JP" sz="1600" b="1">
            <a:solidFill>
              <a:srgbClr val="002060"/>
            </a:solidFill>
          </a:endParaRPr>
        </a:p>
        <a:p>
          <a:endParaRPr kumimoji="1" lang="en-US" altLang="ja-JP" sz="1600" b="1">
            <a:solidFill>
              <a:srgbClr val="002060"/>
            </a:solidFill>
          </a:endParaRPr>
        </a:p>
        <a:p>
          <a:r>
            <a:rPr kumimoji="1" lang="ja-JP" altLang="en-US" sz="1600" b="1">
              <a:solidFill>
                <a:srgbClr val="002060"/>
              </a:solidFill>
            </a:rPr>
            <a:t>５）「報告書」の水色セルを必要部分埋めて完成！</a:t>
          </a:r>
        </a:p>
      </xdr:txBody>
    </xdr:sp>
    <xdr:clientData/>
  </xdr:twoCellAnchor>
  <xdr:twoCellAnchor>
    <xdr:from>
      <xdr:col>99</xdr:col>
      <xdr:colOff>206583</xdr:colOff>
      <xdr:row>8</xdr:row>
      <xdr:rowOff>4703</xdr:rowOff>
    </xdr:from>
    <xdr:to>
      <xdr:col>103</xdr:col>
      <xdr:colOff>190501</xdr:colOff>
      <xdr:row>154</xdr:row>
      <xdr:rowOff>162050</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5065583" y="1637560"/>
          <a:ext cx="1453489" cy="77229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3200">
              <a:solidFill>
                <a:srgbClr val="FF0000"/>
              </a:solidFill>
            </a:rPr>
            <a:t>入力前に、下にスクロールして操作手順を見てください。</a:t>
          </a:r>
        </a:p>
      </xdr:txBody>
    </xdr:sp>
    <xdr:clientData/>
  </xdr:twoCellAnchor>
  <xdr:twoCellAnchor>
    <xdr:from>
      <xdr:col>19</xdr:col>
      <xdr:colOff>523875</xdr:colOff>
      <xdr:row>6</xdr:row>
      <xdr:rowOff>152400</xdr:rowOff>
    </xdr:from>
    <xdr:to>
      <xdr:col>20</xdr:col>
      <xdr:colOff>0</xdr:colOff>
      <xdr:row>8</xdr:row>
      <xdr:rowOff>19050</xdr:rowOff>
    </xdr:to>
    <xdr:sp macro="" textlink="">
      <xdr:nvSpPr>
        <xdr:cNvPr id="2" name="Text Box 13">
          <a:extLst>
            <a:ext uri="{FF2B5EF4-FFF2-40B4-BE49-F238E27FC236}">
              <a16:creationId xmlns:a16="http://schemas.microsoft.com/office/drawing/2014/main" id="{DE17F746-E60B-4914-916E-6E12883E2512}"/>
            </a:ext>
          </a:extLst>
        </xdr:cNvPr>
        <xdr:cNvSpPr txBox="1">
          <a:spLocks noChangeArrowheads="1"/>
        </xdr:cNvSpPr>
      </xdr:nvSpPr>
      <xdr:spPr bwMode="auto">
        <a:xfrm>
          <a:off x="13685693" y="1433945"/>
          <a:ext cx="220807" cy="213014"/>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strike="noStrike">
              <a:solidFill>
                <a:srgbClr val="000000"/>
              </a:solidFill>
              <a:latin typeface="ＭＳ Ｐゴシック"/>
              <a:ea typeface="ＭＳ Ｐゴシック"/>
            </a:rPr>
            <a:t>月</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247650</xdr:colOff>
      <xdr:row>35</xdr:row>
      <xdr:rowOff>0</xdr:rowOff>
    </xdr:from>
    <xdr:to>
      <xdr:col>34</xdr:col>
      <xdr:colOff>38100</xdr:colOff>
      <xdr:row>35</xdr:row>
      <xdr:rowOff>180975</xdr:rowOff>
    </xdr:to>
    <xdr:sp macro="" textlink="">
      <xdr:nvSpPr>
        <xdr:cNvPr id="2050" name="Text Box 2">
          <a:extLst>
            <a:ext uri="{FF2B5EF4-FFF2-40B4-BE49-F238E27FC236}">
              <a16:creationId xmlns:a16="http://schemas.microsoft.com/office/drawing/2014/main" id="{00000000-0008-0000-0100-000002080000}"/>
            </a:ext>
          </a:extLst>
        </xdr:cNvPr>
        <xdr:cNvSpPr txBox="1">
          <a:spLocks noChangeArrowheads="1"/>
        </xdr:cNvSpPr>
      </xdr:nvSpPr>
      <xdr:spPr bwMode="auto">
        <a:xfrm>
          <a:off x="6924675" y="591502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32</xdr:col>
      <xdr:colOff>133350</xdr:colOff>
      <xdr:row>36</xdr:row>
      <xdr:rowOff>9525</xdr:rowOff>
    </xdr:from>
    <xdr:to>
      <xdr:col>34</xdr:col>
      <xdr:colOff>47625</xdr:colOff>
      <xdr:row>36</xdr:row>
      <xdr:rowOff>161925</xdr:rowOff>
    </xdr:to>
    <xdr:sp macro="" textlink="">
      <xdr:nvSpPr>
        <xdr:cNvPr id="2051" name="Text Box 3">
          <a:extLst>
            <a:ext uri="{FF2B5EF4-FFF2-40B4-BE49-F238E27FC236}">
              <a16:creationId xmlns:a16="http://schemas.microsoft.com/office/drawing/2014/main" id="{00000000-0008-0000-0100-000003080000}"/>
            </a:ext>
          </a:extLst>
        </xdr:cNvPr>
        <xdr:cNvSpPr txBox="1">
          <a:spLocks noChangeArrowheads="1"/>
        </xdr:cNvSpPr>
      </xdr:nvSpPr>
      <xdr:spPr bwMode="auto">
        <a:xfrm>
          <a:off x="6810375" y="6181725"/>
          <a:ext cx="314325"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55</xdr:col>
      <xdr:colOff>85725</xdr:colOff>
      <xdr:row>35</xdr:row>
      <xdr:rowOff>0</xdr:rowOff>
    </xdr:from>
    <xdr:to>
      <xdr:col>56</xdr:col>
      <xdr:colOff>9525</xdr:colOff>
      <xdr:row>35</xdr:row>
      <xdr:rowOff>180975</xdr:rowOff>
    </xdr:to>
    <xdr:sp macro="" textlink="">
      <xdr:nvSpPr>
        <xdr:cNvPr id="2052" name="Text Box 4">
          <a:extLst>
            <a:ext uri="{FF2B5EF4-FFF2-40B4-BE49-F238E27FC236}">
              <a16:creationId xmlns:a16="http://schemas.microsoft.com/office/drawing/2014/main" id="{00000000-0008-0000-0100-000004080000}"/>
            </a:ext>
          </a:extLst>
        </xdr:cNvPr>
        <xdr:cNvSpPr txBox="1">
          <a:spLocks noChangeArrowheads="1"/>
        </xdr:cNvSpPr>
      </xdr:nvSpPr>
      <xdr:spPr bwMode="auto">
        <a:xfrm>
          <a:off x="11544300" y="591502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55</xdr:col>
      <xdr:colOff>0</xdr:colOff>
      <xdr:row>36</xdr:row>
      <xdr:rowOff>0</xdr:rowOff>
    </xdr:from>
    <xdr:to>
      <xdr:col>57</xdr:col>
      <xdr:colOff>28575</xdr:colOff>
      <xdr:row>36</xdr:row>
      <xdr:rowOff>152400</xdr:rowOff>
    </xdr:to>
    <xdr:sp macro="" textlink="">
      <xdr:nvSpPr>
        <xdr:cNvPr id="2053" name="Text Box 5">
          <a:extLst>
            <a:ext uri="{FF2B5EF4-FFF2-40B4-BE49-F238E27FC236}">
              <a16:creationId xmlns:a16="http://schemas.microsoft.com/office/drawing/2014/main" id="{00000000-0008-0000-0100-000005080000}"/>
            </a:ext>
          </a:extLst>
        </xdr:cNvPr>
        <xdr:cNvSpPr txBox="1">
          <a:spLocks noChangeArrowheads="1"/>
        </xdr:cNvSpPr>
      </xdr:nvSpPr>
      <xdr:spPr bwMode="auto">
        <a:xfrm>
          <a:off x="11458575" y="6172200"/>
          <a:ext cx="314325"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55</xdr:col>
      <xdr:colOff>9525</xdr:colOff>
      <xdr:row>38</xdr:row>
      <xdr:rowOff>0</xdr:rowOff>
    </xdr:from>
    <xdr:to>
      <xdr:col>57</xdr:col>
      <xdr:colOff>38100</xdr:colOff>
      <xdr:row>38</xdr:row>
      <xdr:rowOff>152400</xdr:rowOff>
    </xdr:to>
    <xdr:sp macro="" textlink="">
      <xdr:nvSpPr>
        <xdr:cNvPr id="2056" name="Text Box 8">
          <a:extLst>
            <a:ext uri="{FF2B5EF4-FFF2-40B4-BE49-F238E27FC236}">
              <a16:creationId xmlns:a16="http://schemas.microsoft.com/office/drawing/2014/main" id="{00000000-0008-0000-0100-000008080000}"/>
            </a:ext>
          </a:extLst>
        </xdr:cNvPr>
        <xdr:cNvSpPr txBox="1">
          <a:spLocks noChangeArrowheads="1"/>
        </xdr:cNvSpPr>
      </xdr:nvSpPr>
      <xdr:spPr bwMode="auto">
        <a:xfrm>
          <a:off x="11468100" y="6505575"/>
          <a:ext cx="314325"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55</xdr:col>
      <xdr:colOff>19050</xdr:colOff>
      <xdr:row>38</xdr:row>
      <xdr:rowOff>238125</xdr:rowOff>
    </xdr:from>
    <xdr:to>
      <xdr:col>57</xdr:col>
      <xdr:colOff>47625</xdr:colOff>
      <xdr:row>39</xdr:row>
      <xdr:rowOff>142875</xdr:rowOff>
    </xdr:to>
    <xdr:sp macro="" textlink="">
      <xdr:nvSpPr>
        <xdr:cNvPr id="2057" name="Text Box 9">
          <a:extLst>
            <a:ext uri="{FF2B5EF4-FFF2-40B4-BE49-F238E27FC236}">
              <a16:creationId xmlns:a16="http://schemas.microsoft.com/office/drawing/2014/main" id="{00000000-0008-0000-0100-000009080000}"/>
            </a:ext>
          </a:extLst>
        </xdr:cNvPr>
        <xdr:cNvSpPr txBox="1">
          <a:spLocks noChangeArrowheads="1"/>
        </xdr:cNvSpPr>
      </xdr:nvSpPr>
      <xdr:spPr bwMode="auto">
        <a:xfrm>
          <a:off x="11477625" y="6743700"/>
          <a:ext cx="314325"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32</xdr:col>
      <xdr:colOff>257175</xdr:colOff>
      <xdr:row>20</xdr:row>
      <xdr:rowOff>9525</xdr:rowOff>
    </xdr:from>
    <xdr:to>
      <xdr:col>34</xdr:col>
      <xdr:colOff>47625</xdr:colOff>
      <xdr:row>21</xdr:row>
      <xdr:rowOff>9525</xdr:rowOff>
    </xdr:to>
    <xdr:sp macro="" textlink="">
      <xdr:nvSpPr>
        <xdr:cNvPr id="2060" name="Text Box 12">
          <a:extLst>
            <a:ext uri="{FF2B5EF4-FFF2-40B4-BE49-F238E27FC236}">
              <a16:creationId xmlns:a16="http://schemas.microsoft.com/office/drawing/2014/main" id="{00000000-0008-0000-0100-00000C080000}"/>
            </a:ext>
          </a:extLst>
        </xdr:cNvPr>
        <xdr:cNvSpPr txBox="1">
          <a:spLocks noChangeArrowheads="1"/>
        </xdr:cNvSpPr>
      </xdr:nvSpPr>
      <xdr:spPr bwMode="auto">
        <a:xfrm>
          <a:off x="6934200" y="320992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23</xdr:col>
      <xdr:colOff>114300</xdr:colOff>
      <xdr:row>19</xdr:row>
      <xdr:rowOff>209550</xdr:rowOff>
    </xdr:from>
    <xdr:to>
      <xdr:col>25</xdr:col>
      <xdr:colOff>28575</xdr:colOff>
      <xdr:row>20</xdr:row>
      <xdr:rowOff>171450</xdr:rowOff>
    </xdr:to>
    <xdr:sp macro="" textlink="">
      <xdr:nvSpPr>
        <xdr:cNvPr id="2061" name="Text Box 13">
          <a:extLst>
            <a:ext uri="{FF2B5EF4-FFF2-40B4-BE49-F238E27FC236}">
              <a16:creationId xmlns:a16="http://schemas.microsoft.com/office/drawing/2014/main" id="{00000000-0008-0000-0100-00000D080000}"/>
            </a:ext>
          </a:extLst>
        </xdr:cNvPr>
        <xdr:cNvSpPr txBox="1">
          <a:spLocks noChangeArrowheads="1"/>
        </xdr:cNvSpPr>
      </xdr:nvSpPr>
      <xdr:spPr bwMode="auto">
        <a:xfrm>
          <a:off x="5200650" y="319087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9</xdr:col>
      <xdr:colOff>142875</xdr:colOff>
      <xdr:row>20</xdr:row>
      <xdr:rowOff>0</xdr:rowOff>
    </xdr:from>
    <xdr:to>
      <xdr:col>10</xdr:col>
      <xdr:colOff>47625</xdr:colOff>
      <xdr:row>21</xdr:row>
      <xdr:rowOff>0</xdr:rowOff>
    </xdr:to>
    <xdr:sp macro="" textlink="">
      <xdr:nvSpPr>
        <xdr:cNvPr id="2062" name="Text Box 14">
          <a:extLst>
            <a:ext uri="{FF2B5EF4-FFF2-40B4-BE49-F238E27FC236}">
              <a16:creationId xmlns:a16="http://schemas.microsoft.com/office/drawing/2014/main" id="{00000000-0008-0000-0100-00000E080000}"/>
            </a:ext>
          </a:extLst>
        </xdr:cNvPr>
        <xdr:cNvSpPr txBox="1">
          <a:spLocks noChangeArrowheads="1"/>
        </xdr:cNvSpPr>
      </xdr:nvSpPr>
      <xdr:spPr bwMode="auto">
        <a:xfrm>
          <a:off x="2381250" y="3200400"/>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16</xdr:col>
      <xdr:colOff>104775</xdr:colOff>
      <xdr:row>19</xdr:row>
      <xdr:rowOff>209550</xdr:rowOff>
    </xdr:from>
    <xdr:to>
      <xdr:col>17</xdr:col>
      <xdr:colOff>28575</xdr:colOff>
      <xdr:row>20</xdr:row>
      <xdr:rowOff>171450</xdr:rowOff>
    </xdr:to>
    <xdr:sp macro="" textlink="">
      <xdr:nvSpPr>
        <xdr:cNvPr id="2063" name="Text Box 15">
          <a:extLst>
            <a:ext uri="{FF2B5EF4-FFF2-40B4-BE49-F238E27FC236}">
              <a16:creationId xmlns:a16="http://schemas.microsoft.com/office/drawing/2014/main" id="{00000000-0008-0000-0100-00000F080000}"/>
            </a:ext>
          </a:extLst>
        </xdr:cNvPr>
        <xdr:cNvSpPr txBox="1">
          <a:spLocks noChangeArrowheads="1"/>
        </xdr:cNvSpPr>
      </xdr:nvSpPr>
      <xdr:spPr bwMode="auto">
        <a:xfrm>
          <a:off x="3790950" y="319087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39</xdr:col>
      <xdr:colOff>476250</xdr:colOff>
      <xdr:row>19</xdr:row>
      <xdr:rowOff>200025</xdr:rowOff>
    </xdr:from>
    <xdr:to>
      <xdr:col>40</xdr:col>
      <xdr:colOff>38100</xdr:colOff>
      <xdr:row>20</xdr:row>
      <xdr:rowOff>161925</xdr:rowOff>
    </xdr:to>
    <xdr:sp macro="" textlink="">
      <xdr:nvSpPr>
        <xdr:cNvPr id="2064" name="Text Box 16">
          <a:extLst>
            <a:ext uri="{FF2B5EF4-FFF2-40B4-BE49-F238E27FC236}">
              <a16:creationId xmlns:a16="http://schemas.microsoft.com/office/drawing/2014/main" id="{00000000-0008-0000-0100-000010080000}"/>
            </a:ext>
          </a:extLst>
        </xdr:cNvPr>
        <xdr:cNvSpPr txBox="1">
          <a:spLocks noChangeArrowheads="1"/>
        </xdr:cNvSpPr>
      </xdr:nvSpPr>
      <xdr:spPr bwMode="auto">
        <a:xfrm>
          <a:off x="8448675" y="3181350"/>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46</xdr:col>
      <xdr:colOff>247650</xdr:colOff>
      <xdr:row>19</xdr:row>
      <xdr:rowOff>209550</xdr:rowOff>
    </xdr:from>
    <xdr:to>
      <xdr:col>47</xdr:col>
      <xdr:colOff>57150</xdr:colOff>
      <xdr:row>20</xdr:row>
      <xdr:rowOff>171450</xdr:rowOff>
    </xdr:to>
    <xdr:sp macro="" textlink="">
      <xdr:nvSpPr>
        <xdr:cNvPr id="2065" name="Text Box 17">
          <a:extLst>
            <a:ext uri="{FF2B5EF4-FFF2-40B4-BE49-F238E27FC236}">
              <a16:creationId xmlns:a16="http://schemas.microsoft.com/office/drawing/2014/main" id="{00000000-0008-0000-0100-000011080000}"/>
            </a:ext>
          </a:extLst>
        </xdr:cNvPr>
        <xdr:cNvSpPr txBox="1">
          <a:spLocks noChangeArrowheads="1"/>
        </xdr:cNvSpPr>
      </xdr:nvSpPr>
      <xdr:spPr bwMode="auto">
        <a:xfrm>
          <a:off x="9991725" y="319087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55</xdr:col>
      <xdr:colOff>123825</xdr:colOff>
      <xdr:row>19</xdr:row>
      <xdr:rowOff>209550</xdr:rowOff>
    </xdr:from>
    <xdr:to>
      <xdr:col>57</xdr:col>
      <xdr:colOff>28575</xdr:colOff>
      <xdr:row>20</xdr:row>
      <xdr:rowOff>171450</xdr:rowOff>
    </xdr:to>
    <xdr:sp macro="" textlink="">
      <xdr:nvSpPr>
        <xdr:cNvPr id="2066" name="Text Box 18">
          <a:extLst>
            <a:ext uri="{FF2B5EF4-FFF2-40B4-BE49-F238E27FC236}">
              <a16:creationId xmlns:a16="http://schemas.microsoft.com/office/drawing/2014/main" id="{00000000-0008-0000-0100-000012080000}"/>
            </a:ext>
          </a:extLst>
        </xdr:cNvPr>
        <xdr:cNvSpPr txBox="1">
          <a:spLocks noChangeArrowheads="1"/>
        </xdr:cNvSpPr>
      </xdr:nvSpPr>
      <xdr:spPr bwMode="auto">
        <a:xfrm>
          <a:off x="11582400" y="319087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5</xdr:col>
      <xdr:colOff>200025</xdr:colOff>
      <xdr:row>19</xdr:row>
      <xdr:rowOff>190500</xdr:rowOff>
    </xdr:from>
    <xdr:to>
      <xdr:col>6</xdr:col>
      <xdr:colOff>66675</xdr:colOff>
      <xdr:row>20</xdr:row>
      <xdr:rowOff>152400</xdr:rowOff>
    </xdr:to>
    <xdr:sp macro="" textlink="">
      <xdr:nvSpPr>
        <xdr:cNvPr id="2068" name="Text Box 20">
          <a:extLst>
            <a:ext uri="{FF2B5EF4-FFF2-40B4-BE49-F238E27FC236}">
              <a16:creationId xmlns:a16="http://schemas.microsoft.com/office/drawing/2014/main" id="{00000000-0008-0000-0100-000014080000}"/>
            </a:ext>
          </a:extLst>
        </xdr:cNvPr>
        <xdr:cNvSpPr txBox="1">
          <a:spLocks noChangeArrowheads="1"/>
        </xdr:cNvSpPr>
      </xdr:nvSpPr>
      <xdr:spPr bwMode="auto">
        <a:xfrm>
          <a:off x="1295400" y="3171825"/>
          <a:ext cx="1905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10</xdr:col>
      <xdr:colOff>171450</xdr:colOff>
      <xdr:row>19</xdr:row>
      <xdr:rowOff>190500</xdr:rowOff>
    </xdr:from>
    <xdr:to>
      <xdr:col>11</xdr:col>
      <xdr:colOff>57150</xdr:colOff>
      <xdr:row>20</xdr:row>
      <xdr:rowOff>152400</xdr:rowOff>
    </xdr:to>
    <xdr:sp macro="" textlink="">
      <xdr:nvSpPr>
        <xdr:cNvPr id="2069" name="Text Box 21">
          <a:extLst>
            <a:ext uri="{FF2B5EF4-FFF2-40B4-BE49-F238E27FC236}">
              <a16:creationId xmlns:a16="http://schemas.microsoft.com/office/drawing/2014/main" id="{00000000-0008-0000-0100-000015080000}"/>
            </a:ext>
          </a:extLst>
        </xdr:cNvPr>
        <xdr:cNvSpPr txBox="1">
          <a:spLocks noChangeArrowheads="1"/>
        </xdr:cNvSpPr>
      </xdr:nvSpPr>
      <xdr:spPr bwMode="auto">
        <a:xfrm>
          <a:off x="2695575" y="3171825"/>
          <a:ext cx="1905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18</xdr:col>
      <xdr:colOff>142875</xdr:colOff>
      <xdr:row>19</xdr:row>
      <xdr:rowOff>190500</xdr:rowOff>
    </xdr:from>
    <xdr:to>
      <xdr:col>20</xdr:col>
      <xdr:colOff>47625</xdr:colOff>
      <xdr:row>20</xdr:row>
      <xdr:rowOff>152400</xdr:rowOff>
    </xdr:to>
    <xdr:sp macro="" textlink="">
      <xdr:nvSpPr>
        <xdr:cNvPr id="2070" name="Text Box 22">
          <a:extLst>
            <a:ext uri="{FF2B5EF4-FFF2-40B4-BE49-F238E27FC236}">
              <a16:creationId xmlns:a16="http://schemas.microsoft.com/office/drawing/2014/main" id="{00000000-0008-0000-0100-000016080000}"/>
            </a:ext>
          </a:extLst>
        </xdr:cNvPr>
        <xdr:cNvSpPr txBox="1">
          <a:spLocks noChangeArrowheads="1"/>
        </xdr:cNvSpPr>
      </xdr:nvSpPr>
      <xdr:spPr bwMode="auto">
        <a:xfrm>
          <a:off x="4133850" y="3171825"/>
          <a:ext cx="1905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26</xdr:col>
      <xdr:colOff>114300</xdr:colOff>
      <xdr:row>19</xdr:row>
      <xdr:rowOff>190500</xdr:rowOff>
    </xdr:from>
    <xdr:to>
      <xdr:col>27</xdr:col>
      <xdr:colOff>57150</xdr:colOff>
      <xdr:row>20</xdr:row>
      <xdr:rowOff>152400</xdr:rowOff>
    </xdr:to>
    <xdr:sp macro="" textlink="">
      <xdr:nvSpPr>
        <xdr:cNvPr id="2071" name="Text Box 23">
          <a:extLst>
            <a:ext uri="{FF2B5EF4-FFF2-40B4-BE49-F238E27FC236}">
              <a16:creationId xmlns:a16="http://schemas.microsoft.com/office/drawing/2014/main" id="{00000000-0008-0000-0100-000017080000}"/>
            </a:ext>
          </a:extLst>
        </xdr:cNvPr>
        <xdr:cNvSpPr txBox="1">
          <a:spLocks noChangeArrowheads="1"/>
        </xdr:cNvSpPr>
      </xdr:nvSpPr>
      <xdr:spPr bwMode="auto">
        <a:xfrm>
          <a:off x="5667375" y="3171825"/>
          <a:ext cx="1905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36</xdr:col>
      <xdr:colOff>95250</xdr:colOff>
      <xdr:row>19</xdr:row>
      <xdr:rowOff>180975</xdr:rowOff>
    </xdr:from>
    <xdr:to>
      <xdr:col>37</xdr:col>
      <xdr:colOff>57150</xdr:colOff>
      <xdr:row>20</xdr:row>
      <xdr:rowOff>142875</xdr:rowOff>
    </xdr:to>
    <xdr:sp macro="" textlink="">
      <xdr:nvSpPr>
        <xdr:cNvPr id="2072" name="Text Box 24">
          <a:extLst>
            <a:ext uri="{FF2B5EF4-FFF2-40B4-BE49-F238E27FC236}">
              <a16:creationId xmlns:a16="http://schemas.microsoft.com/office/drawing/2014/main" id="{00000000-0008-0000-0100-000018080000}"/>
            </a:ext>
          </a:extLst>
        </xdr:cNvPr>
        <xdr:cNvSpPr txBox="1">
          <a:spLocks noChangeArrowheads="1"/>
        </xdr:cNvSpPr>
      </xdr:nvSpPr>
      <xdr:spPr bwMode="auto">
        <a:xfrm>
          <a:off x="7362825" y="3162300"/>
          <a:ext cx="1905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40</xdr:col>
      <xdr:colOff>171450</xdr:colOff>
      <xdr:row>19</xdr:row>
      <xdr:rowOff>190500</xdr:rowOff>
    </xdr:from>
    <xdr:to>
      <xdr:col>41</xdr:col>
      <xdr:colOff>38100</xdr:colOff>
      <xdr:row>20</xdr:row>
      <xdr:rowOff>152400</xdr:rowOff>
    </xdr:to>
    <xdr:sp macro="" textlink="">
      <xdr:nvSpPr>
        <xdr:cNvPr id="2073" name="Text Box 25">
          <a:extLst>
            <a:ext uri="{FF2B5EF4-FFF2-40B4-BE49-F238E27FC236}">
              <a16:creationId xmlns:a16="http://schemas.microsoft.com/office/drawing/2014/main" id="{00000000-0008-0000-0100-000019080000}"/>
            </a:ext>
          </a:extLst>
        </xdr:cNvPr>
        <xdr:cNvSpPr txBox="1">
          <a:spLocks noChangeArrowheads="1"/>
        </xdr:cNvSpPr>
      </xdr:nvSpPr>
      <xdr:spPr bwMode="auto">
        <a:xfrm>
          <a:off x="8772525" y="3171825"/>
          <a:ext cx="1905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47</xdr:col>
      <xdr:colOff>257175</xdr:colOff>
      <xdr:row>19</xdr:row>
      <xdr:rowOff>180975</xdr:rowOff>
    </xdr:from>
    <xdr:to>
      <xdr:col>49</xdr:col>
      <xdr:colOff>66675</xdr:colOff>
      <xdr:row>20</xdr:row>
      <xdr:rowOff>142875</xdr:rowOff>
    </xdr:to>
    <xdr:sp macro="" textlink="">
      <xdr:nvSpPr>
        <xdr:cNvPr id="2074" name="Text Box 26">
          <a:extLst>
            <a:ext uri="{FF2B5EF4-FFF2-40B4-BE49-F238E27FC236}">
              <a16:creationId xmlns:a16="http://schemas.microsoft.com/office/drawing/2014/main" id="{00000000-0008-0000-0100-00001A080000}"/>
            </a:ext>
          </a:extLst>
        </xdr:cNvPr>
        <xdr:cNvSpPr txBox="1">
          <a:spLocks noChangeArrowheads="1"/>
        </xdr:cNvSpPr>
      </xdr:nvSpPr>
      <xdr:spPr bwMode="auto">
        <a:xfrm>
          <a:off x="10382250" y="3162300"/>
          <a:ext cx="1905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32</xdr:col>
      <xdr:colOff>171450</xdr:colOff>
      <xdr:row>37</xdr:row>
      <xdr:rowOff>66675</xdr:rowOff>
    </xdr:from>
    <xdr:to>
      <xdr:col>34</xdr:col>
      <xdr:colOff>85725</xdr:colOff>
      <xdr:row>38</xdr:row>
      <xdr:rowOff>142875</xdr:rowOff>
    </xdr:to>
    <xdr:sp macro="" textlink="">
      <xdr:nvSpPr>
        <xdr:cNvPr id="2076" name="Text Box 28">
          <a:extLst>
            <a:ext uri="{FF2B5EF4-FFF2-40B4-BE49-F238E27FC236}">
              <a16:creationId xmlns:a16="http://schemas.microsoft.com/office/drawing/2014/main" id="{00000000-0008-0000-0100-00001C080000}"/>
            </a:ext>
          </a:extLst>
        </xdr:cNvPr>
        <xdr:cNvSpPr txBox="1">
          <a:spLocks noChangeArrowheads="1"/>
        </xdr:cNvSpPr>
      </xdr:nvSpPr>
      <xdr:spPr bwMode="auto">
        <a:xfrm>
          <a:off x="6848475" y="6496050"/>
          <a:ext cx="314325"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32</xdr:col>
      <xdr:colOff>161925</xdr:colOff>
      <xdr:row>38</xdr:row>
      <xdr:rowOff>238125</xdr:rowOff>
    </xdr:from>
    <xdr:to>
      <xdr:col>34</xdr:col>
      <xdr:colOff>76200</xdr:colOff>
      <xdr:row>39</xdr:row>
      <xdr:rowOff>142875</xdr:rowOff>
    </xdr:to>
    <xdr:sp macro="" textlink="">
      <xdr:nvSpPr>
        <xdr:cNvPr id="2077" name="Text Box 29">
          <a:extLst>
            <a:ext uri="{FF2B5EF4-FFF2-40B4-BE49-F238E27FC236}">
              <a16:creationId xmlns:a16="http://schemas.microsoft.com/office/drawing/2014/main" id="{00000000-0008-0000-0100-00001D080000}"/>
            </a:ext>
          </a:extLst>
        </xdr:cNvPr>
        <xdr:cNvSpPr txBox="1">
          <a:spLocks noChangeArrowheads="1"/>
        </xdr:cNvSpPr>
      </xdr:nvSpPr>
      <xdr:spPr bwMode="auto">
        <a:xfrm>
          <a:off x="6838950" y="6743700"/>
          <a:ext cx="314325"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26</xdr:col>
      <xdr:colOff>114300</xdr:colOff>
      <xdr:row>37</xdr:row>
      <xdr:rowOff>57150</xdr:rowOff>
    </xdr:from>
    <xdr:to>
      <xdr:col>27</xdr:col>
      <xdr:colOff>57150</xdr:colOff>
      <xdr:row>38</xdr:row>
      <xdr:rowOff>161925</xdr:rowOff>
    </xdr:to>
    <xdr:sp macro="" textlink="">
      <xdr:nvSpPr>
        <xdr:cNvPr id="2078" name="Text Box 30">
          <a:extLst>
            <a:ext uri="{FF2B5EF4-FFF2-40B4-BE49-F238E27FC236}">
              <a16:creationId xmlns:a16="http://schemas.microsoft.com/office/drawing/2014/main" id="{00000000-0008-0000-0100-00001E080000}"/>
            </a:ext>
          </a:extLst>
        </xdr:cNvPr>
        <xdr:cNvSpPr txBox="1">
          <a:spLocks noChangeArrowheads="1"/>
        </xdr:cNvSpPr>
      </xdr:nvSpPr>
      <xdr:spPr bwMode="auto">
        <a:xfrm>
          <a:off x="5667375" y="648652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人</a:t>
          </a:r>
        </a:p>
      </xdr:txBody>
    </xdr:sp>
    <xdr:clientData/>
  </xdr:twoCellAnchor>
  <xdr:twoCellAnchor>
    <xdr:from>
      <xdr:col>47</xdr:col>
      <xdr:colOff>247650</xdr:colOff>
      <xdr:row>37</xdr:row>
      <xdr:rowOff>57150</xdr:rowOff>
    </xdr:from>
    <xdr:to>
      <xdr:col>49</xdr:col>
      <xdr:colOff>57150</xdr:colOff>
      <xdr:row>38</xdr:row>
      <xdr:rowOff>161925</xdr:rowOff>
    </xdr:to>
    <xdr:sp macro="" textlink="">
      <xdr:nvSpPr>
        <xdr:cNvPr id="2079" name="Text Box 31">
          <a:extLst>
            <a:ext uri="{FF2B5EF4-FFF2-40B4-BE49-F238E27FC236}">
              <a16:creationId xmlns:a16="http://schemas.microsoft.com/office/drawing/2014/main" id="{00000000-0008-0000-0100-00001F080000}"/>
            </a:ext>
          </a:extLst>
        </xdr:cNvPr>
        <xdr:cNvSpPr txBox="1">
          <a:spLocks noChangeArrowheads="1"/>
        </xdr:cNvSpPr>
      </xdr:nvSpPr>
      <xdr:spPr bwMode="auto">
        <a:xfrm>
          <a:off x="10372725" y="648652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人</a:t>
          </a:r>
        </a:p>
      </xdr:txBody>
    </xdr:sp>
    <xdr:clientData/>
  </xdr:twoCellAnchor>
  <xdr:twoCellAnchor>
    <xdr:from>
      <xdr:col>47</xdr:col>
      <xdr:colOff>276225</xdr:colOff>
      <xdr:row>35</xdr:row>
      <xdr:rowOff>209550</xdr:rowOff>
    </xdr:from>
    <xdr:to>
      <xdr:col>49</xdr:col>
      <xdr:colOff>85725</xdr:colOff>
      <xdr:row>36</xdr:row>
      <xdr:rowOff>133350</xdr:rowOff>
    </xdr:to>
    <xdr:sp macro="" textlink="">
      <xdr:nvSpPr>
        <xdr:cNvPr id="2082" name="Text Box 34">
          <a:extLst>
            <a:ext uri="{FF2B5EF4-FFF2-40B4-BE49-F238E27FC236}">
              <a16:creationId xmlns:a16="http://schemas.microsoft.com/office/drawing/2014/main" id="{00000000-0008-0000-0100-000022080000}"/>
            </a:ext>
          </a:extLst>
        </xdr:cNvPr>
        <xdr:cNvSpPr txBox="1">
          <a:spLocks noChangeArrowheads="1"/>
        </xdr:cNvSpPr>
      </xdr:nvSpPr>
      <xdr:spPr bwMode="auto">
        <a:xfrm>
          <a:off x="10401300" y="612457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人</a:t>
          </a:r>
        </a:p>
      </xdr:txBody>
    </xdr:sp>
    <xdr:clientData/>
  </xdr:twoCellAnchor>
  <xdr:twoCellAnchor>
    <xdr:from>
      <xdr:col>26</xdr:col>
      <xdr:colOff>123825</xdr:colOff>
      <xdr:row>35</xdr:row>
      <xdr:rowOff>209550</xdr:rowOff>
    </xdr:from>
    <xdr:to>
      <xdr:col>27</xdr:col>
      <xdr:colOff>66675</xdr:colOff>
      <xdr:row>36</xdr:row>
      <xdr:rowOff>133350</xdr:rowOff>
    </xdr:to>
    <xdr:sp macro="" textlink="">
      <xdr:nvSpPr>
        <xdr:cNvPr id="2083" name="Text Box 35">
          <a:extLst>
            <a:ext uri="{FF2B5EF4-FFF2-40B4-BE49-F238E27FC236}">
              <a16:creationId xmlns:a16="http://schemas.microsoft.com/office/drawing/2014/main" id="{00000000-0008-0000-0100-000023080000}"/>
            </a:ext>
          </a:extLst>
        </xdr:cNvPr>
        <xdr:cNvSpPr txBox="1">
          <a:spLocks noChangeArrowheads="1"/>
        </xdr:cNvSpPr>
      </xdr:nvSpPr>
      <xdr:spPr bwMode="auto">
        <a:xfrm>
          <a:off x="5676900" y="612457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人</a:t>
          </a:r>
        </a:p>
      </xdr:txBody>
    </xdr:sp>
    <xdr:clientData/>
  </xdr:twoCellAnchor>
  <xdr:twoCellAnchor>
    <xdr:from>
      <xdr:col>9</xdr:col>
      <xdr:colOff>161925</xdr:colOff>
      <xdr:row>42</xdr:row>
      <xdr:rowOff>114300</xdr:rowOff>
    </xdr:from>
    <xdr:to>
      <xdr:col>10</xdr:col>
      <xdr:colOff>66675</xdr:colOff>
      <xdr:row>43</xdr:row>
      <xdr:rowOff>152400</xdr:rowOff>
    </xdr:to>
    <xdr:sp macro="" textlink="">
      <xdr:nvSpPr>
        <xdr:cNvPr id="2084" name="Text Box 36">
          <a:extLst>
            <a:ext uri="{FF2B5EF4-FFF2-40B4-BE49-F238E27FC236}">
              <a16:creationId xmlns:a16="http://schemas.microsoft.com/office/drawing/2014/main" id="{00000000-0008-0000-0100-000024080000}"/>
            </a:ext>
          </a:extLst>
        </xdr:cNvPr>
        <xdr:cNvSpPr txBox="1">
          <a:spLocks noChangeArrowheads="1"/>
        </xdr:cNvSpPr>
      </xdr:nvSpPr>
      <xdr:spPr bwMode="auto">
        <a:xfrm>
          <a:off x="2400300" y="7315200"/>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endParaRPr lang="ja-JP" altLang="en-US" sz="800" b="0" i="1" strike="noStrike">
            <a:solidFill>
              <a:srgbClr val="000000"/>
            </a:solidFill>
            <a:latin typeface="ＭＳ Ｐ明朝"/>
            <a:ea typeface="ＭＳ Ｐ明朝"/>
          </a:endParaRPr>
        </a:p>
      </xdr:txBody>
    </xdr:sp>
    <xdr:clientData/>
  </xdr:twoCellAnchor>
  <xdr:twoCellAnchor>
    <xdr:from>
      <xdr:col>14</xdr:col>
      <xdr:colOff>95250</xdr:colOff>
      <xdr:row>42</xdr:row>
      <xdr:rowOff>114300</xdr:rowOff>
    </xdr:from>
    <xdr:to>
      <xdr:col>16</xdr:col>
      <xdr:colOff>19050</xdr:colOff>
      <xdr:row>43</xdr:row>
      <xdr:rowOff>152400</xdr:rowOff>
    </xdr:to>
    <xdr:sp macro="" textlink="">
      <xdr:nvSpPr>
        <xdr:cNvPr id="2085" name="Text Box 37">
          <a:extLst>
            <a:ext uri="{FF2B5EF4-FFF2-40B4-BE49-F238E27FC236}">
              <a16:creationId xmlns:a16="http://schemas.microsoft.com/office/drawing/2014/main" id="{00000000-0008-0000-0100-000025080000}"/>
            </a:ext>
          </a:extLst>
        </xdr:cNvPr>
        <xdr:cNvSpPr txBox="1">
          <a:spLocks noChangeArrowheads="1"/>
        </xdr:cNvSpPr>
      </xdr:nvSpPr>
      <xdr:spPr bwMode="auto">
        <a:xfrm>
          <a:off x="3514725" y="7315200"/>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30</xdr:col>
      <xdr:colOff>66675</xdr:colOff>
      <xdr:row>42</xdr:row>
      <xdr:rowOff>123825</xdr:rowOff>
    </xdr:from>
    <xdr:to>
      <xdr:col>31</xdr:col>
      <xdr:colOff>66675</xdr:colOff>
      <xdr:row>43</xdr:row>
      <xdr:rowOff>161925</xdr:rowOff>
    </xdr:to>
    <xdr:sp macro="" textlink="">
      <xdr:nvSpPr>
        <xdr:cNvPr id="2086" name="Text Box 38">
          <a:extLst>
            <a:ext uri="{FF2B5EF4-FFF2-40B4-BE49-F238E27FC236}">
              <a16:creationId xmlns:a16="http://schemas.microsoft.com/office/drawing/2014/main" id="{00000000-0008-0000-0100-000026080000}"/>
            </a:ext>
          </a:extLst>
        </xdr:cNvPr>
        <xdr:cNvSpPr txBox="1">
          <a:spLocks noChangeArrowheads="1"/>
        </xdr:cNvSpPr>
      </xdr:nvSpPr>
      <xdr:spPr bwMode="auto">
        <a:xfrm>
          <a:off x="6248400" y="732472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36</xdr:col>
      <xdr:colOff>95250</xdr:colOff>
      <xdr:row>42</xdr:row>
      <xdr:rowOff>123825</xdr:rowOff>
    </xdr:from>
    <xdr:to>
      <xdr:col>37</xdr:col>
      <xdr:colOff>57150</xdr:colOff>
      <xdr:row>43</xdr:row>
      <xdr:rowOff>161925</xdr:rowOff>
    </xdr:to>
    <xdr:sp macro="" textlink="">
      <xdr:nvSpPr>
        <xdr:cNvPr id="2087" name="Text Box 39">
          <a:extLst>
            <a:ext uri="{FF2B5EF4-FFF2-40B4-BE49-F238E27FC236}">
              <a16:creationId xmlns:a16="http://schemas.microsoft.com/office/drawing/2014/main" id="{00000000-0008-0000-0100-000027080000}"/>
            </a:ext>
          </a:extLst>
        </xdr:cNvPr>
        <xdr:cNvSpPr txBox="1">
          <a:spLocks noChangeArrowheads="1"/>
        </xdr:cNvSpPr>
      </xdr:nvSpPr>
      <xdr:spPr bwMode="auto">
        <a:xfrm>
          <a:off x="7362825" y="732472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46</xdr:col>
      <xdr:colOff>247650</xdr:colOff>
      <xdr:row>42</xdr:row>
      <xdr:rowOff>114300</xdr:rowOff>
    </xdr:from>
    <xdr:to>
      <xdr:col>47</xdr:col>
      <xdr:colOff>57150</xdr:colOff>
      <xdr:row>43</xdr:row>
      <xdr:rowOff>152400</xdr:rowOff>
    </xdr:to>
    <xdr:sp macro="" textlink="">
      <xdr:nvSpPr>
        <xdr:cNvPr id="2088" name="Text Box 40">
          <a:extLst>
            <a:ext uri="{FF2B5EF4-FFF2-40B4-BE49-F238E27FC236}">
              <a16:creationId xmlns:a16="http://schemas.microsoft.com/office/drawing/2014/main" id="{00000000-0008-0000-0100-000028080000}"/>
            </a:ext>
          </a:extLst>
        </xdr:cNvPr>
        <xdr:cNvSpPr txBox="1">
          <a:spLocks noChangeArrowheads="1"/>
        </xdr:cNvSpPr>
      </xdr:nvSpPr>
      <xdr:spPr bwMode="auto">
        <a:xfrm>
          <a:off x="9991725" y="7315200"/>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52</xdr:col>
      <xdr:colOff>85725</xdr:colOff>
      <xdr:row>42</xdr:row>
      <xdr:rowOff>123825</xdr:rowOff>
    </xdr:from>
    <xdr:to>
      <xdr:col>54</xdr:col>
      <xdr:colOff>0</xdr:colOff>
      <xdr:row>43</xdr:row>
      <xdr:rowOff>161925</xdr:rowOff>
    </xdr:to>
    <xdr:sp macro="" textlink="">
      <xdr:nvSpPr>
        <xdr:cNvPr id="2089" name="Text Box 41">
          <a:extLst>
            <a:ext uri="{FF2B5EF4-FFF2-40B4-BE49-F238E27FC236}">
              <a16:creationId xmlns:a16="http://schemas.microsoft.com/office/drawing/2014/main" id="{00000000-0008-0000-0100-000029080000}"/>
            </a:ext>
          </a:extLst>
        </xdr:cNvPr>
        <xdr:cNvSpPr txBox="1">
          <a:spLocks noChangeArrowheads="1"/>
        </xdr:cNvSpPr>
      </xdr:nvSpPr>
      <xdr:spPr bwMode="auto">
        <a:xfrm>
          <a:off x="11182350" y="732472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48</xdr:col>
      <xdr:colOff>123825</xdr:colOff>
      <xdr:row>35</xdr:row>
      <xdr:rowOff>209550</xdr:rowOff>
    </xdr:from>
    <xdr:to>
      <xdr:col>49</xdr:col>
      <xdr:colOff>66675</xdr:colOff>
      <xdr:row>36</xdr:row>
      <xdr:rowOff>133350</xdr:rowOff>
    </xdr:to>
    <xdr:sp macro="" textlink="">
      <xdr:nvSpPr>
        <xdr:cNvPr id="2123" name="Text Box 75">
          <a:extLst>
            <a:ext uri="{FF2B5EF4-FFF2-40B4-BE49-F238E27FC236}">
              <a16:creationId xmlns:a16="http://schemas.microsoft.com/office/drawing/2014/main" id="{00000000-0008-0000-0100-00004B080000}"/>
            </a:ext>
          </a:extLst>
        </xdr:cNvPr>
        <xdr:cNvSpPr txBox="1">
          <a:spLocks noChangeArrowheads="1"/>
        </xdr:cNvSpPr>
      </xdr:nvSpPr>
      <xdr:spPr bwMode="auto">
        <a:xfrm>
          <a:off x="10506075" y="6124575"/>
          <a:ext cx="66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人</a:t>
          </a:r>
        </a:p>
      </xdr:txBody>
    </xdr:sp>
    <xdr:clientData/>
  </xdr:twoCellAnchor>
  <xdr:twoCellAnchor>
    <xdr:from>
      <xdr:col>59</xdr:col>
      <xdr:colOff>171450</xdr:colOff>
      <xdr:row>48</xdr:row>
      <xdr:rowOff>66675</xdr:rowOff>
    </xdr:from>
    <xdr:to>
      <xdr:col>60</xdr:col>
      <xdr:colOff>123825</xdr:colOff>
      <xdr:row>49</xdr:row>
      <xdr:rowOff>152400</xdr:rowOff>
    </xdr:to>
    <xdr:sp macro="" textlink="">
      <xdr:nvSpPr>
        <xdr:cNvPr id="2125" name="Text Box 77">
          <a:extLst>
            <a:ext uri="{FF2B5EF4-FFF2-40B4-BE49-F238E27FC236}">
              <a16:creationId xmlns:a16="http://schemas.microsoft.com/office/drawing/2014/main" id="{00000000-0008-0000-0100-00004D080000}"/>
            </a:ext>
          </a:extLst>
        </xdr:cNvPr>
        <xdr:cNvSpPr txBox="1">
          <a:spLocks noChangeArrowheads="1"/>
        </xdr:cNvSpPr>
      </xdr:nvSpPr>
      <xdr:spPr bwMode="auto">
        <a:xfrm>
          <a:off x="13039725" y="7924800"/>
          <a:ext cx="2000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印</a:t>
          </a:r>
        </a:p>
      </xdr:txBody>
    </xdr:sp>
    <xdr:clientData/>
  </xdr:twoCellAnchor>
  <xdr:twoCellAnchor>
    <xdr:from>
      <xdr:col>5</xdr:col>
      <xdr:colOff>200025</xdr:colOff>
      <xdr:row>19</xdr:row>
      <xdr:rowOff>190500</xdr:rowOff>
    </xdr:from>
    <xdr:to>
      <xdr:col>6</xdr:col>
      <xdr:colOff>66675</xdr:colOff>
      <xdr:row>20</xdr:row>
      <xdr:rowOff>152400</xdr:rowOff>
    </xdr:to>
    <xdr:sp macro="" textlink="">
      <xdr:nvSpPr>
        <xdr:cNvPr id="2126" name="Text Box 78">
          <a:extLst>
            <a:ext uri="{FF2B5EF4-FFF2-40B4-BE49-F238E27FC236}">
              <a16:creationId xmlns:a16="http://schemas.microsoft.com/office/drawing/2014/main" id="{00000000-0008-0000-0100-00004E080000}"/>
            </a:ext>
          </a:extLst>
        </xdr:cNvPr>
        <xdr:cNvSpPr txBox="1">
          <a:spLocks noChangeArrowheads="1"/>
        </xdr:cNvSpPr>
      </xdr:nvSpPr>
      <xdr:spPr bwMode="auto">
        <a:xfrm>
          <a:off x="1295400" y="3171825"/>
          <a:ext cx="1905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48</xdr:col>
      <xdr:colOff>123825</xdr:colOff>
      <xdr:row>35</xdr:row>
      <xdr:rowOff>209550</xdr:rowOff>
    </xdr:from>
    <xdr:to>
      <xdr:col>49</xdr:col>
      <xdr:colOff>66675</xdr:colOff>
      <xdr:row>36</xdr:row>
      <xdr:rowOff>133350</xdr:rowOff>
    </xdr:to>
    <xdr:sp macro="" textlink="">
      <xdr:nvSpPr>
        <xdr:cNvPr id="2127" name="Text Box 79">
          <a:extLst>
            <a:ext uri="{FF2B5EF4-FFF2-40B4-BE49-F238E27FC236}">
              <a16:creationId xmlns:a16="http://schemas.microsoft.com/office/drawing/2014/main" id="{00000000-0008-0000-0100-00004F080000}"/>
            </a:ext>
          </a:extLst>
        </xdr:cNvPr>
        <xdr:cNvSpPr txBox="1">
          <a:spLocks noChangeArrowheads="1"/>
        </xdr:cNvSpPr>
      </xdr:nvSpPr>
      <xdr:spPr bwMode="auto">
        <a:xfrm>
          <a:off x="10506075" y="6124575"/>
          <a:ext cx="66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人</a:t>
          </a:r>
        </a:p>
      </xdr:txBody>
    </xdr:sp>
    <xdr:clientData/>
  </xdr:twoCellAnchor>
  <xdr:twoCellAnchor>
    <xdr:from>
      <xdr:col>39</xdr:col>
      <xdr:colOff>199991</xdr:colOff>
      <xdr:row>11</xdr:row>
      <xdr:rowOff>121226</xdr:rowOff>
    </xdr:from>
    <xdr:to>
      <xdr:col>39</xdr:col>
      <xdr:colOff>361104</xdr:colOff>
      <xdr:row>12</xdr:row>
      <xdr:rowOff>60250</xdr:rowOff>
    </xdr:to>
    <xdr:sp macro="" textlink="">
      <xdr:nvSpPr>
        <xdr:cNvPr id="47" name="円/楕円 46">
          <a:extLst>
            <a:ext uri="{FF2B5EF4-FFF2-40B4-BE49-F238E27FC236}">
              <a16:creationId xmlns:a16="http://schemas.microsoft.com/office/drawing/2014/main" id="{00000000-0008-0000-0100-00002F000000}"/>
            </a:ext>
          </a:extLst>
        </xdr:cNvPr>
        <xdr:cNvSpPr/>
      </xdr:nvSpPr>
      <xdr:spPr>
        <a:xfrm>
          <a:off x="8212197" y="1611608"/>
          <a:ext cx="161113" cy="163142"/>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55</xdr:col>
      <xdr:colOff>6424</xdr:colOff>
      <xdr:row>4</xdr:row>
      <xdr:rowOff>87275</xdr:rowOff>
    </xdr:from>
    <xdr:to>
      <xdr:col>55</xdr:col>
      <xdr:colOff>177874</xdr:colOff>
      <xdr:row>5</xdr:row>
      <xdr:rowOff>125375</xdr:rowOff>
    </xdr:to>
    <xdr:sp macro="" textlink="">
      <xdr:nvSpPr>
        <xdr:cNvPr id="48" name="円/楕円 47">
          <a:extLst>
            <a:ext uri="{FF2B5EF4-FFF2-40B4-BE49-F238E27FC236}">
              <a16:creationId xmlns:a16="http://schemas.microsoft.com/office/drawing/2014/main" id="{00000000-0008-0000-0100-000030000000}"/>
            </a:ext>
          </a:extLst>
        </xdr:cNvPr>
        <xdr:cNvSpPr/>
      </xdr:nvSpPr>
      <xdr:spPr>
        <a:xfrm>
          <a:off x="11502877" y="685356"/>
          <a:ext cx="171450" cy="148856"/>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40</xdr:col>
      <xdr:colOff>171450</xdr:colOff>
      <xdr:row>19</xdr:row>
      <xdr:rowOff>190500</xdr:rowOff>
    </xdr:from>
    <xdr:to>
      <xdr:col>41</xdr:col>
      <xdr:colOff>57150</xdr:colOff>
      <xdr:row>20</xdr:row>
      <xdr:rowOff>152400</xdr:rowOff>
    </xdr:to>
    <xdr:sp macro="" textlink="">
      <xdr:nvSpPr>
        <xdr:cNvPr id="69" name="Text Box 21">
          <a:extLst>
            <a:ext uri="{FF2B5EF4-FFF2-40B4-BE49-F238E27FC236}">
              <a16:creationId xmlns:a16="http://schemas.microsoft.com/office/drawing/2014/main" id="{00000000-0008-0000-0100-000045000000}"/>
            </a:ext>
          </a:extLst>
        </xdr:cNvPr>
        <xdr:cNvSpPr txBox="1">
          <a:spLocks noChangeArrowheads="1"/>
        </xdr:cNvSpPr>
      </xdr:nvSpPr>
      <xdr:spPr bwMode="auto">
        <a:xfrm>
          <a:off x="2724150" y="3200400"/>
          <a:ext cx="190500" cy="17780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9</xdr:col>
      <xdr:colOff>121832</xdr:colOff>
      <xdr:row>57</xdr:row>
      <xdr:rowOff>221514</xdr:rowOff>
    </xdr:from>
    <xdr:to>
      <xdr:col>53</xdr:col>
      <xdr:colOff>19050</xdr:colOff>
      <xdr:row>60</xdr:row>
      <xdr:rowOff>99681</xdr:rowOff>
    </xdr:to>
    <xdr:sp macro="" textlink="">
      <xdr:nvSpPr>
        <xdr:cNvPr id="54" name="テキスト ボックス 53">
          <a:extLst>
            <a:ext uri="{FF2B5EF4-FFF2-40B4-BE49-F238E27FC236}">
              <a16:creationId xmlns:a16="http://schemas.microsoft.com/office/drawing/2014/main" id="{00000000-0008-0000-0100-000036000000}"/>
            </a:ext>
          </a:extLst>
        </xdr:cNvPr>
        <xdr:cNvSpPr txBox="1"/>
      </xdr:nvSpPr>
      <xdr:spPr>
        <a:xfrm>
          <a:off x="2064932" y="9375039"/>
          <a:ext cx="7822018" cy="6211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kumimoji="1" lang="ja-JP" altLang="en-US" sz="3200">
              <a:solidFill>
                <a:srgbClr val="FF0000"/>
              </a:solidFill>
            </a:rPr>
            <a:t>水色のセル以外は入力しないでください！</a:t>
          </a:r>
        </a:p>
      </xdr:txBody>
    </xdr:sp>
    <xdr:clientData/>
  </xdr:twoCellAnchor>
  <xdr:twoCellAnchor>
    <xdr:from>
      <xdr:col>62</xdr:col>
      <xdr:colOff>77529</xdr:colOff>
      <xdr:row>5</xdr:row>
      <xdr:rowOff>254738</xdr:rowOff>
    </xdr:from>
    <xdr:to>
      <xdr:col>64</xdr:col>
      <xdr:colOff>11075</xdr:colOff>
      <xdr:row>11</xdr:row>
      <xdr:rowOff>33226</xdr:rowOff>
    </xdr:to>
    <xdr:sp macro="" textlink="">
      <xdr:nvSpPr>
        <xdr:cNvPr id="50" name="右矢印 49">
          <a:extLst>
            <a:ext uri="{FF2B5EF4-FFF2-40B4-BE49-F238E27FC236}">
              <a16:creationId xmlns:a16="http://schemas.microsoft.com/office/drawing/2014/main" id="{00000000-0008-0000-0100-000032000000}"/>
            </a:ext>
          </a:extLst>
        </xdr:cNvPr>
        <xdr:cNvSpPr/>
      </xdr:nvSpPr>
      <xdr:spPr>
        <a:xfrm flipH="1">
          <a:off x="13556512" y="963575"/>
          <a:ext cx="287964" cy="553779"/>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endParaRPr kumimoji="1" lang="ja-JP" altLang="en-US" sz="1100"/>
        </a:p>
      </xdr:txBody>
    </xdr:sp>
    <xdr:clientData/>
  </xdr:twoCellAnchor>
  <xdr:twoCellAnchor>
    <xdr:from>
      <xdr:col>64</xdr:col>
      <xdr:colOff>22151</xdr:colOff>
      <xdr:row>5</xdr:row>
      <xdr:rowOff>110755</xdr:rowOff>
    </xdr:from>
    <xdr:to>
      <xdr:col>76</xdr:col>
      <xdr:colOff>166133</xdr:colOff>
      <xdr:row>12</xdr:row>
      <xdr:rowOff>11075</xdr:rowOff>
    </xdr:to>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13855552" y="819592"/>
          <a:ext cx="2447703" cy="897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200"/>
            <a:t>「</a:t>
          </a:r>
          <a:r>
            <a:rPr kumimoji="1" lang="en-US" altLang="ja-JP" sz="1200"/>
            <a:t>5.</a:t>
          </a:r>
          <a:r>
            <a:rPr kumimoji="1" lang="ja-JP" altLang="en-US" sz="1200"/>
            <a:t>新年度賃金見込額 」と「</a:t>
          </a:r>
          <a:r>
            <a:rPr kumimoji="1" lang="en-US" altLang="ja-JP" sz="1200"/>
            <a:t>6.</a:t>
          </a:r>
          <a:r>
            <a:rPr kumimoji="1" lang="ja-JP" altLang="en-US" sz="1200"/>
            <a:t>延納の申請」欄の　　は該当する項目に移動する（</a:t>
          </a:r>
          <a:r>
            <a:rPr kumimoji="1" lang="ja-JP" altLang="en-US" sz="1200" b="1">
              <a:solidFill>
                <a:srgbClr val="FF0000"/>
              </a:solidFill>
            </a:rPr>
            <a:t>忘れないように！</a:t>
          </a:r>
          <a:r>
            <a:rPr kumimoji="1" lang="ja-JP" altLang="en-US" sz="1200"/>
            <a:t>）。</a:t>
          </a:r>
          <a:endParaRPr kumimoji="1" lang="en-US" altLang="ja-JP" sz="1200"/>
        </a:p>
        <a:p>
          <a:r>
            <a:rPr kumimoji="1" lang="ja-JP" altLang="en-US" sz="1200"/>
            <a:t>他は必要欄に直接入力</a:t>
          </a:r>
        </a:p>
      </xdr:txBody>
    </xdr:sp>
    <xdr:clientData/>
  </xdr:twoCellAnchor>
  <xdr:twoCellAnchor>
    <xdr:from>
      <xdr:col>68</xdr:col>
      <xdr:colOff>66453</xdr:colOff>
      <xdr:row>6</xdr:row>
      <xdr:rowOff>99681</xdr:rowOff>
    </xdr:from>
    <xdr:to>
      <xdr:col>69</xdr:col>
      <xdr:colOff>60694</xdr:colOff>
      <xdr:row>8</xdr:row>
      <xdr:rowOff>49176</xdr:rowOff>
    </xdr:to>
    <xdr:sp macro="" textlink="">
      <xdr:nvSpPr>
        <xdr:cNvPr id="52" name="円/楕円 51">
          <a:extLst>
            <a:ext uri="{FF2B5EF4-FFF2-40B4-BE49-F238E27FC236}">
              <a16:creationId xmlns:a16="http://schemas.microsoft.com/office/drawing/2014/main" id="{00000000-0008-0000-0100-000034000000}"/>
            </a:ext>
          </a:extLst>
        </xdr:cNvPr>
        <xdr:cNvSpPr/>
      </xdr:nvSpPr>
      <xdr:spPr>
        <a:xfrm>
          <a:off x="14785901" y="1074332"/>
          <a:ext cx="171450" cy="148856"/>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62</xdr:col>
      <xdr:colOff>66453</xdr:colOff>
      <xdr:row>47</xdr:row>
      <xdr:rowOff>33227</xdr:rowOff>
    </xdr:from>
    <xdr:to>
      <xdr:col>63</xdr:col>
      <xdr:colOff>177208</xdr:colOff>
      <xdr:row>51</xdr:row>
      <xdr:rowOff>121831</xdr:rowOff>
    </xdr:to>
    <xdr:sp macro="" textlink="">
      <xdr:nvSpPr>
        <xdr:cNvPr id="57" name="右矢印 56">
          <a:extLst>
            <a:ext uri="{FF2B5EF4-FFF2-40B4-BE49-F238E27FC236}">
              <a16:creationId xmlns:a16="http://schemas.microsoft.com/office/drawing/2014/main" id="{00000000-0008-0000-0100-000039000000}"/>
            </a:ext>
          </a:extLst>
        </xdr:cNvPr>
        <xdr:cNvSpPr/>
      </xdr:nvSpPr>
      <xdr:spPr>
        <a:xfrm flipH="1">
          <a:off x="13545436" y="7697529"/>
          <a:ext cx="287964" cy="553779"/>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endParaRPr kumimoji="1" lang="ja-JP" altLang="en-US" sz="1100"/>
        </a:p>
      </xdr:txBody>
    </xdr:sp>
    <xdr:clientData/>
  </xdr:twoCellAnchor>
  <xdr:twoCellAnchor>
    <xdr:from>
      <xdr:col>64</xdr:col>
      <xdr:colOff>22152</xdr:colOff>
      <xdr:row>47</xdr:row>
      <xdr:rowOff>88605</xdr:rowOff>
    </xdr:from>
    <xdr:to>
      <xdr:col>70</xdr:col>
      <xdr:colOff>110757</xdr:colOff>
      <xdr:row>51</xdr:row>
      <xdr:rowOff>55378</xdr:rowOff>
    </xdr:to>
    <xdr:sp macro="" textlink="">
      <xdr:nvSpPr>
        <xdr:cNvPr id="58" name="テキスト ボックス 57">
          <a:extLst>
            <a:ext uri="{FF2B5EF4-FFF2-40B4-BE49-F238E27FC236}">
              <a16:creationId xmlns:a16="http://schemas.microsoft.com/office/drawing/2014/main" id="{00000000-0008-0000-0100-00003A000000}"/>
            </a:ext>
          </a:extLst>
        </xdr:cNvPr>
        <xdr:cNvSpPr txBox="1"/>
      </xdr:nvSpPr>
      <xdr:spPr>
        <a:xfrm>
          <a:off x="13855553" y="7752907"/>
          <a:ext cx="1329070" cy="4319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200" b="1">
              <a:solidFill>
                <a:srgbClr val="FF0000"/>
              </a:solidFill>
            </a:rPr>
            <a:t>忘れないように！</a:t>
          </a:r>
          <a:endParaRPr kumimoji="1" lang="ja-JP" altLang="en-US" sz="1200"/>
        </a:p>
      </xdr:txBody>
    </xdr:sp>
    <xdr:clientData/>
  </xdr:twoCellAnchor>
  <xdr:twoCellAnchor editAs="oneCell">
    <xdr:from>
      <xdr:col>45</xdr:col>
      <xdr:colOff>23139</xdr:colOff>
      <xdr:row>50</xdr:row>
      <xdr:rowOff>55379</xdr:rowOff>
    </xdr:from>
    <xdr:to>
      <xdr:col>59</xdr:col>
      <xdr:colOff>146532</xdr:colOff>
      <xdr:row>57</xdr:row>
      <xdr:rowOff>11076</xdr:rowOff>
    </xdr:to>
    <xdr:pic>
      <xdr:nvPicPr>
        <xdr:cNvPr id="59" name="Picture 2">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703197" y="8118402"/>
          <a:ext cx="3428937" cy="963575"/>
        </a:xfrm>
        <a:prstGeom prst="rect">
          <a:avLst/>
        </a:prstGeom>
        <a:noFill/>
      </xdr:spPr>
    </xdr:pic>
    <xdr:clientData/>
  </xdr:twoCellAnchor>
  <xdr:twoCellAnchor>
    <xdr:from>
      <xdr:col>64</xdr:col>
      <xdr:colOff>22151</xdr:colOff>
      <xdr:row>5</xdr:row>
      <xdr:rowOff>110755</xdr:rowOff>
    </xdr:from>
    <xdr:to>
      <xdr:col>76</xdr:col>
      <xdr:colOff>166133</xdr:colOff>
      <xdr:row>12</xdr:row>
      <xdr:rowOff>11075</xdr:rowOff>
    </xdr:to>
    <xdr:sp macro="" textlink="">
      <xdr:nvSpPr>
        <xdr:cNvPr id="60" name="テキスト ボックス 59">
          <a:extLst>
            <a:ext uri="{FF2B5EF4-FFF2-40B4-BE49-F238E27FC236}">
              <a16:creationId xmlns:a16="http://schemas.microsoft.com/office/drawing/2014/main" id="{00000000-0008-0000-0100-00003C000000}"/>
            </a:ext>
          </a:extLst>
        </xdr:cNvPr>
        <xdr:cNvSpPr txBox="1"/>
      </xdr:nvSpPr>
      <xdr:spPr>
        <a:xfrm>
          <a:off x="13652426" y="825130"/>
          <a:ext cx="4363557" cy="890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200"/>
            <a:t>「</a:t>
          </a:r>
          <a:r>
            <a:rPr kumimoji="1" lang="en-US" altLang="ja-JP" sz="1200"/>
            <a:t>5.</a:t>
          </a:r>
          <a:r>
            <a:rPr kumimoji="1" lang="ja-JP" altLang="en-US" sz="1200"/>
            <a:t>新年度賃金見込額 」と「</a:t>
          </a:r>
          <a:r>
            <a:rPr kumimoji="1" lang="en-US" altLang="ja-JP" sz="1200"/>
            <a:t>6.</a:t>
          </a:r>
          <a:r>
            <a:rPr kumimoji="1" lang="ja-JP" altLang="en-US" sz="1200"/>
            <a:t>延納の申請」欄の　　は該当する項目に移動する（</a:t>
          </a:r>
          <a:r>
            <a:rPr kumimoji="1" lang="ja-JP" altLang="en-US" sz="1200" b="1">
              <a:solidFill>
                <a:srgbClr val="FF0000"/>
              </a:solidFill>
            </a:rPr>
            <a:t>忘れないように！</a:t>
          </a:r>
          <a:r>
            <a:rPr kumimoji="1" lang="ja-JP" altLang="en-US" sz="1200"/>
            <a:t>）。</a:t>
          </a:r>
          <a:endParaRPr kumimoji="1" lang="en-US" altLang="ja-JP" sz="1200"/>
        </a:p>
        <a:p>
          <a:r>
            <a:rPr kumimoji="1" lang="ja-JP" altLang="en-US" sz="1200"/>
            <a:t>他は必要欄に直接入力</a:t>
          </a:r>
        </a:p>
      </xdr:txBody>
    </xdr:sp>
    <xdr:clientData/>
  </xdr:twoCellAnchor>
  <xdr:twoCellAnchor>
    <xdr:from>
      <xdr:col>72</xdr:col>
      <xdr:colOff>76200</xdr:colOff>
      <xdr:row>5</xdr:row>
      <xdr:rowOff>175881</xdr:rowOff>
    </xdr:from>
    <xdr:to>
      <xdr:col>72</xdr:col>
      <xdr:colOff>228600</xdr:colOff>
      <xdr:row>6</xdr:row>
      <xdr:rowOff>63500</xdr:rowOff>
    </xdr:to>
    <xdr:sp macro="" textlink="">
      <xdr:nvSpPr>
        <xdr:cNvPr id="61" name="円/楕円 60">
          <a:extLst>
            <a:ext uri="{FF2B5EF4-FFF2-40B4-BE49-F238E27FC236}">
              <a16:creationId xmlns:a16="http://schemas.microsoft.com/office/drawing/2014/main" id="{00000000-0008-0000-0100-00003D000000}"/>
            </a:ext>
          </a:extLst>
        </xdr:cNvPr>
        <xdr:cNvSpPr/>
      </xdr:nvSpPr>
      <xdr:spPr>
        <a:xfrm>
          <a:off x="16891000" y="887081"/>
          <a:ext cx="152400" cy="154319"/>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64</xdr:col>
      <xdr:colOff>22152</xdr:colOff>
      <xdr:row>47</xdr:row>
      <xdr:rowOff>88605</xdr:rowOff>
    </xdr:from>
    <xdr:to>
      <xdr:col>70</xdr:col>
      <xdr:colOff>110757</xdr:colOff>
      <xdr:row>51</xdr:row>
      <xdr:rowOff>55378</xdr:rowOff>
    </xdr:to>
    <xdr:sp macro="" textlink="">
      <xdr:nvSpPr>
        <xdr:cNvPr id="62" name="テキスト ボックス 61">
          <a:extLst>
            <a:ext uri="{FF2B5EF4-FFF2-40B4-BE49-F238E27FC236}">
              <a16:creationId xmlns:a16="http://schemas.microsoft.com/office/drawing/2014/main" id="{00000000-0008-0000-0100-00003E000000}"/>
            </a:ext>
          </a:extLst>
        </xdr:cNvPr>
        <xdr:cNvSpPr txBox="1"/>
      </xdr:nvSpPr>
      <xdr:spPr>
        <a:xfrm>
          <a:off x="13652427" y="7832430"/>
          <a:ext cx="2231730" cy="4334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200" b="1">
              <a:solidFill>
                <a:srgbClr val="FF0000"/>
              </a:solidFill>
            </a:rPr>
            <a:t>忘れないように！</a:t>
          </a:r>
          <a:endParaRPr kumimoji="1" lang="ja-JP" altLang="en-US" sz="1200"/>
        </a:p>
      </xdr:txBody>
    </xdr:sp>
    <xdr:clientData/>
  </xdr:twoCellAnchor>
  <xdr:twoCellAnchor>
    <xdr:from>
      <xdr:col>62</xdr:col>
      <xdr:colOff>77529</xdr:colOff>
      <xdr:row>5</xdr:row>
      <xdr:rowOff>254738</xdr:rowOff>
    </xdr:from>
    <xdr:to>
      <xdr:col>64</xdr:col>
      <xdr:colOff>11075</xdr:colOff>
      <xdr:row>11</xdr:row>
      <xdr:rowOff>33226</xdr:rowOff>
    </xdr:to>
    <xdr:sp macro="" textlink="">
      <xdr:nvSpPr>
        <xdr:cNvPr id="63" name="右矢印 62">
          <a:extLst>
            <a:ext uri="{FF2B5EF4-FFF2-40B4-BE49-F238E27FC236}">
              <a16:creationId xmlns:a16="http://schemas.microsoft.com/office/drawing/2014/main" id="{00000000-0008-0000-0100-00003F000000}"/>
            </a:ext>
          </a:extLst>
        </xdr:cNvPr>
        <xdr:cNvSpPr/>
      </xdr:nvSpPr>
      <xdr:spPr>
        <a:xfrm flipH="1">
          <a:off x="13526829" y="969113"/>
          <a:ext cx="343121" cy="550013"/>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endParaRPr kumimoji="1" lang="ja-JP" altLang="en-US" sz="1100"/>
        </a:p>
      </xdr:txBody>
    </xdr:sp>
    <xdr:clientData/>
  </xdr:twoCellAnchor>
  <xdr:twoCellAnchor>
    <xdr:from>
      <xdr:col>62</xdr:col>
      <xdr:colOff>66453</xdr:colOff>
      <xdr:row>47</xdr:row>
      <xdr:rowOff>33227</xdr:rowOff>
    </xdr:from>
    <xdr:to>
      <xdr:col>63</xdr:col>
      <xdr:colOff>177208</xdr:colOff>
      <xdr:row>51</xdr:row>
      <xdr:rowOff>121831</xdr:rowOff>
    </xdr:to>
    <xdr:sp macro="" textlink="">
      <xdr:nvSpPr>
        <xdr:cNvPr id="64" name="右矢印 63">
          <a:extLst>
            <a:ext uri="{FF2B5EF4-FFF2-40B4-BE49-F238E27FC236}">
              <a16:creationId xmlns:a16="http://schemas.microsoft.com/office/drawing/2014/main" id="{00000000-0008-0000-0100-000040000000}"/>
            </a:ext>
          </a:extLst>
        </xdr:cNvPr>
        <xdr:cNvSpPr/>
      </xdr:nvSpPr>
      <xdr:spPr>
        <a:xfrm flipH="1">
          <a:off x="13515753" y="7777052"/>
          <a:ext cx="291730" cy="555329"/>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168089</xdr:colOff>
          <xdr:row>51</xdr:row>
          <xdr:rowOff>44824</xdr:rowOff>
        </xdr:from>
        <xdr:to>
          <xdr:col>10</xdr:col>
          <xdr:colOff>67237</xdr:colOff>
          <xdr:row>56</xdr:row>
          <xdr:rowOff>93589</xdr:rowOff>
        </xdr:to>
        <xdr:pic>
          <xdr:nvPicPr>
            <xdr:cNvPr id="3" name="図 2">
              <a:extLst>
                <a:ext uri="{FF2B5EF4-FFF2-40B4-BE49-F238E27FC236}">
                  <a16:creationId xmlns:a16="http://schemas.microsoft.com/office/drawing/2014/main" id="{184C1F5F-DECD-DF2A-4382-D8A0D8235F18}"/>
                </a:ext>
              </a:extLst>
            </xdr:cNvPr>
            <xdr:cNvPicPr>
              <a:picLocks noChangeAspect="1" noChangeArrowheads="1"/>
              <a:extLst>
                <a:ext uri="{84589F7E-364E-4C9E-8A38-B11213B215E9}">
                  <a14:cameraTool cellRange="$DH$73:$DM$75" spid="_x0000_s2066"/>
                </a:ext>
              </a:extLst>
            </xdr:cNvPicPr>
          </xdr:nvPicPr>
          <xdr:blipFill>
            <a:blip xmlns:r="http://schemas.openxmlformats.org/officeDocument/2006/relationships" r:embed="rId2"/>
            <a:srcRect/>
            <a:stretch>
              <a:fillRect/>
            </a:stretch>
          </xdr:blipFill>
          <xdr:spPr bwMode="auto">
            <a:xfrm>
              <a:off x="168089" y="8258736"/>
              <a:ext cx="2532530" cy="81076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13&#21172;&#20685;&#20445;&#38522;(&#26412;&#37096;&#20849;&#26377;&#12501;&#12457;&#12523;&#12480;)\&#12304;2&#12539;3&#12539;4&#26376;&#12305;&#24180;&#26356;&#24517;&#35201;&#26360;&#39006;&#12289;&#24180;&#26356;&#30740;&#20462;\&#35336;&#31639;&#38306;&#20418;\R5&#24180;&#24230;\&#12304;&#35336;&#31639;&#12471;&#12540;&#12488;_R4&#30906;R5&#27010;&#12305;&#21172;&#20685;&#20445;&#38522;&#26009;&#31639;&#23450;&#36035;&#37329;&#22577;&#21578;&#38598;&#35336;&#34920;(&#32153;&#32154;&#12289;&#38599;&#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13&#21172;&#20685;&#20445;&#38522;(&#26412;&#37096;&#20849;&#26377;&#12501;&#12457;&#12523;&#12480;)\&#12304;2&#12539;3&#12539;4&#26376;&#12305;&#24180;&#26356;&#24517;&#35201;&#26360;&#39006;&#12289;&#24180;&#26356;&#30740;&#20462;\&#35336;&#31639;&#38306;&#20418;\R4&#24180;&#24230;\&#19968;&#25324;&#26377;&#26399;&#20107;&#26989;&#22577;&#21578;&#26360;&#12539;&#27010;&#31639;&#20445;&#38522;&#26009;&#35336;&#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集計表（この用紙に記入。下の方に「操作手順」）"/>
      <sheetName val="報告書（2枚出力し1枚を本人へ）"/>
      <sheetName val="Sheet1"/>
      <sheetName val="試算シート"/>
      <sheetName val="試算表"/>
      <sheetName val="Query"/>
      <sheetName val="2021年度新加入"/>
      <sheetName val="T"/>
      <sheetName val="H"/>
      <sheetName val="【計算シート_R4確R5概】労働保険料算定賃金報告集計表(継続"/>
    </sheetNames>
    <sheetDataSet>
      <sheetData sheetId="0">
        <row r="4">
          <cell r="AB4">
            <v>4</v>
          </cell>
          <cell r="AC4">
            <v>0</v>
          </cell>
        </row>
        <row r="117">
          <cell r="G117" t="str">
            <v/>
          </cell>
        </row>
      </sheetData>
      <sheetData sheetId="1"/>
      <sheetData sheetId="2"/>
      <sheetData sheetId="3"/>
      <sheetData sheetId="4"/>
      <sheetData sheetId="5">
        <row r="2">
          <cell r="A2" t="str">
            <v>26101930756004</v>
          </cell>
          <cell r="B2" t="str">
            <v>庭　匠　忠　玄</v>
          </cell>
          <cell r="C2" t="str">
            <v>井沢　忠敬</v>
          </cell>
          <cell r="D2" t="str">
            <v>北</v>
          </cell>
          <cell r="F2" t="str">
            <v>601-1234</v>
          </cell>
          <cell r="G2" t="str">
            <v>京都市左京区大原小出石町７４</v>
          </cell>
          <cell r="H2" t="str">
            <v>075-204-4694</v>
          </cell>
          <cell r="I2" t="str">
            <v>9501</v>
          </cell>
          <cell r="K2">
            <v>83252</v>
          </cell>
          <cell r="M2">
            <v>13</v>
          </cell>
          <cell r="O2">
            <v>0</v>
          </cell>
          <cell r="P2">
            <v>66430</v>
          </cell>
          <cell r="Q2">
            <v>13</v>
          </cell>
          <cell r="R2">
            <v>0</v>
          </cell>
        </row>
        <row r="3">
          <cell r="A3" t="str">
            <v>26101930756005</v>
          </cell>
          <cell r="B3" t="str">
            <v>植木屋の阿部</v>
          </cell>
          <cell r="C3" t="str">
            <v>阿部　高平</v>
          </cell>
          <cell r="D3" t="str">
            <v>北</v>
          </cell>
          <cell r="E3" t="str">
            <v>末</v>
          </cell>
          <cell r="F3" t="str">
            <v>603-8033</v>
          </cell>
          <cell r="G3" t="str">
            <v>京都市北区上賀茂馬ノ目町４９ー３５</v>
          </cell>
          <cell r="H3" t="str">
            <v>075-712-0420</v>
          </cell>
          <cell r="I3" t="str">
            <v>9501</v>
          </cell>
          <cell r="K3">
            <v>125866</v>
          </cell>
          <cell r="L3">
            <v>1</v>
          </cell>
          <cell r="M3">
            <v>13</v>
          </cell>
          <cell r="O3">
            <v>0</v>
          </cell>
          <cell r="P3">
            <v>75920</v>
          </cell>
          <cell r="Q3">
            <v>13</v>
          </cell>
          <cell r="R3">
            <v>0</v>
          </cell>
        </row>
        <row r="4">
          <cell r="A4" t="str">
            <v>26101930756006</v>
          </cell>
          <cell r="B4" t="str">
            <v>樹鹿園</v>
          </cell>
          <cell r="C4" t="str">
            <v>敦賀　政明</v>
          </cell>
          <cell r="D4" t="str">
            <v>北</v>
          </cell>
          <cell r="F4" t="str">
            <v>603-8225</v>
          </cell>
          <cell r="G4" t="str">
            <v>京都市北区紫野南舟岡町４４－５</v>
          </cell>
          <cell r="H4" t="str">
            <v>075-431-0568</v>
          </cell>
          <cell r="I4" t="str">
            <v>9501</v>
          </cell>
          <cell r="K4">
            <v>2912</v>
          </cell>
          <cell r="M4">
            <v>13</v>
          </cell>
          <cell r="O4">
            <v>0</v>
          </cell>
          <cell r="P4">
            <v>0</v>
          </cell>
          <cell r="Q4">
            <v>13</v>
          </cell>
          <cell r="R4">
            <v>0</v>
          </cell>
        </row>
        <row r="5">
          <cell r="A5" t="str">
            <v>26101930756008</v>
          </cell>
          <cell r="B5" t="str">
            <v>西井　造園</v>
          </cell>
          <cell r="C5" t="str">
            <v>西井　直樹</v>
          </cell>
          <cell r="D5" t="str">
            <v>北</v>
          </cell>
          <cell r="E5" t="str">
            <v>末</v>
          </cell>
          <cell r="F5" t="str">
            <v>569-1022</v>
          </cell>
          <cell r="G5" t="str">
            <v>大阪府高槻市日吉台　７番町１６－１７</v>
          </cell>
          <cell r="H5" t="str">
            <v>072-687-3778</v>
          </cell>
          <cell r="I5" t="str">
            <v>9501</v>
          </cell>
          <cell r="K5">
            <v>78429</v>
          </cell>
          <cell r="L5">
            <v>1</v>
          </cell>
          <cell r="M5">
            <v>13</v>
          </cell>
          <cell r="O5">
            <v>0</v>
          </cell>
          <cell r="P5">
            <v>56940</v>
          </cell>
          <cell r="Q5">
            <v>13</v>
          </cell>
          <cell r="R5">
            <v>0</v>
          </cell>
        </row>
        <row r="6">
          <cell r="A6" t="str">
            <v>26101930756009</v>
          </cell>
          <cell r="B6" t="str">
            <v>株式会社　大久保造園</v>
          </cell>
          <cell r="C6" t="str">
            <v>大久保　喬</v>
          </cell>
          <cell r="D6" t="str">
            <v>北</v>
          </cell>
          <cell r="E6" t="str">
            <v>末</v>
          </cell>
          <cell r="F6" t="str">
            <v>603-8487</v>
          </cell>
          <cell r="G6" t="str">
            <v>京都市北区大北山原谷乾町８６－３</v>
          </cell>
          <cell r="H6" t="str">
            <v>075-462-2841</v>
          </cell>
          <cell r="I6" t="str">
            <v>9501</v>
          </cell>
          <cell r="K6">
            <v>153075</v>
          </cell>
          <cell r="L6">
            <v>1</v>
          </cell>
          <cell r="M6">
            <v>13</v>
          </cell>
          <cell r="O6">
            <v>0</v>
          </cell>
          <cell r="P6">
            <v>94900</v>
          </cell>
          <cell r="Q6">
            <v>13</v>
          </cell>
          <cell r="R6">
            <v>0</v>
          </cell>
        </row>
        <row r="7">
          <cell r="A7" t="str">
            <v>26101930756011</v>
          </cell>
          <cell r="B7" t="str">
            <v>松佳造園</v>
          </cell>
          <cell r="C7" t="str">
            <v>松田　実</v>
          </cell>
          <cell r="D7" t="str">
            <v>北</v>
          </cell>
          <cell r="F7" t="str">
            <v>603-8805</v>
          </cell>
          <cell r="G7" t="str">
            <v>京都市北区西賀茂蟹ケ坂町２５－２１</v>
          </cell>
          <cell r="H7" t="str">
            <v>075-493-9719</v>
          </cell>
          <cell r="I7" t="str">
            <v>9501</v>
          </cell>
          <cell r="K7">
            <v>63050</v>
          </cell>
          <cell r="M7">
            <v>13</v>
          </cell>
          <cell r="O7">
            <v>0</v>
          </cell>
          <cell r="P7">
            <v>47450</v>
          </cell>
          <cell r="Q7">
            <v>13</v>
          </cell>
          <cell r="R7">
            <v>0</v>
          </cell>
        </row>
        <row r="8">
          <cell r="A8" t="str">
            <v>26101930756013</v>
          </cell>
          <cell r="B8" t="str">
            <v>株式会社　造園マスダ</v>
          </cell>
          <cell r="C8" t="str">
            <v>枡田　憲男</v>
          </cell>
          <cell r="D8" t="str">
            <v>北</v>
          </cell>
          <cell r="E8" t="str">
            <v>末</v>
          </cell>
          <cell r="F8" t="str">
            <v>603-8478</v>
          </cell>
          <cell r="G8" t="str">
            <v>京都市北区大宮釈迦谷４－２８</v>
          </cell>
          <cell r="H8" t="str">
            <v>075-492-0828</v>
          </cell>
          <cell r="I8" t="str">
            <v>9501</v>
          </cell>
          <cell r="K8">
            <v>149955</v>
          </cell>
          <cell r="L8">
            <v>1</v>
          </cell>
          <cell r="M8">
            <v>13</v>
          </cell>
          <cell r="O8">
            <v>0</v>
          </cell>
          <cell r="P8">
            <v>75920</v>
          </cell>
          <cell r="Q8">
            <v>13</v>
          </cell>
          <cell r="R8">
            <v>0</v>
          </cell>
        </row>
        <row r="9">
          <cell r="A9" t="str">
            <v>26101930756014</v>
          </cell>
          <cell r="B9" t="str">
            <v>株式会社エコグリーン京都</v>
          </cell>
          <cell r="C9" t="str">
            <v>寺谷　正法</v>
          </cell>
          <cell r="D9" t="str">
            <v>北</v>
          </cell>
          <cell r="F9" t="str">
            <v>603-8426</v>
          </cell>
          <cell r="G9" t="str">
            <v>京都市北区紫竹西北町７－１３</v>
          </cell>
          <cell r="H9" t="str">
            <v>075-493-8708</v>
          </cell>
          <cell r="I9" t="str">
            <v>9501</v>
          </cell>
          <cell r="K9">
            <v>56160</v>
          </cell>
          <cell r="L9">
            <v>1</v>
          </cell>
          <cell r="M9">
            <v>13</v>
          </cell>
          <cell r="O9">
            <v>0</v>
          </cell>
          <cell r="P9">
            <v>0</v>
          </cell>
          <cell r="Q9">
            <v>13</v>
          </cell>
          <cell r="R9">
            <v>0</v>
          </cell>
        </row>
        <row r="10">
          <cell r="A10" t="str">
            <v>26101930756019</v>
          </cell>
          <cell r="B10" t="str">
            <v>冨田造園</v>
          </cell>
          <cell r="C10" t="str">
            <v>冨田　慎也</v>
          </cell>
          <cell r="D10" t="str">
            <v>北</v>
          </cell>
          <cell r="F10" t="str">
            <v>603-8843</v>
          </cell>
          <cell r="G10" t="str">
            <v>京都市北区西賀茂南今原町１９</v>
          </cell>
          <cell r="H10" t="str">
            <v>075-491-3663</v>
          </cell>
          <cell r="I10" t="str">
            <v>9501</v>
          </cell>
          <cell r="K10">
            <v>90740</v>
          </cell>
          <cell r="L10">
            <v>1</v>
          </cell>
          <cell r="M10">
            <v>13</v>
          </cell>
          <cell r="O10">
            <v>0</v>
          </cell>
          <cell r="P10">
            <v>85410</v>
          </cell>
          <cell r="Q10">
            <v>13</v>
          </cell>
          <cell r="R10">
            <v>0</v>
          </cell>
        </row>
        <row r="11">
          <cell r="A11" t="str">
            <v>26101930756020</v>
          </cell>
          <cell r="B11" t="str">
            <v>井上　靖友</v>
          </cell>
          <cell r="C11" t="str">
            <v>井上　靖友</v>
          </cell>
          <cell r="D11" t="str">
            <v>北</v>
          </cell>
          <cell r="F11" t="str">
            <v>603-8487</v>
          </cell>
          <cell r="G11" t="str">
            <v>京都市北区大北山原谷乾町121-18</v>
          </cell>
          <cell r="H11" t="str">
            <v>080-5342-7530</v>
          </cell>
          <cell r="I11" t="str">
            <v>9501</v>
          </cell>
          <cell r="K11">
            <v>29666</v>
          </cell>
          <cell r="M11">
            <v>13</v>
          </cell>
          <cell r="O11">
            <v>0</v>
          </cell>
          <cell r="P11">
            <v>18980</v>
          </cell>
          <cell r="Q11">
            <v>13</v>
          </cell>
          <cell r="R11">
            <v>0</v>
          </cell>
        </row>
        <row r="12">
          <cell r="A12" t="str">
            <v>26101930756022</v>
          </cell>
          <cell r="B12" t="str">
            <v>株式会社　須田群勝園</v>
          </cell>
          <cell r="C12" t="str">
            <v>須田　肇</v>
          </cell>
          <cell r="D12" t="str">
            <v>北</v>
          </cell>
          <cell r="E12" t="str">
            <v>末</v>
          </cell>
          <cell r="F12" t="str">
            <v>600-8814</v>
          </cell>
          <cell r="G12" t="str">
            <v>京都市下京区中堂寺庄ノ内町４２－２</v>
          </cell>
          <cell r="H12" t="str">
            <v>075-312-3303</v>
          </cell>
          <cell r="I12" t="str">
            <v>9501</v>
          </cell>
          <cell r="K12">
            <v>256165</v>
          </cell>
          <cell r="L12">
            <v>1</v>
          </cell>
          <cell r="M12">
            <v>13</v>
          </cell>
          <cell r="O12">
            <v>0</v>
          </cell>
          <cell r="P12">
            <v>94900</v>
          </cell>
          <cell r="Q12">
            <v>13</v>
          </cell>
          <cell r="R12">
            <v>0</v>
          </cell>
        </row>
        <row r="13">
          <cell r="A13" t="str">
            <v>26101930756023</v>
          </cell>
          <cell r="B13" t="str">
            <v>督二造園</v>
          </cell>
          <cell r="C13" t="str">
            <v>竹内　督二</v>
          </cell>
          <cell r="D13" t="str">
            <v>北</v>
          </cell>
          <cell r="F13" t="str">
            <v>603-8487</v>
          </cell>
          <cell r="G13" t="str">
            <v>京都市北区大北山原谷乾町４０－６４</v>
          </cell>
          <cell r="H13" t="str">
            <v>075-463-5539</v>
          </cell>
          <cell r="I13" t="str">
            <v>9501</v>
          </cell>
          <cell r="K13">
            <v>69433</v>
          </cell>
          <cell r="M13">
            <v>13</v>
          </cell>
          <cell r="O13">
            <v>0</v>
          </cell>
          <cell r="P13">
            <v>66430</v>
          </cell>
          <cell r="Q13">
            <v>13</v>
          </cell>
          <cell r="R13">
            <v>0</v>
          </cell>
        </row>
        <row r="14">
          <cell r="A14" t="str">
            <v>26101930756024</v>
          </cell>
          <cell r="B14" t="str">
            <v>株式会社　象工舎</v>
          </cell>
          <cell r="C14" t="str">
            <v>川崎　泰大</v>
          </cell>
          <cell r="D14" t="str">
            <v>北</v>
          </cell>
          <cell r="E14" t="str">
            <v>末</v>
          </cell>
          <cell r="F14" t="str">
            <v>603-8401</v>
          </cell>
          <cell r="G14" t="str">
            <v>京都市北区大宮上ノ岸町２－５</v>
          </cell>
          <cell r="H14" t="str">
            <v>075-755-6552</v>
          </cell>
          <cell r="I14" t="str">
            <v>9501</v>
          </cell>
          <cell r="K14">
            <v>204659</v>
          </cell>
          <cell r="L14">
            <v>1</v>
          </cell>
          <cell r="M14">
            <v>13</v>
          </cell>
          <cell r="O14">
            <v>0</v>
          </cell>
          <cell r="P14">
            <v>47450</v>
          </cell>
          <cell r="Q14">
            <v>13</v>
          </cell>
          <cell r="R14">
            <v>0</v>
          </cell>
        </row>
        <row r="15">
          <cell r="A15" t="str">
            <v>26101930756025</v>
          </cell>
          <cell r="B15" t="str">
            <v>株式会社　フクイ工務店</v>
          </cell>
          <cell r="C15" t="str">
            <v>福井　将介</v>
          </cell>
          <cell r="D15" t="str">
            <v>北</v>
          </cell>
          <cell r="E15" t="str">
            <v>15</v>
          </cell>
          <cell r="F15" t="str">
            <v>603-8827</v>
          </cell>
          <cell r="G15" t="str">
            <v>京都市北区西賀茂水垣町７９</v>
          </cell>
          <cell r="H15" t="str">
            <v>075-494-3705</v>
          </cell>
          <cell r="I15" t="str">
            <v>9416</v>
          </cell>
          <cell r="K15">
            <v>32490</v>
          </cell>
          <cell r="L15">
            <v>1</v>
          </cell>
          <cell r="M15">
            <v>3</v>
          </cell>
          <cell r="O15">
            <v>0</v>
          </cell>
          <cell r="P15">
            <v>0</v>
          </cell>
          <cell r="Q15">
            <v>3</v>
          </cell>
          <cell r="R15">
            <v>0</v>
          </cell>
        </row>
        <row r="16">
          <cell r="A16" t="str">
            <v>26101930756026</v>
          </cell>
          <cell r="B16" t="str">
            <v>吉川造園</v>
          </cell>
          <cell r="C16" t="str">
            <v>吉川　広和</v>
          </cell>
          <cell r="D16" t="str">
            <v>北</v>
          </cell>
          <cell r="F16" t="str">
            <v>604-8444</v>
          </cell>
          <cell r="G16" t="str">
            <v>京都市中京区西ノ京月輪町１１－１０</v>
          </cell>
          <cell r="H16" t="str">
            <v>075-823-2601</v>
          </cell>
          <cell r="I16" t="str">
            <v>9501</v>
          </cell>
          <cell r="K16">
            <v>99242</v>
          </cell>
          <cell r="L16">
            <v>1</v>
          </cell>
          <cell r="M16">
            <v>13</v>
          </cell>
          <cell r="O16">
            <v>0</v>
          </cell>
          <cell r="P16">
            <v>56940</v>
          </cell>
          <cell r="Q16">
            <v>13</v>
          </cell>
          <cell r="R16">
            <v>0</v>
          </cell>
        </row>
        <row r="17">
          <cell r="A17" t="str">
            <v>26101930756027</v>
          </cell>
          <cell r="B17" t="str">
            <v>庭辰</v>
          </cell>
          <cell r="C17" t="str">
            <v>藤井　辰男</v>
          </cell>
          <cell r="D17" t="str">
            <v>北</v>
          </cell>
          <cell r="E17" t="str">
            <v>20</v>
          </cell>
          <cell r="F17" t="str">
            <v>603-8404</v>
          </cell>
          <cell r="G17" t="str">
            <v>京都市北区大宮中林町６３－２</v>
          </cell>
          <cell r="H17" t="str">
            <v>075-495-8815</v>
          </cell>
          <cell r="I17" t="str">
            <v>9501</v>
          </cell>
          <cell r="K17">
            <v>66495</v>
          </cell>
          <cell r="L17">
            <v>1</v>
          </cell>
          <cell r="M17">
            <v>13</v>
          </cell>
          <cell r="O17">
            <v>0</v>
          </cell>
          <cell r="P17">
            <v>0</v>
          </cell>
          <cell r="Q17">
            <v>13</v>
          </cell>
          <cell r="R17">
            <v>0</v>
          </cell>
        </row>
        <row r="18">
          <cell r="A18" t="str">
            <v>26101930756028</v>
          </cell>
          <cell r="B18" t="str">
            <v>植真</v>
          </cell>
          <cell r="C18" t="str">
            <v>山下　真広</v>
          </cell>
          <cell r="D18" t="str">
            <v>北</v>
          </cell>
          <cell r="E18" t="str">
            <v>25</v>
          </cell>
          <cell r="F18" t="str">
            <v>603-8412</v>
          </cell>
          <cell r="G18" t="str">
            <v>京都市北区紫竹下竹殿町２７番地２</v>
          </cell>
          <cell r="H18" t="str">
            <v>075-203-7493</v>
          </cell>
          <cell r="I18" t="str">
            <v>9501</v>
          </cell>
          <cell r="K18">
            <v>94796</v>
          </cell>
          <cell r="L18">
            <v>1</v>
          </cell>
          <cell r="M18">
            <v>13</v>
          </cell>
          <cell r="O18">
            <v>0</v>
          </cell>
          <cell r="P18">
            <v>56940</v>
          </cell>
          <cell r="Q18">
            <v>13</v>
          </cell>
          <cell r="R18">
            <v>0</v>
          </cell>
        </row>
        <row r="19">
          <cell r="A19" t="str">
            <v>26101930756030</v>
          </cell>
          <cell r="B19" t="str">
            <v>株式会社　アイネットワーク</v>
          </cell>
          <cell r="C19" t="str">
            <v>今中　敬太</v>
          </cell>
          <cell r="D19" t="str">
            <v>北</v>
          </cell>
          <cell r="E19" t="str">
            <v>末</v>
          </cell>
          <cell r="F19" t="str">
            <v>611-0041</v>
          </cell>
          <cell r="G19" t="str">
            <v>宇治市槇島町一丁田４４－１</v>
          </cell>
          <cell r="H19" t="str">
            <v>0774-66-3370</v>
          </cell>
          <cell r="I19" t="str">
            <v>9416</v>
          </cell>
          <cell r="K19">
            <v>1326</v>
          </cell>
          <cell r="L19">
            <v>1</v>
          </cell>
          <cell r="M19">
            <v>3</v>
          </cell>
          <cell r="O19">
            <v>0</v>
          </cell>
          <cell r="P19">
            <v>0</v>
          </cell>
          <cell r="Q19">
            <v>3</v>
          </cell>
          <cell r="R19">
            <v>0</v>
          </cell>
        </row>
        <row r="20">
          <cell r="A20" t="str">
            <v>26101930756031</v>
          </cell>
          <cell r="B20" t="str">
            <v>株式会社　竹山建設</v>
          </cell>
          <cell r="C20" t="str">
            <v>竹山　直司</v>
          </cell>
          <cell r="D20" t="str">
            <v>北</v>
          </cell>
          <cell r="F20" t="str">
            <v>603-8487</v>
          </cell>
          <cell r="G20" t="str">
            <v>京都市北区大北山原谷乾町４２番地１２</v>
          </cell>
          <cell r="H20" t="str">
            <v>075-462-8680</v>
          </cell>
          <cell r="I20" t="str">
            <v>9416</v>
          </cell>
          <cell r="K20">
            <v>20853</v>
          </cell>
          <cell r="L20">
            <v>1</v>
          </cell>
          <cell r="M20">
            <v>3</v>
          </cell>
          <cell r="O20">
            <v>0</v>
          </cell>
          <cell r="P20">
            <v>4380</v>
          </cell>
          <cell r="Q20">
            <v>3</v>
          </cell>
          <cell r="R20">
            <v>0</v>
          </cell>
        </row>
        <row r="21">
          <cell r="A21" t="str">
            <v>26101930756032</v>
          </cell>
          <cell r="B21" t="str">
            <v>キマチ石材</v>
          </cell>
          <cell r="C21" t="str">
            <v>來海　広貴</v>
          </cell>
          <cell r="D21" t="str">
            <v>北</v>
          </cell>
          <cell r="F21" t="str">
            <v>603-8487</v>
          </cell>
          <cell r="G21" t="str">
            <v>京都市北区大北山原谷乾町１９７‐２５</v>
          </cell>
          <cell r="H21" t="str">
            <v>075-464-1016</v>
          </cell>
          <cell r="I21" t="str">
            <v>9801</v>
          </cell>
          <cell r="K21">
            <v>25020</v>
          </cell>
          <cell r="L21">
            <v>1</v>
          </cell>
          <cell r="M21">
            <v>3</v>
          </cell>
          <cell r="O21">
            <v>0</v>
          </cell>
          <cell r="P21">
            <v>13140</v>
          </cell>
          <cell r="Q21">
            <v>3</v>
          </cell>
          <cell r="R21">
            <v>0</v>
          </cell>
        </row>
        <row r="22">
          <cell r="A22" t="str">
            <v>26101930756033</v>
          </cell>
          <cell r="B22" t="str">
            <v>株式会社　アーボプラス</v>
          </cell>
          <cell r="C22" t="str">
            <v>古原　拓也</v>
          </cell>
          <cell r="D22" t="str">
            <v>北</v>
          </cell>
          <cell r="E22" t="str">
            <v>15</v>
          </cell>
          <cell r="F22" t="str">
            <v>603-8313</v>
          </cell>
          <cell r="G22" t="str">
            <v>京都市北区紫野下柏野町１４番地２４</v>
          </cell>
          <cell r="H22" t="str">
            <v>075-406-0627</v>
          </cell>
          <cell r="I22" t="str">
            <v>9501</v>
          </cell>
          <cell r="K22">
            <v>77870</v>
          </cell>
          <cell r="L22">
            <v>1</v>
          </cell>
          <cell r="M22">
            <v>13</v>
          </cell>
          <cell r="O22">
            <v>0</v>
          </cell>
          <cell r="P22">
            <v>47450</v>
          </cell>
          <cell r="Q22">
            <v>13</v>
          </cell>
          <cell r="R22">
            <v>0</v>
          </cell>
        </row>
        <row r="23">
          <cell r="A23" t="str">
            <v>26101930756034</v>
          </cell>
          <cell r="B23" t="str">
            <v>青和造園</v>
          </cell>
          <cell r="C23" t="str">
            <v>蔵本　青太郎</v>
          </cell>
          <cell r="D23" t="str">
            <v>北</v>
          </cell>
          <cell r="E23" t="str">
            <v>末</v>
          </cell>
          <cell r="F23" t="str">
            <v>603-8027</v>
          </cell>
          <cell r="G23" t="str">
            <v>京都市北区上賀茂津ノ国町２３－２３</v>
          </cell>
          <cell r="H23" t="str">
            <v>075-202-2609</v>
          </cell>
          <cell r="I23" t="str">
            <v>9501</v>
          </cell>
          <cell r="K23">
            <v>13741</v>
          </cell>
          <cell r="L23">
            <v>1</v>
          </cell>
          <cell r="M23">
            <v>13</v>
          </cell>
          <cell r="O23">
            <v>0</v>
          </cell>
          <cell r="P23">
            <v>0</v>
          </cell>
          <cell r="Q23">
            <v>13</v>
          </cell>
          <cell r="R23">
            <v>0</v>
          </cell>
        </row>
        <row r="24">
          <cell r="A24" t="str">
            <v>26101930756035</v>
          </cell>
          <cell r="B24" t="str">
            <v>鳶　田口組</v>
          </cell>
          <cell r="C24" t="str">
            <v>田口　将史</v>
          </cell>
          <cell r="D24" t="str">
            <v>北</v>
          </cell>
          <cell r="E24" t="str">
            <v>20</v>
          </cell>
          <cell r="F24" t="str">
            <v>616-8051</v>
          </cell>
          <cell r="G24" t="str">
            <v>京都市右京区花園巽南町４－７</v>
          </cell>
          <cell r="H24" t="str">
            <v>075-432-8087</v>
          </cell>
          <cell r="I24" t="str">
            <v>9416</v>
          </cell>
          <cell r="K24">
            <v>19440</v>
          </cell>
          <cell r="M24">
            <v>3</v>
          </cell>
          <cell r="O24">
            <v>0</v>
          </cell>
          <cell r="P24">
            <v>0</v>
          </cell>
          <cell r="Q24">
            <v>3</v>
          </cell>
          <cell r="R24">
            <v>0</v>
          </cell>
        </row>
        <row r="25">
          <cell r="A25" t="str">
            <v>26101930756036</v>
          </cell>
          <cell r="B25" t="str">
            <v>株式会社　本田造園土木</v>
          </cell>
          <cell r="C25" t="str">
            <v>本田　清</v>
          </cell>
          <cell r="D25" t="str">
            <v>北</v>
          </cell>
          <cell r="E25" t="str">
            <v>末</v>
          </cell>
          <cell r="F25" t="str">
            <v>603-8232</v>
          </cell>
          <cell r="G25" t="str">
            <v>京都市北区紫野東野町34</v>
          </cell>
          <cell r="H25" t="str">
            <v>075-495-2414</v>
          </cell>
          <cell r="I25" t="str">
            <v>9501</v>
          </cell>
          <cell r="K25">
            <v>70980</v>
          </cell>
          <cell r="L25">
            <v>2</v>
          </cell>
          <cell r="M25">
            <v>13</v>
          </cell>
          <cell r="O25">
            <v>0</v>
          </cell>
          <cell r="P25">
            <v>18980</v>
          </cell>
          <cell r="Q25">
            <v>13</v>
          </cell>
          <cell r="R25">
            <v>0</v>
          </cell>
        </row>
        <row r="26">
          <cell r="A26" t="str">
            <v>26101930756037</v>
          </cell>
          <cell r="B26" t="str">
            <v>有限会社　南沢工務店</v>
          </cell>
          <cell r="C26" t="str">
            <v>南沢　彰</v>
          </cell>
          <cell r="D26" t="str">
            <v>北</v>
          </cell>
          <cell r="F26" t="str">
            <v>602-8178</v>
          </cell>
          <cell r="G26" t="str">
            <v>京都市上京区裏門通出水上る白銀町251番地の10</v>
          </cell>
          <cell r="H26" t="str">
            <v>075-451-3329</v>
          </cell>
          <cell r="I26" t="str">
            <v>9416</v>
          </cell>
          <cell r="K26">
            <v>2880</v>
          </cell>
          <cell r="L26">
            <v>2</v>
          </cell>
          <cell r="M26">
            <v>3</v>
          </cell>
          <cell r="O26">
            <v>0</v>
          </cell>
          <cell r="P26">
            <v>0</v>
          </cell>
          <cell r="Q26">
            <v>3</v>
          </cell>
          <cell r="R26">
            <v>0</v>
          </cell>
        </row>
        <row r="27">
          <cell r="A27" t="str">
            <v>26101930776001</v>
          </cell>
          <cell r="B27" t="str">
            <v>花背造園</v>
          </cell>
          <cell r="C27" t="str">
            <v>増田　貞夫</v>
          </cell>
          <cell r="D27" t="str">
            <v>左京</v>
          </cell>
          <cell r="E27" t="str">
            <v>末</v>
          </cell>
          <cell r="F27" t="str">
            <v>601-1123</v>
          </cell>
          <cell r="G27" t="str">
            <v>京都市左京区静市市原町７５５番地</v>
          </cell>
          <cell r="H27" t="str">
            <v>075-722-3005</v>
          </cell>
          <cell r="I27" t="str">
            <v>9501</v>
          </cell>
          <cell r="K27">
            <v>46800</v>
          </cell>
          <cell r="M27">
            <v>13</v>
          </cell>
          <cell r="O27">
            <v>0</v>
          </cell>
          <cell r="P27">
            <v>0</v>
          </cell>
          <cell r="Q27">
            <v>13</v>
          </cell>
          <cell r="R27">
            <v>0</v>
          </cell>
        </row>
        <row r="28">
          <cell r="A28" t="str">
            <v>26101930776002</v>
          </cell>
          <cell r="B28" t="str">
            <v>株式会社　藤田造園</v>
          </cell>
          <cell r="C28" t="str">
            <v>藤田　修</v>
          </cell>
          <cell r="D28" t="str">
            <v>左京</v>
          </cell>
          <cell r="E28" t="str">
            <v>25</v>
          </cell>
          <cell r="F28" t="str">
            <v>606-8105</v>
          </cell>
          <cell r="G28" t="str">
            <v>京都市左京区高野上竹屋町１２</v>
          </cell>
          <cell r="H28" t="str">
            <v>075-706-5088</v>
          </cell>
          <cell r="I28" t="str">
            <v>9501</v>
          </cell>
          <cell r="K28">
            <v>31590</v>
          </cell>
          <cell r="L28">
            <v>1</v>
          </cell>
          <cell r="M28">
            <v>13</v>
          </cell>
          <cell r="O28">
            <v>0</v>
          </cell>
          <cell r="P28">
            <v>0</v>
          </cell>
          <cell r="Q28">
            <v>13</v>
          </cell>
          <cell r="R28">
            <v>0</v>
          </cell>
        </row>
        <row r="29">
          <cell r="A29" t="str">
            <v>26101930776004</v>
          </cell>
          <cell r="B29" t="str">
            <v>株式会社　青山造園</v>
          </cell>
          <cell r="C29" t="str">
            <v>堀切　謙一郎</v>
          </cell>
          <cell r="D29" t="str">
            <v>左京</v>
          </cell>
          <cell r="E29" t="str">
            <v>25</v>
          </cell>
          <cell r="F29" t="str">
            <v>601-1123</v>
          </cell>
          <cell r="G29" t="str">
            <v>京都市左京区静市市原町４４０番地１３</v>
          </cell>
          <cell r="H29" t="str">
            <v>075-754-8407</v>
          </cell>
          <cell r="I29" t="str">
            <v>9501</v>
          </cell>
          <cell r="K29">
            <v>232635</v>
          </cell>
          <cell r="L29">
            <v>1</v>
          </cell>
          <cell r="M29">
            <v>13</v>
          </cell>
          <cell r="O29">
            <v>0</v>
          </cell>
          <cell r="P29">
            <v>63258</v>
          </cell>
          <cell r="Q29">
            <v>13</v>
          </cell>
          <cell r="R29">
            <v>0</v>
          </cell>
        </row>
        <row r="30">
          <cell r="A30" t="str">
            <v>26101930776005</v>
          </cell>
          <cell r="B30" t="str">
            <v>小泉造園</v>
          </cell>
          <cell r="C30" t="str">
            <v>小泉　昭男</v>
          </cell>
          <cell r="D30" t="str">
            <v>左京</v>
          </cell>
          <cell r="E30" t="str">
            <v>末</v>
          </cell>
          <cell r="F30" t="str">
            <v>606-8307</v>
          </cell>
          <cell r="G30" t="str">
            <v>京都市左京区吉田上阿達町　１番地</v>
          </cell>
          <cell r="H30" t="str">
            <v>075-751-8348</v>
          </cell>
          <cell r="I30" t="str">
            <v>9501</v>
          </cell>
          <cell r="K30">
            <v>148460</v>
          </cell>
          <cell r="L30">
            <v>1</v>
          </cell>
          <cell r="M30">
            <v>13</v>
          </cell>
          <cell r="O30">
            <v>0</v>
          </cell>
          <cell r="P30">
            <v>47450</v>
          </cell>
          <cell r="Q30">
            <v>13</v>
          </cell>
          <cell r="R30">
            <v>0</v>
          </cell>
        </row>
        <row r="31">
          <cell r="A31" t="str">
            <v>26101930776010</v>
          </cell>
          <cell r="B31" t="str">
            <v>人見建設　株式会社</v>
          </cell>
          <cell r="C31" t="str">
            <v>人見　明</v>
          </cell>
          <cell r="D31" t="str">
            <v>左京</v>
          </cell>
          <cell r="E31" t="str">
            <v>20</v>
          </cell>
          <cell r="F31" t="str">
            <v>604-0993</v>
          </cell>
          <cell r="G31" t="str">
            <v>京都市中京区寺町上ル久遠院前町６８６</v>
          </cell>
          <cell r="H31" t="str">
            <v>075-231-0713</v>
          </cell>
          <cell r="I31" t="str">
            <v>9416</v>
          </cell>
          <cell r="K31">
            <v>106761</v>
          </cell>
          <cell r="L31">
            <v>1</v>
          </cell>
          <cell r="M31">
            <v>3</v>
          </cell>
          <cell r="O31">
            <v>0</v>
          </cell>
          <cell r="P31">
            <v>0</v>
          </cell>
          <cell r="Q31">
            <v>3</v>
          </cell>
          <cell r="R31">
            <v>0</v>
          </cell>
        </row>
        <row r="32">
          <cell r="A32" t="str">
            <v>26101930776011</v>
          </cell>
          <cell r="B32" t="str">
            <v>橋政庭園</v>
          </cell>
          <cell r="C32" t="str">
            <v>羽栗　直和</v>
          </cell>
          <cell r="D32" t="str">
            <v>左京</v>
          </cell>
          <cell r="E32" t="str">
            <v>30</v>
          </cell>
          <cell r="F32" t="str">
            <v>606-8224</v>
          </cell>
          <cell r="G32" t="str">
            <v>京都市左京区北白川追分町６０</v>
          </cell>
          <cell r="H32" t="str">
            <v>075-781-3508</v>
          </cell>
          <cell r="I32" t="str">
            <v>9501</v>
          </cell>
          <cell r="K32">
            <v>153257</v>
          </cell>
          <cell r="L32">
            <v>1</v>
          </cell>
          <cell r="M32">
            <v>13</v>
          </cell>
          <cell r="O32">
            <v>0</v>
          </cell>
          <cell r="P32">
            <v>71175</v>
          </cell>
          <cell r="Q32">
            <v>13</v>
          </cell>
          <cell r="R32">
            <v>0</v>
          </cell>
        </row>
        <row r="33">
          <cell r="A33" t="str">
            <v>26101930776016</v>
          </cell>
          <cell r="B33" t="str">
            <v>株式会社　装研</v>
          </cell>
          <cell r="C33" t="str">
            <v>神舘　雅人</v>
          </cell>
          <cell r="D33" t="str">
            <v>左京</v>
          </cell>
          <cell r="E33" t="str">
            <v>20</v>
          </cell>
          <cell r="F33" t="str">
            <v>615-0033</v>
          </cell>
          <cell r="G33" t="str">
            <v>京都市右京区西院寿町１－１</v>
          </cell>
          <cell r="H33" t="str">
            <v>075-311-5075</v>
          </cell>
          <cell r="I33" t="str">
            <v>9416</v>
          </cell>
          <cell r="K33">
            <v>67296</v>
          </cell>
          <cell r="L33">
            <v>1</v>
          </cell>
          <cell r="M33">
            <v>3</v>
          </cell>
          <cell r="O33">
            <v>0</v>
          </cell>
          <cell r="P33">
            <v>43800</v>
          </cell>
          <cell r="Q33">
            <v>3</v>
          </cell>
          <cell r="R33">
            <v>0</v>
          </cell>
        </row>
        <row r="34">
          <cell r="A34" t="str">
            <v>26101930776020</v>
          </cell>
          <cell r="B34" t="str">
            <v>造園ねはる株式会社</v>
          </cell>
          <cell r="C34" t="str">
            <v>助田　朋英</v>
          </cell>
          <cell r="D34" t="str">
            <v>左京</v>
          </cell>
          <cell r="E34" t="str">
            <v>20</v>
          </cell>
          <cell r="F34" t="str">
            <v>606-0024</v>
          </cell>
          <cell r="G34" t="str">
            <v>京都市左京区岩倉花園町２８４番地１ウイングプラザ２８４－１Ｆ</v>
          </cell>
          <cell r="H34" t="str">
            <v>075-203-5517</v>
          </cell>
          <cell r="I34" t="str">
            <v>9501</v>
          </cell>
          <cell r="K34">
            <v>106106</v>
          </cell>
          <cell r="L34">
            <v>1</v>
          </cell>
          <cell r="M34">
            <v>13</v>
          </cell>
          <cell r="O34">
            <v>0</v>
          </cell>
          <cell r="P34">
            <v>18980</v>
          </cell>
          <cell r="Q34">
            <v>13</v>
          </cell>
          <cell r="R34">
            <v>0</v>
          </cell>
        </row>
        <row r="35">
          <cell r="A35" t="str">
            <v>26101930776021</v>
          </cell>
          <cell r="B35" t="str">
            <v>株式会社　ライトアクト</v>
          </cell>
          <cell r="C35" t="str">
            <v>佐藤　英太郎</v>
          </cell>
          <cell r="D35" t="str">
            <v>左京</v>
          </cell>
          <cell r="E35" t="str">
            <v>末</v>
          </cell>
          <cell r="F35" t="str">
            <v>612-8462</v>
          </cell>
          <cell r="G35" t="str">
            <v>京都市伏見区中島秋ノ山町128番地</v>
          </cell>
          <cell r="H35" t="str">
            <v>075-634-6820</v>
          </cell>
          <cell r="I35" t="str">
            <v>9416</v>
          </cell>
          <cell r="K35">
            <v>2964</v>
          </cell>
          <cell r="L35">
            <v>1</v>
          </cell>
          <cell r="M35">
            <v>3</v>
          </cell>
          <cell r="O35">
            <v>0</v>
          </cell>
          <cell r="P35">
            <v>0</v>
          </cell>
          <cell r="Q35">
            <v>3</v>
          </cell>
          <cell r="R35">
            <v>0</v>
          </cell>
        </row>
        <row r="36">
          <cell r="A36" t="str">
            <v>26101930776022</v>
          </cell>
          <cell r="B36" t="str">
            <v>岩田造園</v>
          </cell>
          <cell r="C36" t="str">
            <v>岩田　学士</v>
          </cell>
          <cell r="D36" t="str">
            <v>左京</v>
          </cell>
          <cell r="F36" t="str">
            <v>606-0961</v>
          </cell>
          <cell r="G36" t="str">
            <v>京都市左京区松ヶ崎久土町１－３４</v>
          </cell>
          <cell r="H36" t="str">
            <v>075-712-8038</v>
          </cell>
          <cell r="I36" t="str">
            <v>9501</v>
          </cell>
          <cell r="K36">
            <v>38831</v>
          </cell>
          <cell r="M36">
            <v>13</v>
          </cell>
          <cell r="O36">
            <v>0</v>
          </cell>
          <cell r="P36">
            <v>0</v>
          </cell>
          <cell r="Q36">
            <v>13</v>
          </cell>
          <cell r="R36">
            <v>0</v>
          </cell>
        </row>
        <row r="37">
          <cell r="A37" t="str">
            <v>26101930776024</v>
          </cell>
          <cell r="B37" t="str">
            <v>有限会社　寛太造園</v>
          </cell>
          <cell r="C37" t="str">
            <v>萩原　寛太</v>
          </cell>
          <cell r="D37" t="str">
            <v>左京</v>
          </cell>
          <cell r="E37" t="str">
            <v>25</v>
          </cell>
          <cell r="F37" t="str">
            <v>606-0022</v>
          </cell>
          <cell r="G37" t="str">
            <v>京都市左京区岩倉三宅町２４７番地の６</v>
          </cell>
          <cell r="H37" t="str">
            <v>075-721-0959</v>
          </cell>
          <cell r="I37" t="str">
            <v>9501</v>
          </cell>
          <cell r="K37">
            <v>38194</v>
          </cell>
          <cell r="L37">
            <v>1</v>
          </cell>
          <cell r="M37">
            <v>13</v>
          </cell>
          <cell r="O37">
            <v>0</v>
          </cell>
          <cell r="P37">
            <v>23725</v>
          </cell>
          <cell r="Q37">
            <v>13</v>
          </cell>
          <cell r="R37">
            <v>0</v>
          </cell>
        </row>
        <row r="38">
          <cell r="A38" t="str">
            <v>26101930776025</v>
          </cell>
          <cell r="B38" t="str">
            <v>山蔭造園</v>
          </cell>
          <cell r="C38" t="str">
            <v>蔭山　嘉一</v>
          </cell>
          <cell r="D38" t="str">
            <v>左京</v>
          </cell>
          <cell r="F38" t="str">
            <v>606-0026</v>
          </cell>
          <cell r="G38" t="str">
            <v>京都市左京区岩倉長谷町１５３６</v>
          </cell>
          <cell r="H38" t="str">
            <v>075-723-7630</v>
          </cell>
          <cell r="I38" t="str">
            <v>9501</v>
          </cell>
          <cell r="K38">
            <v>69875</v>
          </cell>
          <cell r="L38">
            <v>1</v>
          </cell>
          <cell r="M38">
            <v>13</v>
          </cell>
          <cell r="O38">
            <v>0</v>
          </cell>
          <cell r="P38">
            <v>56940</v>
          </cell>
          <cell r="Q38">
            <v>13</v>
          </cell>
          <cell r="R38">
            <v>0</v>
          </cell>
        </row>
        <row r="39">
          <cell r="A39" t="str">
            <v>26101930776027</v>
          </cell>
          <cell r="B39" t="str">
            <v>株式会社　エスジーコーポレーション</v>
          </cell>
          <cell r="C39" t="str">
            <v>植田　成男</v>
          </cell>
          <cell r="D39" t="str">
            <v>左京</v>
          </cell>
          <cell r="E39" t="str">
            <v>20</v>
          </cell>
          <cell r="F39" t="str">
            <v>606-8104</v>
          </cell>
          <cell r="G39" t="str">
            <v>京都市左京区高野竹屋町３３－４３</v>
          </cell>
          <cell r="H39" t="str">
            <v>075-706-1515</v>
          </cell>
          <cell r="I39" t="str">
            <v>9416</v>
          </cell>
          <cell r="K39">
            <v>5349</v>
          </cell>
          <cell r="L39">
            <v>1</v>
          </cell>
          <cell r="M39">
            <v>3</v>
          </cell>
          <cell r="O39">
            <v>0</v>
          </cell>
          <cell r="P39">
            <v>0</v>
          </cell>
          <cell r="Q39">
            <v>3</v>
          </cell>
          <cell r="R39">
            <v>0</v>
          </cell>
        </row>
        <row r="40">
          <cell r="A40" t="str">
            <v>26101930776030</v>
          </cell>
          <cell r="B40" t="str">
            <v>株式会社　田中建設工務</v>
          </cell>
          <cell r="C40" t="str">
            <v>田中　博一</v>
          </cell>
          <cell r="D40" t="str">
            <v>左京</v>
          </cell>
          <cell r="F40" t="str">
            <v>603-8408</v>
          </cell>
          <cell r="G40" t="str">
            <v>京都市北区大宮北椿原町１１</v>
          </cell>
          <cell r="H40" t="str">
            <v>075-492-5051</v>
          </cell>
          <cell r="I40" t="str">
            <v>9416</v>
          </cell>
          <cell r="K40">
            <v>1071</v>
          </cell>
          <cell r="L40">
            <v>1</v>
          </cell>
          <cell r="M40">
            <v>3</v>
          </cell>
          <cell r="O40">
            <v>0</v>
          </cell>
          <cell r="P40">
            <v>0</v>
          </cell>
          <cell r="Q40">
            <v>3</v>
          </cell>
          <cell r="R40">
            <v>0</v>
          </cell>
        </row>
        <row r="41">
          <cell r="A41" t="str">
            <v>26101930776031</v>
          </cell>
          <cell r="B41" t="str">
            <v>株式会社　洛</v>
          </cell>
          <cell r="C41" t="str">
            <v>川端　龍樹</v>
          </cell>
          <cell r="D41" t="str">
            <v>左京</v>
          </cell>
          <cell r="E41" t="str">
            <v>25</v>
          </cell>
          <cell r="F41" t="str">
            <v>602-8142</v>
          </cell>
          <cell r="G41" t="str">
            <v>京都市上京区下堀川町１５４－１エーワンテックビル３階</v>
          </cell>
          <cell r="H41" t="str">
            <v>075-813-5017</v>
          </cell>
          <cell r="I41" t="str">
            <v>9416</v>
          </cell>
          <cell r="K41">
            <v>44946</v>
          </cell>
          <cell r="L41">
            <v>1</v>
          </cell>
          <cell r="M41">
            <v>3</v>
          </cell>
          <cell r="O41">
            <v>0</v>
          </cell>
          <cell r="P41">
            <v>0</v>
          </cell>
          <cell r="Q41">
            <v>3</v>
          </cell>
          <cell r="R41">
            <v>0</v>
          </cell>
        </row>
        <row r="42">
          <cell r="A42" t="str">
            <v>26101930776033</v>
          </cell>
          <cell r="B42" t="str">
            <v>庭のさんあい</v>
          </cell>
          <cell r="C42" t="str">
            <v>柴田　基慶</v>
          </cell>
          <cell r="D42" t="str">
            <v>左京</v>
          </cell>
          <cell r="F42" t="str">
            <v>606-8221</v>
          </cell>
          <cell r="G42" t="str">
            <v>京都市左京区田中西樋ノ口町２</v>
          </cell>
          <cell r="H42" t="str">
            <v>090-3628-1571</v>
          </cell>
          <cell r="I42" t="str">
            <v>9501</v>
          </cell>
          <cell r="K42">
            <v>2080</v>
          </cell>
          <cell r="M42">
            <v>13</v>
          </cell>
          <cell r="O42">
            <v>0</v>
          </cell>
          <cell r="P42">
            <v>0</v>
          </cell>
          <cell r="Q42">
            <v>13</v>
          </cell>
          <cell r="R42">
            <v>0</v>
          </cell>
        </row>
        <row r="43">
          <cell r="A43" t="str">
            <v>26101930776036</v>
          </cell>
          <cell r="B43" t="str">
            <v>三島建設　有限会社</v>
          </cell>
          <cell r="C43" t="str">
            <v>山上　周一</v>
          </cell>
          <cell r="D43" t="str">
            <v>左京</v>
          </cell>
          <cell r="E43" t="str">
            <v>末</v>
          </cell>
          <cell r="F43" t="str">
            <v>606-0034</v>
          </cell>
          <cell r="G43" t="str">
            <v>京都市左京区岩倉村松町１２３－７２</v>
          </cell>
          <cell r="H43" t="str">
            <v>075-723-2527</v>
          </cell>
          <cell r="I43" t="str">
            <v>9416</v>
          </cell>
          <cell r="K43">
            <v>1983</v>
          </cell>
          <cell r="L43">
            <v>1</v>
          </cell>
          <cell r="M43">
            <v>3</v>
          </cell>
          <cell r="O43">
            <v>0</v>
          </cell>
          <cell r="P43">
            <v>0</v>
          </cell>
          <cell r="Q43">
            <v>3</v>
          </cell>
          <cell r="R43">
            <v>0</v>
          </cell>
        </row>
        <row r="44">
          <cell r="A44" t="str">
            <v>26101930776037</v>
          </cell>
          <cell r="B44" t="str">
            <v>株式会社　稔工務店</v>
          </cell>
          <cell r="C44" t="str">
            <v>齋藤　祐司</v>
          </cell>
          <cell r="D44" t="str">
            <v>左京</v>
          </cell>
          <cell r="E44" t="str">
            <v>20</v>
          </cell>
          <cell r="F44" t="str">
            <v>611-0041</v>
          </cell>
          <cell r="G44" t="str">
            <v>宇治市槇島町幡貫５－４</v>
          </cell>
          <cell r="H44" t="str">
            <v>0774-26-2803</v>
          </cell>
          <cell r="I44" t="str">
            <v>9416</v>
          </cell>
          <cell r="K44">
            <v>2277</v>
          </cell>
          <cell r="L44">
            <v>1</v>
          </cell>
          <cell r="M44">
            <v>3</v>
          </cell>
          <cell r="O44">
            <v>0</v>
          </cell>
          <cell r="P44">
            <v>0</v>
          </cell>
          <cell r="Q44">
            <v>3</v>
          </cell>
          <cell r="R44">
            <v>0</v>
          </cell>
        </row>
        <row r="45">
          <cell r="A45" t="str">
            <v>26101930776038</v>
          </cell>
          <cell r="B45" t="str">
            <v>有限会社　岩本建装</v>
          </cell>
          <cell r="C45" t="str">
            <v>岩本　徳秀</v>
          </cell>
          <cell r="D45" t="str">
            <v>左京</v>
          </cell>
          <cell r="E45" t="str">
            <v>末</v>
          </cell>
          <cell r="F45" t="str">
            <v>606-8158</v>
          </cell>
          <cell r="G45" t="str">
            <v>京都市左京区一乗寺大谷１－６</v>
          </cell>
          <cell r="H45" t="str">
            <v>075-712-1383</v>
          </cell>
          <cell r="I45" t="str">
            <v>9416</v>
          </cell>
          <cell r="K45">
            <v>22992</v>
          </cell>
          <cell r="L45">
            <v>1</v>
          </cell>
          <cell r="M45">
            <v>3</v>
          </cell>
          <cell r="O45">
            <v>0</v>
          </cell>
          <cell r="P45">
            <v>17520</v>
          </cell>
          <cell r="Q45">
            <v>3</v>
          </cell>
          <cell r="R45">
            <v>0</v>
          </cell>
        </row>
        <row r="46">
          <cell r="A46" t="str">
            <v>26101930776039</v>
          </cell>
          <cell r="B46" t="str">
            <v>株式会社　エコスタンド</v>
          </cell>
          <cell r="C46" t="str">
            <v>吉田　真吾</v>
          </cell>
          <cell r="D46" t="str">
            <v>左京</v>
          </cell>
          <cell r="E46" t="str">
            <v>末</v>
          </cell>
          <cell r="F46" t="str">
            <v>610-1106</v>
          </cell>
          <cell r="G46" t="str">
            <v>京都市西京区大枝沓掛町１４番地１８０</v>
          </cell>
          <cell r="H46" t="str">
            <v>075-925-5082</v>
          </cell>
          <cell r="I46" t="str">
            <v>9101</v>
          </cell>
          <cell r="K46">
            <v>65000</v>
          </cell>
          <cell r="L46">
            <v>1</v>
          </cell>
          <cell r="M46">
            <v>13</v>
          </cell>
          <cell r="O46">
            <v>0</v>
          </cell>
          <cell r="P46">
            <v>0</v>
          </cell>
          <cell r="Q46">
            <v>13</v>
          </cell>
          <cell r="R46">
            <v>0</v>
          </cell>
        </row>
        <row r="47">
          <cell r="A47" t="str">
            <v>26101930776040</v>
          </cell>
          <cell r="B47" t="str">
            <v>株式会社　クラップ</v>
          </cell>
          <cell r="C47" t="str">
            <v>菊川　淳一</v>
          </cell>
          <cell r="D47" t="str">
            <v>左京</v>
          </cell>
          <cell r="E47" t="str">
            <v>末</v>
          </cell>
          <cell r="F47" t="str">
            <v>600-8492</v>
          </cell>
          <cell r="G47" t="str">
            <v>京都市下京区四条通新町東入月鉾町５２</v>
          </cell>
          <cell r="H47" t="str">
            <v>075-257-3565</v>
          </cell>
          <cell r="I47" t="str">
            <v>9416</v>
          </cell>
          <cell r="K47">
            <v>60000</v>
          </cell>
          <cell r="L47">
            <v>1</v>
          </cell>
          <cell r="M47">
            <v>3</v>
          </cell>
          <cell r="O47">
            <v>0</v>
          </cell>
          <cell r="P47">
            <v>0</v>
          </cell>
          <cell r="Q47">
            <v>3</v>
          </cell>
          <cell r="R47">
            <v>0</v>
          </cell>
        </row>
        <row r="48">
          <cell r="A48" t="str">
            <v>26101930776041</v>
          </cell>
          <cell r="B48" t="str">
            <v>寿樹園</v>
          </cell>
          <cell r="C48" t="str">
            <v>吉田　晃</v>
          </cell>
          <cell r="D48" t="str">
            <v>左京</v>
          </cell>
          <cell r="F48" t="str">
            <v>606-8106</v>
          </cell>
          <cell r="G48" t="str">
            <v>京都市左京区高野玉岡町１－３７</v>
          </cell>
          <cell r="H48" t="str">
            <v>090-50963935</v>
          </cell>
          <cell r="I48" t="str">
            <v>9501</v>
          </cell>
          <cell r="K48">
            <v>65533</v>
          </cell>
          <cell r="L48">
            <v>1</v>
          </cell>
          <cell r="M48">
            <v>13</v>
          </cell>
          <cell r="O48">
            <v>0</v>
          </cell>
          <cell r="P48">
            <v>39533</v>
          </cell>
          <cell r="Q48">
            <v>13</v>
          </cell>
          <cell r="R48">
            <v>0</v>
          </cell>
        </row>
        <row r="49">
          <cell r="A49" t="str">
            <v>26101930776042</v>
          </cell>
          <cell r="B49" t="str">
            <v>山本造園</v>
          </cell>
          <cell r="C49" t="str">
            <v>山本　建</v>
          </cell>
          <cell r="D49" t="str">
            <v>左京</v>
          </cell>
          <cell r="E49" t="str">
            <v>25</v>
          </cell>
          <cell r="F49" t="str">
            <v>606-0026</v>
          </cell>
          <cell r="G49" t="str">
            <v>京都市左京区岩倉長谷町１０６０番地</v>
          </cell>
          <cell r="H49" t="str">
            <v>075-724-4626</v>
          </cell>
          <cell r="I49" t="str">
            <v>9501</v>
          </cell>
          <cell r="K49">
            <v>5200</v>
          </cell>
          <cell r="L49">
            <v>2</v>
          </cell>
          <cell r="M49">
            <v>13</v>
          </cell>
          <cell r="O49">
            <v>0</v>
          </cell>
          <cell r="P49">
            <v>0</v>
          </cell>
          <cell r="Q49">
            <v>13</v>
          </cell>
          <cell r="R49">
            <v>0</v>
          </cell>
        </row>
        <row r="50">
          <cell r="A50" t="str">
            <v>26101930786002</v>
          </cell>
          <cell r="B50" t="str">
            <v>ヒラサン株式会社</v>
          </cell>
          <cell r="C50" t="str">
            <v>平山　正訓</v>
          </cell>
          <cell r="D50" t="str">
            <v>京都中央</v>
          </cell>
          <cell r="F50" t="str">
            <v>604-8455</v>
          </cell>
          <cell r="G50" t="str">
            <v>京都市中京区西ノ京藤ノ木町5-3</v>
          </cell>
          <cell r="H50" t="str">
            <v>075-801-6800</v>
          </cell>
          <cell r="I50" t="str">
            <v>9416</v>
          </cell>
          <cell r="K50">
            <v>2673</v>
          </cell>
          <cell r="L50">
            <v>1</v>
          </cell>
          <cell r="M50">
            <v>3</v>
          </cell>
          <cell r="O50">
            <v>0</v>
          </cell>
          <cell r="P50">
            <v>0</v>
          </cell>
          <cell r="Q50">
            <v>3</v>
          </cell>
          <cell r="R50">
            <v>0</v>
          </cell>
        </row>
        <row r="51">
          <cell r="A51" t="str">
            <v>26101930786004</v>
          </cell>
          <cell r="B51" t="str">
            <v>有限会社　長谷川ガラス店</v>
          </cell>
          <cell r="C51" t="str">
            <v>長谷川　靖</v>
          </cell>
          <cell r="D51" t="str">
            <v>京都中央</v>
          </cell>
          <cell r="E51" t="str">
            <v>20</v>
          </cell>
          <cell r="F51" t="str">
            <v>615-8211</v>
          </cell>
          <cell r="G51" t="str">
            <v>京都市西京区上桂前川町１１９</v>
          </cell>
          <cell r="H51" t="str">
            <v>075-841-6843</v>
          </cell>
          <cell r="I51" t="str">
            <v>9801</v>
          </cell>
          <cell r="K51">
            <v>12750</v>
          </cell>
          <cell r="L51">
            <v>1</v>
          </cell>
          <cell r="M51">
            <v>3</v>
          </cell>
          <cell r="O51">
            <v>0</v>
          </cell>
          <cell r="P51">
            <v>10950</v>
          </cell>
          <cell r="Q51">
            <v>3</v>
          </cell>
          <cell r="R51">
            <v>0</v>
          </cell>
        </row>
        <row r="52">
          <cell r="A52" t="str">
            <v>26101930786005</v>
          </cell>
          <cell r="B52" t="str">
            <v>ｇａｒｄｅｎｅｒ</v>
          </cell>
          <cell r="C52" t="str">
            <v>今井　海図</v>
          </cell>
          <cell r="D52" t="str">
            <v>京都中央</v>
          </cell>
          <cell r="E52" t="str">
            <v>25</v>
          </cell>
          <cell r="F52" t="str">
            <v>604-8832</v>
          </cell>
          <cell r="G52" t="str">
            <v>京都市中京区壬生下溝町５５番地２５</v>
          </cell>
          <cell r="H52" t="str">
            <v>075-200-1812</v>
          </cell>
          <cell r="I52" t="str">
            <v>9501</v>
          </cell>
          <cell r="K52">
            <v>53950</v>
          </cell>
          <cell r="L52">
            <v>1</v>
          </cell>
          <cell r="M52">
            <v>13</v>
          </cell>
          <cell r="O52">
            <v>0</v>
          </cell>
          <cell r="P52">
            <v>47450</v>
          </cell>
          <cell r="Q52">
            <v>13</v>
          </cell>
          <cell r="R52">
            <v>0</v>
          </cell>
        </row>
        <row r="53">
          <cell r="A53" t="str">
            <v>26101930786007</v>
          </cell>
          <cell r="B53" t="str">
            <v>新都建設　株式会社</v>
          </cell>
          <cell r="C53" t="str">
            <v>太田　靖彦</v>
          </cell>
          <cell r="D53" t="str">
            <v>京都中央</v>
          </cell>
          <cell r="E53" t="str">
            <v>15</v>
          </cell>
          <cell r="F53" t="str">
            <v>604-8425</v>
          </cell>
          <cell r="G53" t="str">
            <v>京都市中京区西ノ京銅駝町43-1ＳＨＩＮＴＯ御池ビル</v>
          </cell>
          <cell r="H53" t="str">
            <v>075-802-1212</v>
          </cell>
          <cell r="I53" t="str">
            <v>9416</v>
          </cell>
          <cell r="K53">
            <v>65517</v>
          </cell>
          <cell r="L53">
            <v>1</v>
          </cell>
          <cell r="M53">
            <v>3</v>
          </cell>
          <cell r="O53">
            <v>0</v>
          </cell>
          <cell r="P53">
            <v>0</v>
          </cell>
          <cell r="Q53">
            <v>3</v>
          </cell>
          <cell r="R53">
            <v>0</v>
          </cell>
        </row>
        <row r="54">
          <cell r="A54" t="str">
            <v>26101930786009</v>
          </cell>
          <cell r="B54" t="str">
            <v>株式会社　成和工業</v>
          </cell>
          <cell r="C54" t="str">
            <v>成山　理宇</v>
          </cell>
          <cell r="D54" t="str">
            <v>京都中央</v>
          </cell>
          <cell r="E54" t="str">
            <v>20</v>
          </cell>
          <cell r="F54" t="str">
            <v>615-0054</v>
          </cell>
          <cell r="G54" t="str">
            <v>京都市右京区西院月双町５６－１６</v>
          </cell>
          <cell r="H54" t="str">
            <v>075-925-5526</v>
          </cell>
          <cell r="I54" t="str">
            <v>9416</v>
          </cell>
          <cell r="K54">
            <v>34953</v>
          </cell>
          <cell r="L54">
            <v>1</v>
          </cell>
          <cell r="M54">
            <v>3</v>
          </cell>
          <cell r="O54">
            <v>0</v>
          </cell>
          <cell r="P54">
            <v>0</v>
          </cell>
          <cell r="Q54">
            <v>3</v>
          </cell>
          <cell r="R54">
            <v>0</v>
          </cell>
        </row>
        <row r="55">
          <cell r="A55" t="str">
            <v>26101930786010</v>
          </cell>
          <cell r="B55" t="str">
            <v>株式会社　朱雀重量</v>
          </cell>
          <cell r="C55" t="str">
            <v>畑　直樹</v>
          </cell>
          <cell r="D55" t="str">
            <v>京都中央</v>
          </cell>
          <cell r="E55" t="str">
            <v>25</v>
          </cell>
          <cell r="F55" t="str">
            <v>616-8427</v>
          </cell>
          <cell r="G55" t="str">
            <v>京都市右京区嵯峨二尊院門前善光寺山町7-44</v>
          </cell>
          <cell r="H55" t="str">
            <v>075-406-5177</v>
          </cell>
          <cell r="I55" t="str">
            <v>9416</v>
          </cell>
          <cell r="K55">
            <v>3060</v>
          </cell>
          <cell r="L55">
            <v>1</v>
          </cell>
          <cell r="M55">
            <v>3</v>
          </cell>
          <cell r="O55">
            <v>0</v>
          </cell>
          <cell r="P55">
            <v>0</v>
          </cell>
          <cell r="Q55">
            <v>3</v>
          </cell>
          <cell r="R55">
            <v>0</v>
          </cell>
        </row>
        <row r="56">
          <cell r="A56" t="str">
            <v>26101930786011</v>
          </cell>
          <cell r="B56" t="str">
            <v>株式会社　植田</v>
          </cell>
          <cell r="C56" t="str">
            <v>植田　勝彦</v>
          </cell>
          <cell r="D56" t="str">
            <v>京都中央</v>
          </cell>
          <cell r="F56" t="str">
            <v>605-0985</v>
          </cell>
          <cell r="G56" t="str">
            <v>京都市東山区福稲柿本町２７番地１０６</v>
          </cell>
          <cell r="H56" t="str">
            <v>075-533-6061</v>
          </cell>
          <cell r="I56" t="str">
            <v>9416</v>
          </cell>
          <cell r="K56">
            <v>60225</v>
          </cell>
          <cell r="L56">
            <v>1</v>
          </cell>
          <cell r="M56">
            <v>3</v>
          </cell>
          <cell r="O56">
            <v>0</v>
          </cell>
          <cell r="P56">
            <v>0</v>
          </cell>
          <cell r="Q56">
            <v>3</v>
          </cell>
          <cell r="R56">
            <v>0</v>
          </cell>
        </row>
        <row r="57">
          <cell r="A57" t="str">
            <v>26101930786012</v>
          </cell>
          <cell r="B57" t="str">
            <v>株式会社　ＵＣＨＩＤＡ</v>
          </cell>
          <cell r="C57" t="str">
            <v>内田　翔太</v>
          </cell>
          <cell r="D57" t="str">
            <v>京都中央</v>
          </cell>
          <cell r="E57" t="str">
            <v>20</v>
          </cell>
          <cell r="F57" t="str">
            <v>601-1321</v>
          </cell>
          <cell r="G57" t="str">
            <v>京都市伏見区醍醐北端山25番地14</v>
          </cell>
          <cell r="H57" t="str">
            <v>075-748-7167</v>
          </cell>
          <cell r="I57" t="str">
            <v>9416</v>
          </cell>
          <cell r="K57">
            <v>10440</v>
          </cell>
          <cell r="L57">
            <v>1</v>
          </cell>
          <cell r="M57">
            <v>3</v>
          </cell>
          <cell r="O57">
            <v>0</v>
          </cell>
          <cell r="P57">
            <v>0</v>
          </cell>
          <cell r="Q57">
            <v>3</v>
          </cell>
          <cell r="R57">
            <v>0</v>
          </cell>
        </row>
        <row r="58">
          <cell r="A58" t="str">
            <v>26101930786013</v>
          </cell>
          <cell r="B58" t="str">
            <v>株式会社　島田工業</v>
          </cell>
          <cell r="C58" t="str">
            <v>島田　誠</v>
          </cell>
          <cell r="D58" t="str">
            <v>京都中央</v>
          </cell>
          <cell r="E58" t="str">
            <v>20</v>
          </cell>
          <cell r="F58" t="str">
            <v>600-8806</v>
          </cell>
          <cell r="G58" t="str">
            <v>京都市下京区中堂寺壬生川町２９－１壬生川団地５０２号</v>
          </cell>
          <cell r="H58" t="str">
            <v>075-842-0730</v>
          </cell>
          <cell r="I58" t="str">
            <v>9416</v>
          </cell>
          <cell r="K58">
            <v>1590</v>
          </cell>
          <cell r="M58">
            <v>3</v>
          </cell>
          <cell r="O58">
            <v>0</v>
          </cell>
          <cell r="P58">
            <v>0</v>
          </cell>
          <cell r="Q58">
            <v>3</v>
          </cell>
          <cell r="R58">
            <v>0</v>
          </cell>
        </row>
        <row r="59">
          <cell r="A59" t="str">
            <v>26101930786014</v>
          </cell>
          <cell r="B59" t="str">
            <v>有限会社　comfort　life</v>
          </cell>
          <cell r="C59" t="str">
            <v>奥田　拓司</v>
          </cell>
          <cell r="D59" t="str">
            <v>京都中央</v>
          </cell>
          <cell r="E59" t="str">
            <v>末</v>
          </cell>
          <cell r="F59" t="str">
            <v>604-8235</v>
          </cell>
          <cell r="G59" t="str">
            <v>京都市中京区錦堀川町６４８番地カステッロロッソ２０３</v>
          </cell>
          <cell r="H59" t="str">
            <v>075-254-8228</v>
          </cell>
          <cell r="I59" t="str">
            <v>9416</v>
          </cell>
          <cell r="K59">
            <v>12774</v>
          </cell>
          <cell r="L59">
            <v>1</v>
          </cell>
          <cell r="M59">
            <v>3</v>
          </cell>
          <cell r="O59">
            <v>0</v>
          </cell>
          <cell r="P59">
            <v>0</v>
          </cell>
          <cell r="Q59">
            <v>3</v>
          </cell>
          <cell r="R59">
            <v>0</v>
          </cell>
        </row>
        <row r="60">
          <cell r="A60" t="str">
            <v>26101930786015</v>
          </cell>
          <cell r="B60" t="str">
            <v>株式会社　松岡電機工業所</v>
          </cell>
          <cell r="C60" t="str">
            <v>松岡　晃一郎</v>
          </cell>
          <cell r="D60" t="str">
            <v>京都中央</v>
          </cell>
          <cell r="E60" t="str">
            <v>20</v>
          </cell>
          <cell r="F60" t="str">
            <v>604-8493</v>
          </cell>
          <cell r="G60" t="str">
            <v>京都市中京区西ノ京南両町２６</v>
          </cell>
          <cell r="H60" t="str">
            <v>075-802-3655</v>
          </cell>
          <cell r="I60" t="str">
            <v>9416</v>
          </cell>
          <cell r="K60">
            <v>15000</v>
          </cell>
          <cell r="L60">
            <v>1</v>
          </cell>
          <cell r="M60">
            <v>3</v>
          </cell>
          <cell r="O60">
            <v>0</v>
          </cell>
          <cell r="P60">
            <v>0</v>
          </cell>
          <cell r="Q60">
            <v>3</v>
          </cell>
          <cell r="R60">
            <v>0</v>
          </cell>
        </row>
        <row r="61">
          <cell r="A61" t="str">
            <v>26101930786016</v>
          </cell>
          <cell r="B61" t="str">
            <v>大城　辰也</v>
          </cell>
          <cell r="C61" t="str">
            <v>大城　辰也</v>
          </cell>
          <cell r="D61" t="str">
            <v>京都中央</v>
          </cell>
          <cell r="F61" t="str">
            <v>604-8451</v>
          </cell>
          <cell r="G61" t="str">
            <v>京都市中京区西ノ京御輿岡町３番地の２３</v>
          </cell>
          <cell r="H61" t="str">
            <v>075-464-6623</v>
          </cell>
          <cell r="I61" t="str">
            <v>9436</v>
          </cell>
          <cell r="K61">
            <v>2100</v>
          </cell>
          <cell r="L61">
            <v>1</v>
          </cell>
          <cell r="M61">
            <v>3</v>
          </cell>
          <cell r="O61">
            <v>0</v>
          </cell>
          <cell r="P61">
            <v>0</v>
          </cell>
          <cell r="Q61">
            <v>3</v>
          </cell>
          <cell r="R61">
            <v>0</v>
          </cell>
        </row>
        <row r="62">
          <cell r="A62" t="str">
            <v>26101930796006</v>
          </cell>
          <cell r="B62" t="str">
            <v>奥秀造園</v>
          </cell>
          <cell r="C62" t="str">
            <v>奥田　安秀</v>
          </cell>
          <cell r="D62" t="str">
            <v>右京</v>
          </cell>
          <cell r="F62" t="str">
            <v>616-8246</v>
          </cell>
          <cell r="G62" t="str">
            <v>京都市右京区鳴滝川西町１０－２</v>
          </cell>
          <cell r="H62" t="str">
            <v>075-462-7829</v>
          </cell>
          <cell r="I62" t="str">
            <v>9501</v>
          </cell>
          <cell r="K62">
            <v>12740</v>
          </cell>
          <cell r="L62">
            <v>1</v>
          </cell>
          <cell r="M62">
            <v>13</v>
          </cell>
          <cell r="O62">
            <v>0</v>
          </cell>
          <cell r="P62">
            <v>0</v>
          </cell>
          <cell r="Q62">
            <v>13</v>
          </cell>
          <cell r="R62">
            <v>0</v>
          </cell>
        </row>
        <row r="63">
          <cell r="A63" t="str">
            <v>26101930796008</v>
          </cell>
          <cell r="B63" t="str">
            <v>熊澤造園</v>
          </cell>
          <cell r="C63" t="str">
            <v>熊沢　成男</v>
          </cell>
          <cell r="D63" t="str">
            <v>右京</v>
          </cell>
          <cell r="F63" t="str">
            <v>616-8257</v>
          </cell>
          <cell r="G63" t="str">
            <v>京都市右京区鳴滝白砂１－８</v>
          </cell>
          <cell r="H63" t="str">
            <v>075-463-5607</v>
          </cell>
          <cell r="I63" t="str">
            <v>9501</v>
          </cell>
          <cell r="K63">
            <v>108836</v>
          </cell>
          <cell r="M63">
            <v>13</v>
          </cell>
          <cell r="O63">
            <v>0</v>
          </cell>
          <cell r="P63">
            <v>94900</v>
          </cell>
          <cell r="Q63">
            <v>13</v>
          </cell>
          <cell r="R63">
            <v>0</v>
          </cell>
        </row>
        <row r="64">
          <cell r="A64" t="str">
            <v>26101930796010</v>
          </cell>
          <cell r="B64" t="str">
            <v>中川造園</v>
          </cell>
          <cell r="C64" t="str">
            <v>中川　晋介</v>
          </cell>
          <cell r="D64" t="str">
            <v>右京</v>
          </cell>
          <cell r="F64" t="str">
            <v>616-8268</v>
          </cell>
          <cell r="G64" t="str">
            <v>京都市右京区梅ヶ畑古田町１０－２</v>
          </cell>
          <cell r="H64" t="str">
            <v>075-861-1148</v>
          </cell>
          <cell r="I64" t="str">
            <v>9501</v>
          </cell>
          <cell r="K64">
            <v>104715</v>
          </cell>
          <cell r="L64">
            <v>1</v>
          </cell>
          <cell r="M64">
            <v>13</v>
          </cell>
          <cell r="O64">
            <v>0</v>
          </cell>
          <cell r="P64">
            <v>94900</v>
          </cell>
          <cell r="Q64">
            <v>13</v>
          </cell>
          <cell r="R64">
            <v>0</v>
          </cell>
        </row>
        <row r="65">
          <cell r="A65" t="str">
            <v>26101930796012</v>
          </cell>
          <cell r="B65" t="str">
            <v>土岐造園　株式会社</v>
          </cell>
          <cell r="C65" t="str">
            <v>土岐　裕一</v>
          </cell>
          <cell r="D65" t="str">
            <v>右京</v>
          </cell>
          <cell r="E65" t="str">
            <v>20</v>
          </cell>
          <cell r="F65" t="str">
            <v>616-8423</v>
          </cell>
          <cell r="G65" t="str">
            <v>京都市右京区嵯峨釈迦堂門前裏柳町１８番地５</v>
          </cell>
          <cell r="H65" t="str">
            <v>075-861-3530</v>
          </cell>
          <cell r="I65" t="str">
            <v>9501</v>
          </cell>
          <cell r="K65">
            <v>94744</v>
          </cell>
          <cell r="M65">
            <v>13</v>
          </cell>
          <cell r="O65">
            <v>0</v>
          </cell>
          <cell r="P65">
            <v>18980</v>
          </cell>
          <cell r="Q65">
            <v>13</v>
          </cell>
          <cell r="R65">
            <v>0</v>
          </cell>
        </row>
        <row r="66">
          <cell r="A66" t="str">
            <v>26101930796013</v>
          </cell>
          <cell r="B66" t="str">
            <v>大沼造園</v>
          </cell>
          <cell r="C66" t="str">
            <v>大沼　浩</v>
          </cell>
          <cell r="D66" t="str">
            <v>右京</v>
          </cell>
          <cell r="F66" t="str">
            <v>616-8105</v>
          </cell>
          <cell r="G66" t="str">
            <v>京都市右京区太秦森ヶ前町５－１５</v>
          </cell>
          <cell r="H66" t="str">
            <v>075-862-6990</v>
          </cell>
          <cell r="I66" t="str">
            <v>9501</v>
          </cell>
          <cell r="K66">
            <v>2886</v>
          </cell>
          <cell r="L66">
            <v>1</v>
          </cell>
          <cell r="M66">
            <v>13</v>
          </cell>
          <cell r="O66">
            <v>0</v>
          </cell>
          <cell r="P66">
            <v>0</v>
          </cell>
          <cell r="Q66">
            <v>13</v>
          </cell>
          <cell r="R66">
            <v>0</v>
          </cell>
        </row>
        <row r="67">
          <cell r="A67" t="str">
            <v>26101930796014</v>
          </cell>
          <cell r="B67" t="str">
            <v>平林造園</v>
          </cell>
          <cell r="C67" t="str">
            <v>平林　正行</v>
          </cell>
          <cell r="D67" t="str">
            <v>右京</v>
          </cell>
          <cell r="F67" t="str">
            <v>616-8246</v>
          </cell>
          <cell r="G67" t="str">
            <v>京都市右京区鳴滝川西町　２番地</v>
          </cell>
          <cell r="H67" t="str">
            <v>075-461-0226</v>
          </cell>
          <cell r="I67" t="str">
            <v>9501</v>
          </cell>
          <cell r="K67">
            <v>7020</v>
          </cell>
          <cell r="L67">
            <v>1</v>
          </cell>
          <cell r="M67">
            <v>13</v>
          </cell>
          <cell r="O67">
            <v>0</v>
          </cell>
          <cell r="P67">
            <v>0</v>
          </cell>
          <cell r="Q67">
            <v>13</v>
          </cell>
          <cell r="R67">
            <v>0</v>
          </cell>
        </row>
        <row r="68">
          <cell r="A68" t="str">
            <v>26101930796019</v>
          </cell>
          <cell r="B68" t="str">
            <v>池芳造園</v>
          </cell>
          <cell r="C68" t="str">
            <v>池内　春美</v>
          </cell>
          <cell r="D68" t="str">
            <v>右京</v>
          </cell>
          <cell r="F68" t="str">
            <v>616-8306</v>
          </cell>
          <cell r="G68" t="str">
            <v>京都市右京区嵯峨広沢西裏町２０－２９</v>
          </cell>
          <cell r="H68" t="str">
            <v>075-871-9312</v>
          </cell>
          <cell r="I68" t="str">
            <v>9501</v>
          </cell>
          <cell r="K68">
            <v>76245</v>
          </cell>
          <cell r="L68">
            <v>1</v>
          </cell>
          <cell r="M68">
            <v>13</v>
          </cell>
          <cell r="O68">
            <v>0</v>
          </cell>
          <cell r="P68">
            <v>0</v>
          </cell>
          <cell r="Q68">
            <v>13</v>
          </cell>
          <cell r="R68">
            <v>0</v>
          </cell>
        </row>
        <row r="69">
          <cell r="A69" t="str">
            <v>26101930796021</v>
          </cell>
          <cell r="B69" t="str">
            <v>宏史造園</v>
          </cell>
          <cell r="C69" t="str">
            <v>住井　宏史</v>
          </cell>
          <cell r="D69" t="str">
            <v>右京</v>
          </cell>
          <cell r="E69" t="str">
            <v>末</v>
          </cell>
          <cell r="F69" t="str">
            <v>616-8186</v>
          </cell>
          <cell r="G69" t="str">
            <v>京都市右京区太秦堀池町５９番地</v>
          </cell>
          <cell r="H69" t="str">
            <v>090-1711-9393</v>
          </cell>
          <cell r="I69" t="str">
            <v>9501</v>
          </cell>
          <cell r="K69">
            <v>124735</v>
          </cell>
          <cell r="L69">
            <v>1</v>
          </cell>
          <cell r="M69">
            <v>13</v>
          </cell>
          <cell r="O69">
            <v>0</v>
          </cell>
          <cell r="P69">
            <v>47450</v>
          </cell>
          <cell r="Q69">
            <v>13</v>
          </cell>
          <cell r="R69">
            <v>0</v>
          </cell>
        </row>
        <row r="70">
          <cell r="A70" t="str">
            <v>26101930796024</v>
          </cell>
          <cell r="B70" t="str">
            <v>株式会社　ハヤシグミ</v>
          </cell>
          <cell r="C70" t="str">
            <v>林　憲司</v>
          </cell>
          <cell r="D70" t="str">
            <v>右京</v>
          </cell>
          <cell r="E70" t="str">
            <v>20</v>
          </cell>
          <cell r="F70" t="str">
            <v>603-8487</v>
          </cell>
          <cell r="G70" t="str">
            <v>京都市北区大北山原谷乾町１０３－７</v>
          </cell>
          <cell r="H70" t="str">
            <v>075-366-8274</v>
          </cell>
          <cell r="I70" t="str">
            <v>5401</v>
          </cell>
          <cell r="K70">
            <v>103350</v>
          </cell>
          <cell r="L70">
            <v>1</v>
          </cell>
          <cell r="M70">
            <v>10</v>
          </cell>
          <cell r="O70">
            <v>0</v>
          </cell>
          <cell r="P70">
            <v>91250</v>
          </cell>
          <cell r="Q70">
            <v>10</v>
          </cell>
          <cell r="R70">
            <v>0</v>
          </cell>
        </row>
        <row r="71">
          <cell r="A71" t="str">
            <v>26101930796025</v>
          </cell>
          <cell r="B71" t="str">
            <v>株式会社Ｆ・Ｆ</v>
          </cell>
          <cell r="C71" t="str">
            <v>藤井　修</v>
          </cell>
          <cell r="D71" t="str">
            <v>右京</v>
          </cell>
          <cell r="E71" t="str">
            <v>末</v>
          </cell>
          <cell r="F71" t="str">
            <v>616-8262</v>
          </cell>
          <cell r="G71" t="str">
            <v>京都市右京区梅ヶ畑向ノ地町２６－１１</v>
          </cell>
          <cell r="H71" t="str">
            <v>075-432-8977</v>
          </cell>
          <cell r="I71" t="str">
            <v>9401</v>
          </cell>
          <cell r="K71">
            <v>14337</v>
          </cell>
          <cell r="L71">
            <v>1</v>
          </cell>
          <cell r="M71">
            <v>3</v>
          </cell>
          <cell r="O71">
            <v>0</v>
          </cell>
          <cell r="P71">
            <v>0</v>
          </cell>
          <cell r="Q71">
            <v>3</v>
          </cell>
          <cell r="R71">
            <v>0</v>
          </cell>
        </row>
        <row r="72">
          <cell r="A72" t="str">
            <v>26101930796026</v>
          </cell>
          <cell r="B72" t="str">
            <v>Ｓ style株式会社</v>
          </cell>
          <cell r="C72" t="str">
            <v>申　大悟</v>
          </cell>
          <cell r="D72" t="str">
            <v>右京</v>
          </cell>
          <cell r="E72" t="str">
            <v>20</v>
          </cell>
          <cell r="F72" t="str">
            <v>615-0924</v>
          </cell>
          <cell r="G72" t="str">
            <v>京都市右京区梅津尻溝町61-1</v>
          </cell>
          <cell r="H72" t="str">
            <v>075-864-3339</v>
          </cell>
          <cell r="I72" t="str">
            <v>9416</v>
          </cell>
          <cell r="K72">
            <v>6000</v>
          </cell>
          <cell r="L72">
            <v>1</v>
          </cell>
          <cell r="M72">
            <v>3</v>
          </cell>
          <cell r="O72">
            <v>0</v>
          </cell>
          <cell r="P72">
            <v>0</v>
          </cell>
          <cell r="Q72">
            <v>3</v>
          </cell>
          <cell r="R72">
            <v>0</v>
          </cell>
        </row>
        <row r="73">
          <cell r="A73" t="str">
            <v>26101930796027</v>
          </cell>
          <cell r="B73" t="str">
            <v>有限会社　信栄</v>
          </cell>
          <cell r="C73" t="str">
            <v>佐々木　信次</v>
          </cell>
          <cell r="D73" t="str">
            <v>右京</v>
          </cell>
          <cell r="E73" t="str">
            <v>20</v>
          </cell>
          <cell r="F73" t="str">
            <v>616-8314</v>
          </cell>
          <cell r="G73" t="str">
            <v>京都市右京区嵯峨野秋街道町24-9</v>
          </cell>
          <cell r="H73" t="str">
            <v>090-1137-6896</v>
          </cell>
          <cell r="I73" t="str">
            <v>9416</v>
          </cell>
          <cell r="K73">
            <v>7425</v>
          </cell>
          <cell r="L73">
            <v>1</v>
          </cell>
          <cell r="M73">
            <v>3</v>
          </cell>
          <cell r="O73">
            <v>0</v>
          </cell>
          <cell r="P73">
            <v>0</v>
          </cell>
          <cell r="Q73">
            <v>3</v>
          </cell>
          <cell r="R73">
            <v>0</v>
          </cell>
        </row>
        <row r="74">
          <cell r="A74" t="str">
            <v>26101930806004</v>
          </cell>
          <cell r="B74" t="str">
            <v>庭福</v>
          </cell>
          <cell r="C74" t="str">
            <v>福岡　和夫</v>
          </cell>
          <cell r="D74" t="str">
            <v>西京</v>
          </cell>
          <cell r="F74" t="str">
            <v>610-1112</v>
          </cell>
          <cell r="G74" t="str">
            <v>京都市西京区大枝北福西町１丁目3-1３１棟７１１</v>
          </cell>
          <cell r="H74" t="str">
            <v>075-332-1149</v>
          </cell>
          <cell r="I74" t="str">
            <v>9501</v>
          </cell>
          <cell r="K74">
            <v>69940</v>
          </cell>
          <cell r="L74">
            <v>1</v>
          </cell>
          <cell r="M74">
            <v>13</v>
          </cell>
          <cell r="O74">
            <v>0</v>
          </cell>
          <cell r="P74">
            <v>56940</v>
          </cell>
          <cell r="Q74">
            <v>13</v>
          </cell>
          <cell r="R74">
            <v>0</v>
          </cell>
        </row>
        <row r="75">
          <cell r="A75" t="str">
            <v>26101930806012</v>
          </cell>
          <cell r="B75" t="str">
            <v>ティーダ・ガーデン</v>
          </cell>
          <cell r="C75" t="str">
            <v>大橋　良昭</v>
          </cell>
          <cell r="D75" t="str">
            <v>西京</v>
          </cell>
          <cell r="F75" t="str">
            <v>610-1103</v>
          </cell>
          <cell r="G75" t="str">
            <v>京都市西京区御陵峰ヶ堂町２丁目　２２－１</v>
          </cell>
          <cell r="H75" t="str">
            <v>075-383-0878</v>
          </cell>
          <cell r="I75" t="str">
            <v>9501</v>
          </cell>
          <cell r="K75">
            <v>9516</v>
          </cell>
          <cell r="M75">
            <v>13</v>
          </cell>
          <cell r="O75">
            <v>0</v>
          </cell>
          <cell r="P75">
            <v>0</v>
          </cell>
          <cell r="Q75">
            <v>13</v>
          </cell>
          <cell r="R75">
            <v>0</v>
          </cell>
        </row>
        <row r="76">
          <cell r="A76" t="str">
            <v>26101930806014</v>
          </cell>
          <cell r="B76" t="str">
            <v>ことぶき花園</v>
          </cell>
          <cell r="C76" t="str">
            <v>斎藤　寿治</v>
          </cell>
          <cell r="D76" t="str">
            <v>西京</v>
          </cell>
          <cell r="E76" t="str">
            <v>20</v>
          </cell>
          <cell r="F76" t="str">
            <v>610-1152</v>
          </cell>
          <cell r="G76" t="str">
            <v>京都市西京区大原野北春日町1568</v>
          </cell>
          <cell r="H76" t="str">
            <v>075-331-0946</v>
          </cell>
          <cell r="I76" t="str">
            <v>9501</v>
          </cell>
          <cell r="K76">
            <v>117000</v>
          </cell>
          <cell r="L76">
            <v>1</v>
          </cell>
          <cell r="M76">
            <v>13</v>
          </cell>
          <cell r="O76">
            <v>0</v>
          </cell>
          <cell r="P76">
            <v>0</v>
          </cell>
          <cell r="Q76">
            <v>13</v>
          </cell>
          <cell r="R76">
            <v>0</v>
          </cell>
        </row>
        <row r="77">
          <cell r="A77" t="str">
            <v>26101930806015</v>
          </cell>
          <cell r="B77" t="str">
            <v>岡本造園</v>
          </cell>
          <cell r="C77" t="str">
            <v>岡本　久志</v>
          </cell>
          <cell r="D77" t="str">
            <v>西京</v>
          </cell>
          <cell r="F77" t="str">
            <v>615-8283</v>
          </cell>
          <cell r="G77" t="str">
            <v>京都市西京区松尾井戸町５６番地３</v>
          </cell>
          <cell r="H77" t="str">
            <v>090-5092-1781</v>
          </cell>
          <cell r="I77" t="str">
            <v>9501</v>
          </cell>
          <cell r="K77">
            <v>93938</v>
          </cell>
          <cell r="L77">
            <v>1</v>
          </cell>
          <cell r="M77">
            <v>13</v>
          </cell>
          <cell r="O77">
            <v>0</v>
          </cell>
          <cell r="P77">
            <v>75920</v>
          </cell>
          <cell r="Q77">
            <v>13</v>
          </cell>
          <cell r="R77">
            <v>0</v>
          </cell>
        </row>
        <row r="78">
          <cell r="A78" t="str">
            <v>26101930806016</v>
          </cell>
          <cell r="B78" t="str">
            <v>ＹＯＴＳＵＢＡ</v>
          </cell>
          <cell r="C78" t="str">
            <v>吉岡　孝</v>
          </cell>
          <cell r="D78" t="str">
            <v>西京</v>
          </cell>
          <cell r="F78" t="str">
            <v>610-1141</v>
          </cell>
          <cell r="G78" t="str">
            <v>京都市西京区大枝西新林町５丁目１２－１８</v>
          </cell>
          <cell r="H78" t="str">
            <v>075-333-3428</v>
          </cell>
          <cell r="I78" t="str">
            <v>9501</v>
          </cell>
          <cell r="K78">
            <v>1820</v>
          </cell>
          <cell r="M78">
            <v>13</v>
          </cell>
          <cell r="O78">
            <v>0</v>
          </cell>
          <cell r="P78">
            <v>0</v>
          </cell>
          <cell r="Q78">
            <v>13</v>
          </cell>
          <cell r="R78">
            <v>0</v>
          </cell>
        </row>
        <row r="79">
          <cell r="A79" t="str">
            <v>26101930806017</v>
          </cell>
          <cell r="B79" t="str">
            <v>株式会社　ロン・ワールド</v>
          </cell>
          <cell r="C79" t="str">
            <v>島山　直也</v>
          </cell>
          <cell r="D79" t="str">
            <v>西京</v>
          </cell>
          <cell r="E79" t="str">
            <v>20</v>
          </cell>
          <cell r="F79" t="str">
            <v>615-8286</v>
          </cell>
          <cell r="G79" t="str">
            <v>京都市西京区松尾神ケ谷町１７番地３９</v>
          </cell>
          <cell r="H79" t="str">
            <v>075-392-1169</v>
          </cell>
          <cell r="I79" t="str">
            <v>9416</v>
          </cell>
          <cell r="K79">
            <v>540</v>
          </cell>
          <cell r="L79">
            <v>1</v>
          </cell>
          <cell r="M79">
            <v>3</v>
          </cell>
          <cell r="O79">
            <v>0</v>
          </cell>
          <cell r="P79">
            <v>0</v>
          </cell>
          <cell r="Q79">
            <v>3</v>
          </cell>
          <cell r="R79">
            <v>0</v>
          </cell>
        </row>
        <row r="80">
          <cell r="A80" t="str">
            <v>26101930806018</v>
          </cell>
          <cell r="B80" t="str">
            <v>株式会社　河本</v>
          </cell>
          <cell r="C80" t="str">
            <v>河本　俊介</v>
          </cell>
          <cell r="D80" t="str">
            <v>西京</v>
          </cell>
          <cell r="E80" t="str">
            <v>末</v>
          </cell>
          <cell r="F80" t="str">
            <v>615-8141</v>
          </cell>
          <cell r="G80" t="str">
            <v>京都市西京区樫原平田町１５－４コハラビル２Ｆ</v>
          </cell>
          <cell r="H80" t="str">
            <v>075-963-5639</v>
          </cell>
          <cell r="I80" t="str">
            <v>9416</v>
          </cell>
          <cell r="K80">
            <v>1860</v>
          </cell>
          <cell r="L80">
            <v>1</v>
          </cell>
          <cell r="M80">
            <v>3</v>
          </cell>
          <cell r="O80">
            <v>0</v>
          </cell>
          <cell r="P80">
            <v>0</v>
          </cell>
          <cell r="Q80">
            <v>3</v>
          </cell>
          <cell r="R80">
            <v>0</v>
          </cell>
        </row>
        <row r="81">
          <cell r="A81" t="str">
            <v>26101930806019</v>
          </cell>
          <cell r="B81" t="str">
            <v>細見建設工業株式会社</v>
          </cell>
          <cell r="C81" t="str">
            <v>細見　信輔</v>
          </cell>
          <cell r="D81" t="str">
            <v>西京</v>
          </cell>
          <cell r="E81" t="str">
            <v>末</v>
          </cell>
          <cell r="F81" t="str">
            <v>610-1141</v>
          </cell>
          <cell r="G81" t="str">
            <v>京都市西京区大枝西新林町６丁目７番１</v>
          </cell>
          <cell r="H81" t="str">
            <v>075-394-5424</v>
          </cell>
          <cell r="I81" t="str">
            <v>9416</v>
          </cell>
          <cell r="K81">
            <v>2745</v>
          </cell>
          <cell r="L81">
            <v>1</v>
          </cell>
          <cell r="M81">
            <v>3</v>
          </cell>
          <cell r="O81">
            <v>0</v>
          </cell>
          <cell r="P81">
            <v>0</v>
          </cell>
          <cell r="Q81">
            <v>3</v>
          </cell>
          <cell r="R81">
            <v>0</v>
          </cell>
        </row>
        <row r="82">
          <cell r="A82" t="str">
            <v>26101930806020</v>
          </cell>
          <cell r="B82" t="str">
            <v>ＳＴ；ＨＯＭＥ</v>
          </cell>
          <cell r="C82" t="str">
            <v>金川　寛征</v>
          </cell>
          <cell r="D82" t="str">
            <v>西京</v>
          </cell>
          <cell r="F82" t="str">
            <v>615-8183</v>
          </cell>
          <cell r="G82" t="str">
            <v>京都市西京区樫原分田８番地１２</v>
          </cell>
          <cell r="H82" t="str">
            <v>090-4900-1759</v>
          </cell>
          <cell r="I82" t="str">
            <v>9416</v>
          </cell>
          <cell r="K82">
            <v>6540</v>
          </cell>
          <cell r="L82">
            <v>1</v>
          </cell>
          <cell r="M82">
            <v>3</v>
          </cell>
          <cell r="O82">
            <v>0</v>
          </cell>
          <cell r="P82">
            <v>4380</v>
          </cell>
          <cell r="Q82">
            <v>3</v>
          </cell>
          <cell r="R82">
            <v>0</v>
          </cell>
        </row>
        <row r="83">
          <cell r="A83" t="str">
            <v>26101930806021</v>
          </cell>
          <cell r="B83" t="str">
            <v>津田造園</v>
          </cell>
          <cell r="C83" t="str">
            <v>津田　堂弘</v>
          </cell>
          <cell r="D83" t="str">
            <v>西京</v>
          </cell>
          <cell r="F83" t="str">
            <v>612-0029</v>
          </cell>
          <cell r="G83" t="str">
            <v>京都市伏見区深草西浦町２丁目２番地１深草西浦住宅１１１０号</v>
          </cell>
          <cell r="H83" t="str">
            <v>075-285-3222</v>
          </cell>
          <cell r="I83" t="str">
            <v>9501</v>
          </cell>
          <cell r="K83">
            <v>62530</v>
          </cell>
          <cell r="M83">
            <v>13</v>
          </cell>
          <cell r="O83">
            <v>0</v>
          </cell>
          <cell r="P83">
            <v>47450</v>
          </cell>
          <cell r="Q83">
            <v>13</v>
          </cell>
          <cell r="R83">
            <v>0</v>
          </cell>
        </row>
        <row r="84">
          <cell r="A84" t="str">
            <v>26102932546004</v>
          </cell>
          <cell r="B84" t="str">
            <v>株式会社　神西通信</v>
          </cell>
          <cell r="C84" t="str">
            <v>阪田　哲一</v>
          </cell>
          <cell r="D84" t="str">
            <v>南</v>
          </cell>
          <cell r="E84" t="str">
            <v>末</v>
          </cell>
          <cell r="F84" t="str">
            <v>601-8213</v>
          </cell>
          <cell r="G84" t="str">
            <v>京都市南区久世中久世町　１丁目１０</v>
          </cell>
          <cell r="H84" t="str">
            <v>075-934-3622</v>
          </cell>
          <cell r="I84" t="str">
            <v>9416</v>
          </cell>
          <cell r="K84">
            <v>92607</v>
          </cell>
          <cell r="L84">
            <v>1</v>
          </cell>
          <cell r="M84">
            <v>3</v>
          </cell>
          <cell r="O84">
            <v>0</v>
          </cell>
          <cell r="P84">
            <v>0</v>
          </cell>
          <cell r="Q84">
            <v>3</v>
          </cell>
          <cell r="R84">
            <v>0</v>
          </cell>
        </row>
        <row r="85">
          <cell r="A85" t="str">
            <v>26102932546006</v>
          </cell>
          <cell r="B85" t="str">
            <v>株式会社　ＤＡＹＴＯＲＡ</v>
          </cell>
          <cell r="C85" t="str">
            <v>岩井　泉二郎</v>
          </cell>
          <cell r="D85" t="str">
            <v>南</v>
          </cell>
          <cell r="E85" t="str">
            <v>20</v>
          </cell>
          <cell r="F85" t="str">
            <v>618-0091</v>
          </cell>
          <cell r="G85" t="str">
            <v>乙訓郡大山崎町円明寺門田８</v>
          </cell>
          <cell r="H85" t="str">
            <v>075-958-4400</v>
          </cell>
          <cell r="I85" t="str">
            <v>9416</v>
          </cell>
          <cell r="K85">
            <v>9873</v>
          </cell>
          <cell r="L85">
            <v>1</v>
          </cell>
          <cell r="M85">
            <v>3</v>
          </cell>
          <cell r="O85">
            <v>0</v>
          </cell>
          <cell r="P85">
            <v>0</v>
          </cell>
          <cell r="Q85">
            <v>3</v>
          </cell>
          <cell r="R85">
            <v>0</v>
          </cell>
        </row>
        <row r="86">
          <cell r="A86" t="str">
            <v>26102932546007</v>
          </cell>
          <cell r="B86" t="str">
            <v>有限会社　矢野設備</v>
          </cell>
          <cell r="C86" t="str">
            <v>矢野　雅史</v>
          </cell>
          <cell r="D86" t="str">
            <v>南</v>
          </cell>
          <cell r="E86" t="str">
            <v>末</v>
          </cell>
          <cell r="F86" t="str">
            <v>601-8204</v>
          </cell>
          <cell r="G86" t="str">
            <v>京都市南区久世東土川町２００番地５８</v>
          </cell>
          <cell r="H86" t="str">
            <v>075-921-5739</v>
          </cell>
          <cell r="I86" t="str">
            <v>9416</v>
          </cell>
          <cell r="K86">
            <v>92550</v>
          </cell>
          <cell r="L86">
            <v>1</v>
          </cell>
          <cell r="M86">
            <v>3</v>
          </cell>
          <cell r="O86">
            <v>0</v>
          </cell>
          <cell r="P86">
            <v>0</v>
          </cell>
          <cell r="Q86">
            <v>3</v>
          </cell>
          <cell r="R86">
            <v>0</v>
          </cell>
        </row>
        <row r="87">
          <cell r="A87" t="str">
            <v>26102932546008</v>
          </cell>
          <cell r="B87" t="str">
            <v>株式会社　ＩＳＯＩ</v>
          </cell>
          <cell r="C87" t="str">
            <v>礒井　昭太</v>
          </cell>
          <cell r="D87" t="str">
            <v>南</v>
          </cell>
          <cell r="E87" t="str">
            <v>20</v>
          </cell>
          <cell r="F87" t="str">
            <v>601-8141</v>
          </cell>
          <cell r="G87" t="str">
            <v>京都市南区上鳥羽卯ノ花町76番地長束ビル１－３</v>
          </cell>
          <cell r="H87" t="str">
            <v>075-661-5807</v>
          </cell>
          <cell r="I87" t="str">
            <v>9416</v>
          </cell>
          <cell r="K87">
            <v>18528</v>
          </cell>
          <cell r="L87">
            <v>1</v>
          </cell>
          <cell r="M87">
            <v>3</v>
          </cell>
          <cell r="O87">
            <v>0</v>
          </cell>
          <cell r="P87">
            <v>0</v>
          </cell>
          <cell r="Q87">
            <v>3</v>
          </cell>
          <cell r="R87">
            <v>0</v>
          </cell>
        </row>
        <row r="88">
          <cell r="A88" t="str">
            <v>26102932546009</v>
          </cell>
          <cell r="B88" t="str">
            <v>株式会社　片山造園</v>
          </cell>
          <cell r="C88" t="str">
            <v>片山　一平</v>
          </cell>
          <cell r="D88" t="str">
            <v>南</v>
          </cell>
          <cell r="E88" t="str">
            <v>20</v>
          </cell>
          <cell r="F88" t="str">
            <v>613-0022</v>
          </cell>
          <cell r="G88" t="str">
            <v>久世郡久御山町市田珠城３０－１</v>
          </cell>
          <cell r="H88" t="str">
            <v>0774-26-6839</v>
          </cell>
          <cell r="I88" t="str">
            <v>9501</v>
          </cell>
          <cell r="K88">
            <v>124800</v>
          </cell>
          <cell r="L88">
            <v>1</v>
          </cell>
          <cell r="M88">
            <v>13</v>
          </cell>
          <cell r="O88">
            <v>0</v>
          </cell>
          <cell r="P88">
            <v>94900</v>
          </cell>
          <cell r="Q88">
            <v>13</v>
          </cell>
          <cell r="R88">
            <v>0</v>
          </cell>
        </row>
        <row r="89">
          <cell r="A89" t="str">
            <v>26102932546010</v>
          </cell>
          <cell r="B89" t="str">
            <v>株式会社　松田組</v>
          </cell>
          <cell r="C89" t="str">
            <v>松田　勝浩</v>
          </cell>
          <cell r="D89" t="str">
            <v>南</v>
          </cell>
          <cell r="E89" t="str">
            <v>20</v>
          </cell>
          <cell r="F89" t="str">
            <v>601-8448</v>
          </cell>
          <cell r="G89" t="str">
            <v>京都市南区西九条大国町４６番地２</v>
          </cell>
          <cell r="H89" t="str">
            <v>075-682-6055</v>
          </cell>
          <cell r="I89" t="str">
            <v>9416</v>
          </cell>
          <cell r="K89">
            <v>4320</v>
          </cell>
          <cell r="L89">
            <v>1</v>
          </cell>
          <cell r="M89">
            <v>3</v>
          </cell>
          <cell r="O89">
            <v>0</v>
          </cell>
          <cell r="P89">
            <v>0</v>
          </cell>
          <cell r="Q89">
            <v>3</v>
          </cell>
          <cell r="R89">
            <v>0</v>
          </cell>
        </row>
        <row r="90">
          <cell r="A90" t="str">
            <v>26102932546011</v>
          </cell>
          <cell r="B90" t="str">
            <v>ＴＰＳ</v>
          </cell>
          <cell r="C90" t="str">
            <v>橘　和也</v>
          </cell>
          <cell r="D90" t="str">
            <v>南</v>
          </cell>
          <cell r="E90" t="str">
            <v>末</v>
          </cell>
          <cell r="F90" t="str">
            <v>601-8111</v>
          </cell>
          <cell r="G90" t="str">
            <v>京都市南区上鳥羽苗代町１５</v>
          </cell>
          <cell r="H90" t="str">
            <v>075-662-1789</v>
          </cell>
          <cell r="I90" t="str">
            <v>9416</v>
          </cell>
          <cell r="K90">
            <v>5586</v>
          </cell>
          <cell r="L90">
            <v>1</v>
          </cell>
          <cell r="M90">
            <v>3</v>
          </cell>
          <cell r="O90">
            <v>0</v>
          </cell>
          <cell r="P90">
            <v>0</v>
          </cell>
          <cell r="Q90">
            <v>3</v>
          </cell>
          <cell r="R90">
            <v>0</v>
          </cell>
        </row>
        <row r="91">
          <cell r="A91" t="str">
            <v>26102932546014</v>
          </cell>
          <cell r="B91" t="str">
            <v>(株)岡田ポンプ工業</v>
          </cell>
          <cell r="C91" t="str">
            <v>岡田　裕毅</v>
          </cell>
          <cell r="D91" t="str">
            <v>南</v>
          </cell>
          <cell r="E91" t="str">
            <v>20</v>
          </cell>
          <cell r="F91" t="str">
            <v>601-8145</v>
          </cell>
          <cell r="G91" t="str">
            <v>京都市南区上鳥羽西浦町386</v>
          </cell>
          <cell r="H91" t="str">
            <v>075-755-6917</v>
          </cell>
          <cell r="I91" t="str">
            <v>9416</v>
          </cell>
          <cell r="K91">
            <v>825</v>
          </cell>
          <cell r="L91">
            <v>1</v>
          </cell>
          <cell r="M91">
            <v>3</v>
          </cell>
          <cell r="O91">
            <v>0</v>
          </cell>
          <cell r="P91">
            <v>0</v>
          </cell>
          <cell r="Q91">
            <v>3</v>
          </cell>
          <cell r="R91">
            <v>0</v>
          </cell>
        </row>
        <row r="92">
          <cell r="A92" t="str">
            <v>26102932546015</v>
          </cell>
          <cell r="B92" t="str">
            <v>ＴＡＫＡ建設株式会社</v>
          </cell>
          <cell r="C92" t="str">
            <v>奈佐　幸司</v>
          </cell>
          <cell r="D92" t="str">
            <v>南</v>
          </cell>
          <cell r="E92" t="str">
            <v>20</v>
          </cell>
          <cell r="F92" t="str">
            <v>601-8319</v>
          </cell>
          <cell r="G92" t="str">
            <v>京都市南区吉祥院三ノ宮町１０９－２</v>
          </cell>
          <cell r="H92" t="str">
            <v>075-662-1383</v>
          </cell>
          <cell r="I92" t="str">
            <v>9416</v>
          </cell>
          <cell r="K92">
            <v>7881</v>
          </cell>
          <cell r="L92">
            <v>1</v>
          </cell>
          <cell r="M92">
            <v>3</v>
          </cell>
          <cell r="O92">
            <v>0</v>
          </cell>
          <cell r="P92">
            <v>0</v>
          </cell>
          <cell r="Q92">
            <v>3</v>
          </cell>
          <cell r="R92">
            <v>0</v>
          </cell>
        </row>
        <row r="93">
          <cell r="A93" t="str">
            <v>26102932546019</v>
          </cell>
          <cell r="B93" t="str">
            <v>株式会社　神田</v>
          </cell>
          <cell r="C93" t="str">
            <v>神田　竜生</v>
          </cell>
          <cell r="D93" t="str">
            <v>南</v>
          </cell>
          <cell r="E93" t="str">
            <v>20</v>
          </cell>
          <cell r="F93" t="str">
            <v>601-8364</v>
          </cell>
          <cell r="G93" t="str">
            <v>京都市南区吉祥院石原南町２０－３</v>
          </cell>
          <cell r="H93" t="str">
            <v>075-693-8889</v>
          </cell>
          <cell r="I93" t="str">
            <v>9416</v>
          </cell>
          <cell r="K93">
            <v>3600</v>
          </cell>
          <cell r="L93">
            <v>1</v>
          </cell>
          <cell r="M93">
            <v>3</v>
          </cell>
          <cell r="O93">
            <v>0</v>
          </cell>
          <cell r="P93">
            <v>0</v>
          </cell>
          <cell r="Q93">
            <v>3</v>
          </cell>
          <cell r="R93">
            <v>0</v>
          </cell>
        </row>
        <row r="94">
          <cell r="A94" t="str">
            <v>26102932556002</v>
          </cell>
          <cell r="B94" t="str">
            <v>株式会社　Ｌｉｐｓ</v>
          </cell>
          <cell r="C94" t="str">
            <v>田村　昌史</v>
          </cell>
          <cell r="D94" t="str">
            <v>乙訓</v>
          </cell>
          <cell r="E94" t="str">
            <v>20</v>
          </cell>
          <cell r="F94" t="str">
            <v>617-0814</v>
          </cell>
          <cell r="G94" t="str">
            <v>長岡京市今里庄ノ渕３０番地</v>
          </cell>
          <cell r="H94" t="str">
            <v>075-957-7754</v>
          </cell>
          <cell r="I94" t="str">
            <v>9416</v>
          </cell>
          <cell r="K94">
            <v>18333</v>
          </cell>
          <cell r="L94">
            <v>1</v>
          </cell>
          <cell r="M94">
            <v>3</v>
          </cell>
          <cell r="O94">
            <v>0</v>
          </cell>
          <cell r="P94">
            <v>0</v>
          </cell>
          <cell r="Q94">
            <v>3</v>
          </cell>
          <cell r="R94">
            <v>0</v>
          </cell>
        </row>
        <row r="95">
          <cell r="A95" t="str">
            <v>26102932556007</v>
          </cell>
          <cell r="B95" t="str">
            <v>京庭園　十六夜</v>
          </cell>
          <cell r="C95" t="str">
            <v>川口　衆</v>
          </cell>
          <cell r="D95" t="str">
            <v>乙訓</v>
          </cell>
          <cell r="F95" t="str">
            <v>617-0856</v>
          </cell>
          <cell r="G95" t="str">
            <v>長岡京市金ヶ原南谷１４番地１２</v>
          </cell>
          <cell r="H95" t="str">
            <v>075-204-3395</v>
          </cell>
          <cell r="I95" t="str">
            <v>9501</v>
          </cell>
          <cell r="K95">
            <v>6448</v>
          </cell>
          <cell r="L95">
            <v>1</v>
          </cell>
          <cell r="M95">
            <v>13</v>
          </cell>
          <cell r="O95">
            <v>0</v>
          </cell>
          <cell r="P95">
            <v>0</v>
          </cell>
          <cell r="Q95">
            <v>13</v>
          </cell>
          <cell r="R95">
            <v>0</v>
          </cell>
        </row>
        <row r="96">
          <cell r="A96" t="str">
            <v>26102932556008</v>
          </cell>
          <cell r="B96" t="str">
            <v>株式会社　たかでん</v>
          </cell>
          <cell r="C96" t="str">
            <v>高橋　史郎</v>
          </cell>
          <cell r="D96" t="str">
            <v>乙訓</v>
          </cell>
          <cell r="E96" t="str">
            <v>15</v>
          </cell>
          <cell r="F96" t="str">
            <v>617-0814</v>
          </cell>
          <cell r="G96" t="str">
            <v>長岡京市今里貝川１１－２</v>
          </cell>
          <cell r="H96" t="str">
            <v>075-954-6977</v>
          </cell>
          <cell r="I96" t="str">
            <v>9416</v>
          </cell>
          <cell r="K96">
            <v>8295</v>
          </cell>
          <cell r="L96">
            <v>1</v>
          </cell>
          <cell r="M96">
            <v>3</v>
          </cell>
          <cell r="O96">
            <v>0</v>
          </cell>
          <cell r="P96">
            <v>0</v>
          </cell>
          <cell r="Q96">
            <v>3</v>
          </cell>
          <cell r="R96">
            <v>0</v>
          </cell>
        </row>
        <row r="97">
          <cell r="A97" t="str">
            <v>26102932556010</v>
          </cell>
          <cell r="B97" t="str">
            <v>株式会社　防水屋カタヤマ</v>
          </cell>
          <cell r="C97" t="str">
            <v>片山　雅夫</v>
          </cell>
          <cell r="D97" t="str">
            <v>乙訓</v>
          </cell>
          <cell r="E97" t="str">
            <v>25</v>
          </cell>
          <cell r="F97" t="str">
            <v>617-0004</v>
          </cell>
          <cell r="G97" t="str">
            <v>向日市鶏冠井町西金村３－３</v>
          </cell>
          <cell r="H97" t="str">
            <v>075-934-1124</v>
          </cell>
          <cell r="I97" t="str">
            <v>9416</v>
          </cell>
          <cell r="K97">
            <v>23913</v>
          </cell>
          <cell r="L97">
            <v>1</v>
          </cell>
          <cell r="M97">
            <v>3</v>
          </cell>
          <cell r="O97">
            <v>0</v>
          </cell>
          <cell r="P97">
            <v>10950</v>
          </cell>
          <cell r="Q97">
            <v>3</v>
          </cell>
          <cell r="R97">
            <v>0</v>
          </cell>
        </row>
        <row r="98">
          <cell r="A98" t="str">
            <v>26102932556011</v>
          </cell>
          <cell r="B98" t="str">
            <v>株式会社　京和設備</v>
          </cell>
          <cell r="C98" t="str">
            <v>橋並　将人</v>
          </cell>
          <cell r="D98" t="str">
            <v>乙訓</v>
          </cell>
          <cell r="E98" t="str">
            <v>末</v>
          </cell>
          <cell r="F98" t="str">
            <v>617-0828</v>
          </cell>
          <cell r="G98" t="str">
            <v>長岡京市馬場六ノ坪３１－７</v>
          </cell>
          <cell r="H98" t="str">
            <v>075-952-7736</v>
          </cell>
          <cell r="I98" t="str">
            <v>5401</v>
          </cell>
          <cell r="K98">
            <v>322420</v>
          </cell>
          <cell r="L98">
            <v>1</v>
          </cell>
          <cell r="M98">
            <v>10</v>
          </cell>
          <cell r="O98">
            <v>0</v>
          </cell>
          <cell r="P98">
            <v>0</v>
          </cell>
          <cell r="Q98">
            <v>10</v>
          </cell>
          <cell r="R98">
            <v>0</v>
          </cell>
        </row>
        <row r="99">
          <cell r="A99" t="str">
            <v>26102932556013</v>
          </cell>
          <cell r="B99" t="str">
            <v>株式会社　アフタービルド</v>
          </cell>
          <cell r="C99" t="str">
            <v>松原　一史</v>
          </cell>
          <cell r="D99" t="str">
            <v>乙訓</v>
          </cell>
          <cell r="E99" t="str">
            <v>20</v>
          </cell>
          <cell r="F99" t="str">
            <v>615-0913</v>
          </cell>
          <cell r="G99" t="str">
            <v>京都市右京区梅津南上田町6-5（２Ｆ）</v>
          </cell>
          <cell r="H99" t="str">
            <v>075-863-0080</v>
          </cell>
          <cell r="I99" t="str">
            <v>9416</v>
          </cell>
          <cell r="K99">
            <v>3000</v>
          </cell>
          <cell r="L99">
            <v>1</v>
          </cell>
          <cell r="M99">
            <v>3</v>
          </cell>
          <cell r="O99">
            <v>0</v>
          </cell>
          <cell r="P99">
            <v>0</v>
          </cell>
          <cell r="Q99">
            <v>3</v>
          </cell>
          <cell r="R99">
            <v>0</v>
          </cell>
        </row>
        <row r="100">
          <cell r="A100" t="str">
            <v>26102932556014</v>
          </cell>
          <cell r="B100" t="str">
            <v>株式会社　梅鉢園</v>
          </cell>
          <cell r="C100" t="str">
            <v>梅野　星歩</v>
          </cell>
          <cell r="D100" t="str">
            <v>乙訓</v>
          </cell>
          <cell r="E100" t="str">
            <v>20</v>
          </cell>
          <cell r="F100" t="str">
            <v>617-0824</v>
          </cell>
          <cell r="G100" t="str">
            <v>長岡京市天神４丁目１３番６号</v>
          </cell>
          <cell r="H100" t="str">
            <v>075-955-2281</v>
          </cell>
          <cell r="I100" t="str">
            <v>9501</v>
          </cell>
          <cell r="K100">
            <v>59930</v>
          </cell>
          <cell r="L100">
            <v>1</v>
          </cell>
          <cell r="M100">
            <v>13</v>
          </cell>
          <cell r="O100">
            <v>0</v>
          </cell>
          <cell r="P100">
            <v>47450</v>
          </cell>
          <cell r="Q100">
            <v>13</v>
          </cell>
          <cell r="R100">
            <v>0</v>
          </cell>
        </row>
        <row r="101">
          <cell r="A101" t="str">
            <v>26102932556015</v>
          </cell>
          <cell r="B101" t="str">
            <v>株式会社　松井工業</v>
          </cell>
          <cell r="C101" t="str">
            <v>松井　修二</v>
          </cell>
          <cell r="D101" t="str">
            <v>乙訓</v>
          </cell>
          <cell r="E101" t="str">
            <v>25</v>
          </cell>
          <cell r="F101" t="str">
            <v>617-0813</v>
          </cell>
          <cell r="G101" t="str">
            <v>長岡京市井ノ内芝山１２－６</v>
          </cell>
          <cell r="H101" t="str">
            <v>075-874-3941</v>
          </cell>
          <cell r="I101" t="str">
            <v>9601</v>
          </cell>
          <cell r="K101">
            <v>1560</v>
          </cell>
          <cell r="L101">
            <v>1</v>
          </cell>
          <cell r="M101">
            <v>6.5</v>
          </cell>
          <cell r="O101">
            <v>0</v>
          </cell>
          <cell r="P101">
            <v>0</v>
          </cell>
          <cell r="Q101">
            <v>6.5</v>
          </cell>
          <cell r="R101">
            <v>0</v>
          </cell>
        </row>
        <row r="102">
          <cell r="A102" t="str">
            <v>26102932556016</v>
          </cell>
          <cell r="B102" t="str">
            <v>庭木屋　青木</v>
          </cell>
          <cell r="C102" t="str">
            <v>青木　道憲</v>
          </cell>
          <cell r="D102" t="str">
            <v>乙訓</v>
          </cell>
          <cell r="F102" t="str">
            <v>617-0002</v>
          </cell>
          <cell r="G102" t="str">
            <v>向日市寺戸町二枚田２１番地の５</v>
          </cell>
          <cell r="H102" t="str">
            <v>075-200-5939</v>
          </cell>
          <cell r="I102" t="str">
            <v>9501</v>
          </cell>
          <cell r="K102">
            <v>6500</v>
          </cell>
          <cell r="L102">
            <v>1</v>
          </cell>
          <cell r="M102">
            <v>13</v>
          </cell>
          <cell r="O102">
            <v>0</v>
          </cell>
          <cell r="P102">
            <v>0</v>
          </cell>
          <cell r="Q102">
            <v>13</v>
          </cell>
          <cell r="R102">
            <v>0</v>
          </cell>
        </row>
        <row r="103">
          <cell r="A103" t="str">
            <v>26102932556018</v>
          </cell>
          <cell r="B103" t="str">
            <v>株式会社　キャンバスホーム</v>
          </cell>
          <cell r="C103" t="str">
            <v>瀧口　静</v>
          </cell>
          <cell r="D103" t="str">
            <v>乙訓</v>
          </cell>
          <cell r="E103" t="str">
            <v>末</v>
          </cell>
          <cell r="F103" t="str">
            <v>617-0812</v>
          </cell>
          <cell r="G103" t="str">
            <v>長岡京市長法寺力池１番地２</v>
          </cell>
          <cell r="H103" t="str">
            <v>075-955-5580</v>
          </cell>
          <cell r="I103" t="str">
            <v>9416</v>
          </cell>
          <cell r="K103">
            <v>5400</v>
          </cell>
          <cell r="L103">
            <v>1</v>
          </cell>
          <cell r="M103">
            <v>3</v>
          </cell>
          <cell r="O103">
            <v>0</v>
          </cell>
          <cell r="P103">
            <v>0</v>
          </cell>
          <cell r="Q103">
            <v>3</v>
          </cell>
          <cell r="R103">
            <v>0</v>
          </cell>
        </row>
        <row r="104">
          <cell r="A104" t="str">
            <v>26102932556019</v>
          </cell>
          <cell r="B104" t="str">
            <v>株式会社　ヨシイ</v>
          </cell>
          <cell r="C104" t="str">
            <v>好井　誠人</v>
          </cell>
          <cell r="D104" t="str">
            <v>乙訓</v>
          </cell>
          <cell r="E104" t="str">
            <v>末</v>
          </cell>
          <cell r="F104" t="str">
            <v>615-8164</v>
          </cell>
          <cell r="G104" t="str">
            <v>京都市西京区樫原鴫谷３３番地１０</v>
          </cell>
          <cell r="H104" t="str">
            <v>075-874-2112</v>
          </cell>
          <cell r="I104" t="str">
            <v>9416</v>
          </cell>
          <cell r="K104">
            <v>3000</v>
          </cell>
          <cell r="L104">
            <v>1</v>
          </cell>
          <cell r="M104">
            <v>3</v>
          </cell>
          <cell r="O104">
            <v>0</v>
          </cell>
          <cell r="P104">
            <v>0</v>
          </cell>
          <cell r="Q104">
            <v>3</v>
          </cell>
          <cell r="R104">
            <v>0</v>
          </cell>
        </row>
        <row r="105">
          <cell r="A105" t="str">
            <v>26102932556020</v>
          </cell>
          <cell r="B105" t="str">
            <v>京都エクステリアサービス</v>
          </cell>
          <cell r="C105" t="str">
            <v>木村　真樹</v>
          </cell>
          <cell r="D105" t="str">
            <v>乙訓</v>
          </cell>
          <cell r="E105" t="str">
            <v>末</v>
          </cell>
          <cell r="F105" t="str">
            <v>617-0817</v>
          </cell>
          <cell r="G105" t="str">
            <v>長岡京市滝ノ町１丁目５番１６号</v>
          </cell>
          <cell r="H105" t="str">
            <v>090-8522-4407</v>
          </cell>
          <cell r="I105" t="str">
            <v>9411</v>
          </cell>
          <cell r="K105">
            <v>1590</v>
          </cell>
          <cell r="L105">
            <v>1</v>
          </cell>
          <cell r="M105">
            <v>3</v>
          </cell>
          <cell r="O105">
            <v>0</v>
          </cell>
          <cell r="P105">
            <v>0</v>
          </cell>
          <cell r="Q105">
            <v>3</v>
          </cell>
          <cell r="R105">
            <v>0</v>
          </cell>
        </row>
        <row r="106">
          <cell r="A106" t="str">
            <v>26102932556021</v>
          </cell>
          <cell r="B106" t="str">
            <v>近畿解体清掃　株式会社</v>
          </cell>
          <cell r="C106" t="str">
            <v>池上　亮平</v>
          </cell>
          <cell r="D106" t="str">
            <v>乙訓</v>
          </cell>
          <cell r="E106" t="str">
            <v>末</v>
          </cell>
          <cell r="F106" t="str">
            <v>617-0001</v>
          </cell>
          <cell r="G106" t="str">
            <v>向日市物集女町出口３２－１ヴィラアバンセ２０２</v>
          </cell>
          <cell r="H106" t="str">
            <v>080-1408-7297</v>
          </cell>
          <cell r="I106" t="str">
            <v>9416</v>
          </cell>
          <cell r="K106">
            <v>1080</v>
          </cell>
          <cell r="L106">
            <v>1</v>
          </cell>
          <cell r="M106">
            <v>3</v>
          </cell>
          <cell r="O106">
            <v>0</v>
          </cell>
          <cell r="P106">
            <v>0</v>
          </cell>
          <cell r="Q106">
            <v>3</v>
          </cell>
          <cell r="R106">
            <v>0</v>
          </cell>
        </row>
        <row r="107">
          <cell r="A107" t="str">
            <v>26102932556023</v>
          </cell>
          <cell r="B107" t="str">
            <v>有限会社　洛西建工</v>
          </cell>
          <cell r="C107" t="str">
            <v>松田　優輔</v>
          </cell>
          <cell r="D107" t="str">
            <v>乙訓</v>
          </cell>
          <cell r="E107" t="str">
            <v>末</v>
          </cell>
          <cell r="F107" t="str">
            <v>610-1111</v>
          </cell>
          <cell r="G107" t="str">
            <v>京都市西京区大枝東長町１－２１２サニーコート勧１０１号</v>
          </cell>
          <cell r="H107" t="str">
            <v>075-333-3933</v>
          </cell>
          <cell r="I107" t="str">
            <v>9101</v>
          </cell>
          <cell r="K107">
            <v>15600</v>
          </cell>
          <cell r="L107">
            <v>1</v>
          </cell>
          <cell r="M107">
            <v>13</v>
          </cell>
          <cell r="O107">
            <v>0</v>
          </cell>
          <cell r="P107">
            <v>0</v>
          </cell>
          <cell r="Q107">
            <v>13</v>
          </cell>
          <cell r="R107">
            <v>0</v>
          </cell>
        </row>
        <row r="108">
          <cell r="A108" t="str">
            <v>26102932556025</v>
          </cell>
          <cell r="B108" t="str">
            <v>西建</v>
          </cell>
          <cell r="C108" t="str">
            <v>西田　尚輝</v>
          </cell>
          <cell r="D108" t="str">
            <v>乙訓</v>
          </cell>
          <cell r="F108" t="str">
            <v>604-8267</v>
          </cell>
          <cell r="G108" t="str">
            <v>京都市中京区姉小路通堀川東入鍛冶サンクチュアリ二条城Ⅱ705</v>
          </cell>
          <cell r="H108" t="str">
            <v>075-555-6392</v>
          </cell>
          <cell r="I108" t="str">
            <v>9416</v>
          </cell>
          <cell r="K108">
            <v>1080</v>
          </cell>
          <cell r="L108">
            <v>1</v>
          </cell>
          <cell r="M108">
            <v>3</v>
          </cell>
          <cell r="O108">
            <v>0</v>
          </cell>
          <cell r="P108">
            <v>0</v>
          </cell>
          <cell r="Q108">
            <v>3</v>
          </cell>
          <cell r="R108">
            <v>0</v>
          </cell>
        </row>
        <row r="109">
          <cell r="A109" t="str">
            <v>26102932766005</v>
          </cell>
          <cell r="B109" t="str">
            <v>小林造園</v>
          </cell>
          <cell r="C109" t="str">
            <v>小林　高馬</v>
          </cell>
          <cell r="D109" t="str">
            <v>山科</v>
          </cell>
          <cell r="F109" t="str">
            <v>607-8305</v>
          </cell>
          <cell r="G109" t="str">
            <v>京都市山科区西野山中臣町４５</v>
          </cell>
          <cell r="H109" t="str">
            <v>075-581-0041</v>
          </cell>
          <cell r="I109" t="str">
            <v>9501</v>
          </cell>
          <cell r="K109">
            <v>118690</v>
          </cell>
          <cell r="L109">
            <v>1</v>
          </cell>
          <cell r="M109">
            <v>13</v>
          </cell>
          <cell r="O109">
            <v>0</v>
          </cell>
          <cell r="P109">
            <v>66430</v>
          </cell>
          <cell r="Q109">
            <v>13</v>
          </cell>
          <cell r="R109">
            <v>0</v>
          </cell>
        </row>
        <row r="110">
          <cell r="A110" t="str">
            <v>26102932766006</v>
          </cell>
          <cell r="B110" t="str">
            <v>株式会社　樹</v>
          </cell>
          <cell r="C110" t="str">
            <v>鈴木　直樹</v>
          </cell>
          <cell r="D110" t="str">
            <v>山科</v>
          </cell>
          <cell r="E110" t="str">
            <v>20</v>
          </cell>
          <cell r="F110" t="str">
            <v>612-8487</v>
          </cell>
          <cell r="G110" t="str">
            <v>京都市伏見区羽束師菱川町５６９－２２</v>
          </cell>
          <cell r="H110" t="str">
            <v>075-935-1606</v>
          </cell>
          <cell r="I110" t="str">
            <v>9101</v>
          </cell>
          <cell r="K110">
            <v>23660</v>
          </cell>
          <cell r="L110">
            <v>2</v>
          </cell>
          <cell r="M110">
            <v>13</v>
          </cell>
          <cell r="O110">
            <v>0</v>
          </cell>
          <cell r="P110">
            <v>18980</v>
          </cell>
          <cell r="Q110">
            <v>13</v>
          </cell>
          <cell r="R110">
            <v>0</v>
          </cell>
        </row>
        <row r="111">
          <cell r="A111" t="str">
            <v>26102932766007</v>
          </cell>
          <cell r="B111" t="str">
            <v>株式会社直木建設</v>
          </cell>
          <cell r="C111" t="str">
            <v>中村　直規</v>
          </cell>
          <cell r="D111" t="str">
            <v>山科</v>
          </cell>
          <cell r="E111" t="str">
            <v>20</v>
          </cell>
          <cell r="F111" t="str">
            <v>607-8357</v>
          </cell>
          <cell r="G111" t="str">
            <v>京都市山科区西野櫃川町７２番地</v>
          </cell>
          <cell r="H111" t="str">
            <v>075-593-4020</v>
          </cell>
          <cell r="I111" t="str">
            <v>9416</v>
          </cell>
          <cell r="K111">
            <v>1080</v>
          </cell>
          <cell r="M111">
            <v>3</v>
          </cell>
          <cell r="O111">
            <v>0</v>
          </cell>
          <cell r="P111">
            <v>0</v>
          </cell>
          <cell r="Q111">
            <v>3</v>
          </cell>
          <cell r="R111">
            <v>0</v>
          </cell>
        </row>
        <row r="112">
          <cell r="A112" t="str">
            <v>26102932766008</v>
          </cell>
          <cell r="B112" t="str">
            <v>株式会社　リペアシステム</v>
          </cell>
          <cell r="C112" t="str">
            <v>桝谷　充伸</v>
          </cell>
          <cell r="D112" t="str">
            <v>山科</v>
          </cell>
          <cell r="E112" t="str">
            <v>20</v>
          </cell>
          <cell r="F112" t="str">
            <v>607-8134</v>
          </cell>
          <cell r="G112" t="str">
            <v>京都市山科区大塚北溝町３４番２４</v>
          </cell>
          <cell r="H112" t="str">
            <v>075-634-4738</v>
          </cell>
          <cell r="I112" t="str">
            <v>9301</v>
          </cell>
          <cell r="K112">
            <v>2909</v>
          </cell>
          <cell r="L112">
            <v>1</v>
          </cell>
          <cell r="M112">
            <v>5.5</v>
          </cell>
          <cell r="O112">
            <v>0</v>
          </cell>
          <cell r="P112">
            <v>0</v>
          </cell>
          <cell r="Q112">
            <v>5.5</v>
          </cell>
          <cell r="R112">
            <v>0</v>
          </cell>
        </row>
        <row r="113">
          <cell r="A113" t="str">
            <v>26102932766009</v>
          </cell>
          <cell r="B113" t="str">
            <v>株式会社　高橋工務店</v>
          </cell>
          <cell r="C113" t="str">
            <v>高橋　真悟</v>
          </cell>
          <cell r="D113" t="str">
            <v>山科</v>
          </cell>
          <cell r="E113" t="str">
            <v>末</v>
          </cell>
          <cell r="F113" t="str">
            <v>607-8483</v>
          </cell>
          <cell r="G113" t="str">
            <v>京都市山科区北花山市田町１００</v>
          </cell>
          <cell r="H113" t="str">
            <v>075-581-6226</v>
          </cell>
          <cell r="I113" t="str">
            <v>9416</v>
          </cell>
          <cell r="K113">
            <v>9000</v>
          </cell>
          <cell r="L113">
            <v>1</v>
          </cell>
          <cell r="M113">
            <v>3</v>
          </cell>
          <cell r="O113">
            <v>0</v>
          </cell>
          <cell r="P113">
            <v>0</v>
          </cell>
          <cell r="Q113">
            <v>3</v>
          </cell>
          <cell r="R113">
            <v>0</v>
          </cell>
        </row>
        <row r="114">
          <cell r="A114" t="str">
            <v>26102932766010</v>
          </cell>
          <cell r="B114" t="str">
            <v>エースエンジニアリング株式会社</v>
          </cell>
          <cell r="C114" t="str">
            <v>大槻　昭</v>
          </cell>
          <cell r="D114" t="str">
            <v>山科</v>
          </cell>
          <cell r="E114" t="str">
            <v>20</v>
          </cell>
          <cell r="F114" t="str">
            <v>607-8223</v>
          </cell>
          <cell r="G114" t="str">
            <v>京都市山科区勧修寺瀬戸河原町５４番地</v>
          </cell>
          <cell r="H114" t="str">
            <v>075-581-2987</v>
          </cell>
          <cell r="I114" t="str">
            <v>5401</v>
          </cell>
          <cell r="K114">
            <v>10080</v>
          </cell>
          <cell r="L114">
            <v>1</v>
          </cell>
          <cell r="M114">
            <v>10</v>
          </cell>
          <cell r="O114">
            <v>0</v>
          </cell>
          <cell r="P114">
            <v>0</v>
          </cell>
          <cell r="Q114">
            <v>10</v>
          </cell>
          <cell r="R114">
            <v>0</v>
          </cell>
        </row>
        <row r="115">
          <cell r="A115" t="str">
            <v>26102932766011</v>
          </cell>
          <cell r="B115" t="str">
            <v>有限会社　匠平安瓦</v>
          </cell>
          <cell r="C115" t="str">
            <v>東村　俊之</v>
          </cell>
          <cell r="D115" t="str">
            <v>山科</v>
          </cell>
          <cell r="E115" t="str">
            <v>20</v>
          </cell>
          <cell r="F115" t="str">
            <v>607-8146</v>
          </cell>
          <cell r="G115" t="str">
            <v>京都市山科区東野舞台町９５番地１１</v>
          </cell>
          <cell r="H115" t="str">
            <v>075-595-7036</v>
          </cell>
          <cell r="I115" t="str">
            <v>9416</v>
          </cell>
          <cell r="K115">
            <v>72</v>
          </cell>
          <cell r="L115">
            <v>1</v>
          </cell>
          <cell r="M115">
            <v>3</v>
          </cell>
          <cell r="O115">
            <v>0</v>
          </cell>
          <cell r="P115">
            <v>0</v>
          </cell>
          <cell r="Q115">
            <v>3</v>
          </cell>
          <cell r="R115">
            <v>0</v>
          </cell>
        </row>
        <row r="116">
          <cell r="A116" t="str">
            <v>26102932766012</v>
          </cell>
          <cell r="B116" t="str">
            <v>陰山瓦工業</v>
          </cell>
          <cell r="C116" t="str">
            <v>陰山　慎太郎</v>
          </cell>
          <cell r="D116" t="str">
            <v>山科</v>
          </cell>
          <cell r="E116" t="str">
            <v>20</v>
          </cell>
          <cell r="F116" t="str">
            <v>607-8168</v>
          </cell>
          <cell r="G116" t="str">
            <v>京都市山科区椥辻池尻町8-2</v>
          </cell>
          <cell r="H116" t="str">
            <v>090-9717-1965</v>
          </cell>
          <cell r="I116" t="str">
            <v>9416</v>
          </cell>
          <cell r="K116">
            <v>1914</v>
          </cell>
          <cell r="L116">
            <v>1</v>
          </cell>
          <cell r="M116">
            <v>3</v>
          </cell>
          <cell r="O116">
            <v>0</v>
          </cell>
          <cell r="P116">
            <v>0</v>
          </cell>
          <cell r="Q116">
            <v>3</v>
          </cell>
          <cell r="R116">
            <v>0</v>
          </cell>
        </row>
        <row r="117">
          <cell r="A117" t="str">
            <v>26102932766013</v>
          </cell>
          <cell r="B117" t="str">
            <v>有限会社　大樹建設</v>
          </cell>
          <cell r="C117" t="str">
            <v>片山　雅春</v>
          </cell>
          <cell r="D117" t="str">
            <v>山科</v>
          </cell>
          <cell r="E117" t="str">
            <v>末</v>
          </cell>
          <cell r="F117" t="str">
            <v>607-8112</v>
          </cell>
          <cell r="G117" t="str">
            <v>京都市山科区小山中ノ川町４７番地４</v>
          </cell>
          <cell r="H117" t="str">
            <v>075-595-6859</v>
          </cell>
          <cell r="I117" t="str">
            <v>9416</v>
          </cell>
          <cell r="K117">
            <v>32970</v>
          </cell>
          <cell r="L117">
            <v>1</v>
          </cell>
          <cell r="M117">
            <v>3</v>
          </cell>
          <cell r="O117">
            <v>0</v>
          </cell>
          <cell r="P117">
            <v>28470</v>
          </cell>
          <cell r="Q117">
            <v>3</v>
          </cell>
          <cell r="R117">
            <v>0</v>
          </cell>
        </row>
        <row r="118">
          <cell r="A118" t="str">
            <v>26102932766014</v>
          </cell>
          <cell r="B118" t="str">
            <v>ベストクリーンサ－ビス</v>
          </cell>
          <cell r="C118" t="str">
            <v>石丸　達也</v>
          </cell>
          <cell r="D118" t="str">
            <v>山科</v>
          </cell>
          <cell r="E118" t="str">
            <v>末</v>
          </cell>
          <cell r="F118" t="str">
            <v>607-8143</v>
          </cell>
          <cell r="G118" t="str">
            <v>京都市山科区東野南井ノ上町３番地１０</v>
          </cell>
          <cell r="H118" t="str">
            <v>075-592-8008</v>
          </cell>
          <cell r="I118" t="str">
            <v>9301</v>
          </cell>
          <cell r="K118">
            <v>6858</v>
          </cell>
          <cell r="L118">
            <v>1</v>
          </cell>
          <cell r="M118">
            <v>5.5</v>
          </cell>
          <cell r="O118">
            <v>0</v>
          </cell>
          <cell r="P118">
            <v>0</v>
          </cell>
          <cell r="Q118">
            <v>5.5</v>
          </cell>
          <cell r="R118">
            <v>0</v>
          </cell>
        </row>
        <row r="119">
          <cell r="A119" t="str">
            <v>26102932766015</v>
          </cell>
          <cell r="B119" t="str">
            <v>株式会社　吉田建設工業</v>
          </cell>
          <cell r="C119" t="str">
            <v>吉田　知弘</v>
          </cell>
          <cell r="D119" t="str">
            <v>山科</v>
          </cell>
          <cell r="E119" t="str">
            <v>末</v>
          </cell>
          <cell r="F119" t="str">
            <v>607-8104</v>
          </cell>
          <cell r="G119" t="str">
            <v>京都市山科区小山谷田町１８－２９</v>
          </cell>
          <cell r="H119" t="str">
            <v>075-595-2893</v>
          </cell>
          <cell r="I119" t="str">
            <v>9416</v>
          </cell>
          <cell r="K119">
            <v>1080</v>
          </cell>
          <cell r="L119">
            <v>1</v>
          </cell>
          <cell r="M119">
            <v>3</v>
          </cell>
          <cell r="O119">
            <v>0</v>
          </cell>
          <cell r="P119">
            <v>0</v>
          </cell>
          <cell r="Q119">
            <v>3</v>
          </cell>
          <cell r="R119">
            <v>0</v>
          </cell>
        </row>
        <row r="120">
          <cell r="A120" t="str">
            <v>26102932766017</v>
          </cell>
          <cell r="B120" t="str">
            <v>株式会社　志賀電気工事</v>
          </cell>
          <cell r="C120" t="str">
            <v>志賀　勝</v>
          </cell>
          <cell r="D120" t="str">
            <v>山科</v>
          </cell>
          <cell r="E120" t="str">
            <v>20</v>
          </cell>
          <cell r="F120" t="str">
            <v>607-8022</v>
          </cell>
          <cell r="G120" t="str">
            <v>京都市山科区四ノ宮小金塚８－５３６</v>
          </cell>
          <cell r="H120" t="str">
            <v>075-582-3502</v>
          </cell>
          <cell r="I120" t="str">
            <v>9416</v>
          </cell>
          <cell r="K120">
            <v>20739</v>
          </cell>
          <cell r="L120">
            <v>1</v>
          </cell>
          <cell r="M120">
            <v>3</v>
          </cell>
          <cell r="O120">
            <v>0</v>
          </cell>
          <cell r="P120">
            <v>0</v>
          </cell>
          <cell r="Q120">
            <v>3</v>
          </cell>
          <cell r="R120">
            <v>0</v>
          </cell>
        </row>
        <row r="121">
          <cell r="A121" t="str">
            <v>26102932766018</v>
          </cell>
          <cell r="B121" t="str">
            <v>庭屋新月</v>
          </cell>
          <cell r="C121" t="str">
            <v>北尻　裕一</v>
          </cell>
          <cell r="D121" t="str">
            <v>山科</v>
          </cell>
          <cell r="E121" t="str">
            <v>末</v>
          </cell>
          <cell r="F121" t="str">
            <v>607-8108</v>
          </cell>
          <cell r="G121" t="str">
            <v>京都市山科区小山中島町２２－１１</v>
          </cell>
          <cell r="H121" t="str">
            <v>090-97054459</v>
          </cell>
          <cell r="I121" t="str">
            <v>9501</v>
          </cell>
          <cell r="K121">
            <v>37700</v>
          </cell>
          <cell r="M121">
            <v>13</v>
          </cell>
          <cell r="O121">
            <v>0</v>
          </cell>
          <cell r="P121">
            <v>18980</v>
          </cell>
          <cell r="Q121">
            <v>13</v>
          </cell>
          <cell r="R121">
            <v>0</v>
          </cell>
        </row>
        <row r="122">
          <cell r="A122" t="str">
            <v>26102932766019</v>
          </cell>
          <cell r="B122" t="str">
            <v>株式会社　大石建設</v>
          </cell>
          <cell r="C122" t="str">
            <v>大石　祥司</v>
          </cell>
          <cell r="D122" t="str">
            <v>山科</v>
          </cell>
          <cell r="F122" t="str">
            <v>616-8085</v>
          </cell>
          <cell r="G122" t="str">
            <v>京都市右京区太秦安井松本町２２番地４１</v>
          </cell>
          <cell r="H122" t="str">
            <v>075-811-5767</v>
          </cell>
          <cell r="I122" t="str">
            <v>9416</v>
          </cell>
          <cell r="K122">
            <v>13974</v>
          </cell>
          <cell r="M122">
            <v>3</v>
          </cell>
          <cell r="O122">
            <v>0</v>
          </cell>
          <cell r="P122">
            <v>10950</v>
          </cell>
          <cell r="Q122">
            <v>3</v>
          </cell>
          <cell r="R122">
            <v>0</v>
          </cell>
        </row>
        <row r="123">
          <cell r="A123" t="str">
            <v>26102932766020</v>
          </cell>
          <cell r="B123" t="str">
            <v>株式会社　山口政興業</v>
          </cell>
          <cell r="C123" t="str">
            <v>山根　正紹</v>
          </cell>
          <cell r="D123" t="str">
            <v>山科</v>
          </cell>
          <cell r="F123" t="str">
            <v>607-8134</v>
          </cell>
          <cell r="G123" t="str">
            <v>京都市山科区大塚北溝町２－１</v>
          </cell>
          <cell r="H123" t="str">
            <v>075-593-0191</v>
          </cell>
          <cell r="I123" t="str">
            <v>9416</v>
          </cell>
          <cell r="K123">
            <v>60516</v>
          </cell>
          <cell r="L123">
            <v>1</v>
          </cell>
          <cell r="M123">
            <v>3</v>
          </cell>
          <cell r="O123">
            <v>0</v>
          </cell>
          <cell r="P123">
            <v>26280</v>
          </cell>
          <cell r="Q123">
            <v>3</v>
          </cell>
          <cell r="R123">
            <v>0</v>
          </cell>
        </row>
        <row r="124">
          <cell r="A124" t="str">
            <v>26102932766021</v>
          </cell>
          <cell r="B124" t="str">
            <v>木下工業</v>
          </cell>
          <cell r="C124" t="str">
            <v>木下　昌幸</v>
          </cell>
          <cell r="D124" t="str">
            <v>山科</v>
          </cell>
          <cell r="E124" t="str">
            <v>20</v>
          </cell>
          <cell r="F124" t="str">
            <v>607-8154</v>
          </cell>
          <cell r="G124" t="str">
            <v>京都市山科区東野門口町４６番地６</v>
          </cell>
          <cell r="H124" t="str">
            <v>075-202-6467</v>
          </cell>
          <cell r="I124" t="str">
            <v>9416</v>
          </cell>
          <cell r="K124">
            <v>11238</v>
          </cell>
          <cell r="M124">
            <v>3</v>
          </cell>
          <cell r="O124">
            <v>0</v>
          </cell>
          <cell r="P124">
            <v>10950</v>
          </cell>
          <cell r="Q124">
            <v>3</v>
          </cell>
          <cell r="R124">
            <v>0</v>
          </cell>
        </row>
        <row r="125">
          <cell r="A125" t="str">
            <v>26102932766022</v>
          </cell>
          <cell r="B125" t="str">
            <v>株式会社　壮栄工業</v>
          </cell>
          <cell r="C125" t="str">
            <v>宮崎　理</v>
          </cell>
          <cell r="D125" t="str">
            <v>山科</v>
          </cell>
          <cell r="E125" t="str">
            <v>末</v>
          </cell>
          <cell r="F125" t="str">
            <v>607-8142</v>
          </cell>
          <cell r="G125" t="str">
            <v>京都市山科区東野中井ノ上町１２－１６ラティス東野５０４</v>
          </cell>
          <cell r="H125" t="str">
            <v>090-3712-0903</v>
          </cell>
          <cell r="I125" t="str">
            <v>9416</v>
          </cell>
          <cell r="K125">
            <v>24441</v>
          </cell>
          <cell r="L125">
            <v>1</v>
          </cell>
          <cell r="M125">
            <v>3</v>
          </cell>
          <cell r="O125">
            <v>0</v>
          </cell>
          <cell r="P125">
            <v>8394</v>
          </cell>
          <cell r="Q125">
            <v>3</v>
          </cell>
          <cell r="R125">
            <v>0</v>
          </cell>
        </row>
        <row r="126">
          <cell r="A126" t="str">
            <v>26102932766025</v>
          </cell>
          <cell r="B126" t="str">
            <v>ＮＯＮＯＤＥＮ.</v>
          </cell>
          <cell r="C126" t="str">
            <v>野々村　匡倫</v>
          </cell>
          <cell r="D126" t="str">
            <v>山科</v>
          </cell>
          <cell r="E126" t="str">
            <v>25</v>
          </cell>
          <cell r="F126" t="str">
            <v>607-8192</v>
          </cell>
          <cell r="G126" t="str">
            <v>京都市山科区大宅御供田町８番地</v>
          </cell>
          <cell r="H126" t="str">
            <v>090-9999-2781</v>
          </cell>
          <cell r="I126" t="str">
            <v>9416</v>
          </cell>
          <cell r="K126">
            <v>1950</v>
          </cell>
          <cell r="L126">
            <v>1</v>
          </cell>
          <cell r="M126">
            <v>3</v>
          </cell>
          <cell r="O126">
            <v>0</v>
          </cell>
          <cell r="P126">
            <v>0</v>
          </cell>
          <cell r="Q126">
            <v>3</v>
          </cell>
          <cell r="R126">
            <v>0</v>
          </cell>
        </row>
        <row r="127">
          <cell r="A127" t="str">
            <v>26102932766026</v>
          </cell>
          <cell r="B127" t="str">
            <v>株式会社　ＭＩＹＡＫＯ</v>
          </cell>
          <cell r="C127" t="str">
            <v>谷口　敏信</v>
          </cell>
          <cell r="D127" t="str">
            <v>山科</v>
          </cell>
          <cell r="E127" t="str">
            <v>20</v>
          </cell>
          <cell r="F127" t="str">
            <v>607-8235</v>
          </cell>
          <cell r="G127" t="str">
            <v>京都市山科区勧修寺南大日７番地６</v>
          </cell>
          <cell r="H127" t="str">
            <v>075-275-0085</v>
          </cell>
          <cell r="I127" t="str">
            <v>9416</v>
          </cell>
          <cell r="K127">
            <v>2550</v>
          </cell>
          <cell r="L127">
            <v>1</v>
          </cell>
          <cell r="M127">
            <v>3</v>
          </cell>
          <cell r="O127">
            <v>0</v>
          </cell>
          <cell r="P127">
            <v>0</v>
          </cell>
          <cell r="Q127">
            <v>3</v>
          </cell>
          <cell r="R127">
            <v>0</v>
          </cell>
        </row>
        <row r="128">
          <cell r="A128" t="str">
            <v>26102932766027</v>
          </cell>
          <cell r="B128" t="str">
            <v>株式会社　ｓｏｕｅｉ</v>
          </cell>
          <cell r="C128" t="str">
            <v>服部　友也</v>
          </cell>
          <cell r="D128" t="str">
            <v>山科</v>
          </cell>
          <cell r="E128" t="str">
            <v>末</v>
          </cell>
          <cell r="F128" t="str">
            <v>607-8229</v>
          </cell>
          <cell r="G128" t="str">
            <v>京都市山科区勧修寺泉玉町28ｻﾝﾌｪﾘｰﾁｪ205</v>
          </cell>
          <cell r="H128" t="str">
            <v>075-501-8263</v>
          </cell>
          <cell r="I128" t="str">
            <v>9416</v>
          </cell>
          <cell r="K128">
            <v>0</v>
          </cell>
          <cell r="L128">
            <v>2</v>
          </cell>
          <cell r="M128">
            <v>3</v>
          </cell>
          <cell r="O128">
            <v>0</v>
          </cell>
          <cell r="P128">
            <v>0</v>
          </cell>
          <cell r="Q128">
            <v>3</v>
          </cell>
          <cell r="R128">
            <v>0</v>
          </cell>
        </row>
        <row r="129">
          <cell r="A129" t="str">
            <v>26103933206006</v>
          </cell>
          <cell r="B129" t="str">
            <v>庭のなかむら</v>
          </cell>
          <cell r="C129" t="str">
            <v>中村　研二</v>
          </cell>
          <cell r="D129" t="str">
            <v>伏見</v>
          </cell>
          <cell r="F129" t="str">
            <v>612-8369</v>
          </cell>
          <cell r="G129" t="str">
            <v>京都市伏見区村上町３７６パルコート伏見桃山２０４</v>
          </cell>
          <cell r="H129" t="str">
            <v>075-601-3293</v>
          </cell>
          <cell r="I129" t="str">
            <v>9502</v>
          </cell>
          <cell r="K129">
            <v>132600</v>
          </cell>
          <cell r="L129">
            <v>1</v>
          </cell>
          <cell r="M129">
            <v>13</v>
          </cell>
          <cell r="O129">
            <v>0</v>
          </cell>
          <cell r="P129">
            <v>94900</v>
          </cell>
          <cell r="Q129">
            <v>13</v>
          </cell>
          <cell r="R129">
            <v>0</v>
          </cell>
        </row>
        <row r="130">
          <cell r="A130" t="str">
            <v>26103933206009</v>
          </cell>
          <cell r="B130" t="str">
            <v>京宝工業株式会社</v>
          </cell>
          <cell r="C130" t="str">
            <v>山本　賢治</v>
          </cell>
          <cell r="D130" t="str">
            <v>伏見</v>
          </cell>
          <cell r="E130" t="str">
            <v>25</v>
          </cell>
          <cell r="F130" t="str">
            <v>612-0049</v>
          </cell>
          <cell r="G130" t="str">
            <v>京都市伏見区深草中ノ島町33-13</v>
          </cell>
          <cell r="H130" t="str">
            <v>075-647-1670</v>
          </cell>
          <cell r="I130" t="str">
            <v>9416</v>
          </cell>
          <cell r="K130">
            <v>9072</v>
          </cell>
          <cell r="L130">
            <v>1</v>
          </cell>
          <cell r="M130">
            <v>3</v>
          </cell>
          <cell r="O130">
            <v>0</v>
          </cell>
          <cell r="P130">
            <v>0</v>
          </cell>
          <cell r="Q130">
            <v>3</v>
          </cell>
          <cell r="R130">
            <v>0</v>
          </cell>
        </row>
        <row r="131">
          <cell r="A131" t="str">
            <v>26103933206010</v>
          </cell>
          <cell r="B131" t="str">
            <v>有限会社　小南機工</v>
          </cell>
          <cell r="C131" t="str">
            <v>小南　隆</v>
          </cell>
          <cell r="D131" t="str">
            <v>伏見</v>
          </cell>
          <cell r="E131" t="str">
            <v>15</v>
          </cell>
          <cell r="F131" t="str">
            <v>612-8484</v>
          </cell>
          <cell r="G131" t="str">
            <v>京都市伏見区羽束師鴨川町３５２－２７</v>
          </cell>
          <cell r="H131" t="str">
            <v>075-922-3348</v>
          </cell>
          <cell r="I131" t="str">
            <v>9416</v>
          </cell>
          <cell r="K131">
            <v>22800</v>
          </cell>
          <cell r="L131">
            <v>1</v>
          </cell>
          <cell r="M131">
            <v>3</v>
          </cell>
          <cell r="O131">
            <v>0</v>
          </cell>
          <cell r="P131">
            <v>0</v>
          </cell>
          <cell r="Q131">
            <v>3</v>
          </cell>
          <cell r="R131">
            <v>0</v>
          </cell>
        </row>
        <row r="132">
          <cell r="A132" t="str">
            <v>26103933206011</v>
          </cell>
          <cell r="B132" t="str">
            <v>株式会社　ヨシダ設備</v>
          </cell>
          <cell r="C132" t="str">
            <v>吉田　義成</v>
          </cell>
          <cell r="D132" t="str">
            <v>伏見</v>
          </cell>
          <cell r="E132" t="str">
            <v>25</v>
          </cell>
          <cell r="F132" t="str">
            <v>612-8302</v>
          </cell>
          <cell r="G132" t="str">
            <v>京都市伏見区雁金町７１１番地</v>
          </cell>
          <cell r="H132" t="str">
            <v>075-623-3335</v>
          </cell>
          <cell r="I132" t="str">
            <v>9416</v>
          </cell>
          <cell r="K132">
            <v>20007</v>
          </cell>
          <cell r="L132">
            <v>1</v>
          </cell>
          <cell r="M132">
            <v>3</v>
          </cell>
          <cell r="O132">
            <v>0</v>
          </cell>
          <cell r="P132">
            <v>0</v>
          </cell>
          <cell r="Q132">
            <v>3</v>
          </cell>
          <cell r="R132">
            <v>0</v>
          </cell>
        </row>
        <row r="133">
          <cell r="A133" t="str">
            <v>26103933206013</v>
          </cell>
          <cell r="B133" t="str">
            <v>株式会社　ＴＫＢ</v>
          </cell>
          <cell r="C133" t="str">
            <v>谷口　準</v>
          </cell>
          <cell r="D133" t="str">
            <v>伏見</v>
          </cell>
          <cell r="E133" t="str">
            <v>20</v>
          </cell>
          <cell r="F133" t="str">
            <v>612-8484</v>
          </cell>
          <cell r="G133" t="str">
            <v>京都市伏見区羽束師鴨川町２３６番地１３</v>
          </cell>
          <cell r="H133" t="str">
            <v>075-934-8088</v>
          </cell>
          <cell r="I133" t="str">
            <v>9601</v>
          </cell>
          <cell r="K133">
            <v>15730</v>
          </cell>
          <cell r="L133">
            <v>1</v>
          </cell>
          <cell r="M133">
            <v>6.5</v>
          </cell>
          <cell r="O133">
            <v>0</v>
          </cell>
          <cell r="P133">
            <v>0</v>
          </cell>
          <cell r="Q133">
            <v>6.5</v>
          </cell>
          <cell r="R133">
            <v>0</v>
          </cell>
        </row>
        <row r="134">
          <cell r="A134" t="str">
            <v>26103933206014</v>
          </cell>
          <cell r="B134" t="str">
            <v>株式会社　田中組</v>
          </cell>
          <cell r="C134" t="str">
            <v>田中　雅美</v>
          </cell>
          <cell r="D134" t="str">
            <v>伏見</v>
          </cell>
          <cell r="E134" t="str">
            <v>24</v>
          </cell>
          <cell r="F134" t="str">
            <v>612-0029</v>
          </cell>
          <cell r="G134" t="str">
            <v>京都市伏見区深草西浦町　８－１２８</v>
          </cell>
          <cell r="H134" t="str">
            <v>075-641-7372</v>
          </cell>
          <cell r="I134" t="str">
            <v>9601</v>
          </cell>
          <cell r="K134">
            <v>14274</v>
          </cell>
          <cell r="L134">
            <v>1</v>
          </cell>
          <cell r="M134">
            <v>6.5</v>
          </cell>
          <cell r="O134">
            <v>0</v>
          </cell>
          <cell r="P134">
            <v>0</v>
          </cell>
          <cell r="Q134">
            <v>6.5</v>
          </cell>
          <cell r="R134">
            <v>0</v>
          </cell>
        </row>
        <row r="135">
          <cell r="A135" t="str">
            <v>26103933206015</v>
          </cell>
          <cell r="B135" t="str">
            <v>株式会社　ＫＯＮＩＳＨＩ</v>
          </cell>
          <cell r="C135" t="str">
            <v>小西　謙一</v>
          </cell>
          <cell r="D135" t="str">
            <v>伏見</v>
          </cell>
          <cell r="E135" t="str">
            <v>末</v>
          </cell>
          <cell r="F135" t="str">
            <v>612-0832</v>
          </cell>
          <cell r="G135" t="str">
            <v>京都市伏見区深草大亀谷東安信町　１番地５</v>
          </cell>
          <cell r="H135" t="str">
            <v>075-634-5840</v>
          </cell>
          <cell r="I135" t="str">
            <v>9416</v>
          </cell>
          <cell r="K135">
            <v>3600</v>
          </cell>
          <cell r="L135">
            <v>1</v>
          </cell>
          <cell r="M135">
            <v>3</v>
          </cell>
          <cell r="O135">
            <v>0</v>
          </cell>
          <cell r="P135">
            <v>0</v>
          </cell>
          <cell r="Q135">
            <v>3</v>
          </cell>
          <cell r="R135">
            <v>0</v>
          </cell>
        </row>
        <row r="136">
          <cell r="A136" t="str">
            <v>26103933206017</v>
          </cell>
          <cell r="B136" t="str">
            <v>ショウイン株式会社</v>
          </cell>
          <cell r="C136" t="str">
            <v>平沼　日瓶</v>
          </cell>
          <cell r="D136" t="str">
            <v>伏見</v>
          </cell>
          <cell r="F136" t="str">
            <v>612-8251</v>
          </cell>
          <cell r="G136" t="str">
            <v>京都市伏見区横大路菅本２－５０</v>
          </cell>
          <cell r="H136" t="str">
            <v>075-605-5581</v>
          </cell>
          <cell r="I136" t="str">
            <v>9416</v>
          </cell>
          <cell r="K136">
            <v>6840</v>
          </cell>
          <cell r="M136">
            <v>3</v>
          </cell>
          <cell r="O136">
            <v>0</v>
          </cell>
          <cell r="P136">
            <v>0</v>
          </cell>
          <cell r="Q136">
            <v>3</v>
          </cell>
          <cell r="R136">
            <v>0</v>
          </cell>
        </row>
        <row r="137">
          <cell r="A137" t="str">
            <v>26103933206019</v>
          </cell>
          <cell r="B137" t="str">
            <v>永井造園</v>
          </cell>
          <cell r="C137" t="str">
            <v>永井　栄</v>
          </cell>
          <cell r="D137" t="str">
            <v>伏見</v>
          </cell>
          <cell r="F137" t="str">
            <v>612-8122</v>
          </cell>
          <cell r="G137" t="str">
            <v>京都市伏見区向島庚申町４５－５</v>
          </cell>
          <cell r="H137" t="str">
            <v>075-621-4799</v>
          </cell>
          <cell r="I137" t="str">
            <v>9501</v>
          </cell>
          <cell r="K137">
            <v>44317</v>
          </cell>
          <cell r="L137">
            <v>1</v>
          </cell>
          <cell r="M137">
            <v>13</v>
          </cell>
          <cell r="O137">
            <v>0</v>
          </cell>
          <cell r="P137">
            <v>37960</v>
          </cell>
          <cell r="Q137">
            <v>13</v>
          </cell>
          <cell r="R137">
            <v>0</v>
          </cell>
        </row>
        <row r="138">
          <cell r="A138" t="str">
            <v>26103933206020</v>
          </cell>
          <cell r="B138" t="str">
            <v>有限会社　福田建材</v>
          </cell>
          <cell r="C138" t="str">
            <v>福田　久</v>
          </cell>
          <cell r="D138" t="str">
            <v>伏見</v>
          </cell>
          <cell r="F138" t="str">
            <v>612-8491</v>
          </cell>
          <cell r="G138" t="str">
            <v>京都市伏見区久我石原町３－２９</v>
          </cell>
          <cell r="H138" t="str">
            <v>075-931-1002</v>
          </cell>
          <cell r="I138" t="str">
            <v>7205</v>
          </cell>
          <cell r="K138">
            <v>16200</v>
          </cell>
          <cell r="L138">
            <v>1</v>
          </cell>
          <cell r="M138">
            <v>9</v>
          </cell>
          <cell r="O138">
            <v>0</v>
          </cell>
          <cell r="P138">
            <v>0</v>
          </cell>
          <cell r="Q138">
            <v>9</v>
          </cell>
          <cell r="R138">
            <v>0</v>
          </cell>
        </row>
        <row r="139">
          <cell r="A139" t="str">
            <v>26103933206022</v>
          </cell>
          <cell r="B139" t="str">
            <v>有限会社エフ・フジタ</v>
          </cell>
          <cell r="C139" t="str">
            <v>藤田　孝</v>
          </cell>
          <cell r="D139" t="str">
            <v>伏見</v>
          </cell>
          <cell r="E139" t="str">
            <v>末</v>
          </cell>
          <cell r="F139" t="str">
            <v>612-8121</v>
          </cell>
          <cell r="G139" t="str">
            <v>京都市伏見区向島善阿弥町６４－３</v>
          </cell>
          <cell r="H139" t="str">
            <v>075-611-7552</v>
          </cell>
          <cell r="I139" t="str">
            <v>9416</v>
          </cell>
          <cell r="K139">
            <v>126660</v>
          </cell>
          <cell r="L139">
            <v>1</v>
          </cell>
          <cell r="M139">
            <v>3</v>
          </cell>
          <cell r="O139">
            <v>0</v>
          </cell>
          <cell r="P139">
            <v>0</v>
          </cell>
          <cell r="Q139">
            <v>3</v>
          </cell>
          <cell r="R139">
            <v>0</v>
          </cell>
        </row>
        <row r="140">
          <cell r="A140" t="str">
            <v>26103933206023</v>
          </cell>
          <cell r="B140" t="str">
            <v>ホイストジャパン株式会社</v>
          </cell>
          <cell r="C140" t="str">
            <v>小谷　広大</v>
          </cell>
          <cell r="D140" t="str">
            <v>伏見</v>
          </cell>
          <cell r="E140" t="str">
            <v>20</v>
          </cell>
          <cell r="F140" t="str">
            <v>613-0023</v>
          </cell>
          <cell r="G140" t="str">
            <v>久世郡久御山町野村村東２９１番地２</v>
          </cell>
          <cell r="H140" t="str">
            <v>075-200-1233</v>
          </cell>
          <cell r="I140" t="str">
            <v>5601</v>
          </cell>
          <cell r="K140">
            <v>163305</v>
          </cell>
          <cell r="L140">
            <v>1</v>
          </cell>
          <cell r="M140">
            <v>5</v>
          </cell>
          <cell r="O140">
            <v>0</v>
          </cell>
          <cell r="P140">
            <v>73000</v>
          </cell>
          <cell r="Q140">
            <v>5</v>
          </cell>
          <cell r="R140">
            <v>0</v>
          </cell>
        </row>
        <row r="141">
          <cell r="A141" t="str">
            <v>26103933206024</v>
          </cell>
          <cell r="B141" t="str">
            <v>株式会社　西村内外装</v>
          </cell>
          <cell r="C141" t="str">
            <v>西村　亜左奈</v>
          </cell>
          <cell r="D141" t="str">
            <v>伏見</v>
          </cell>
          <cell r="E141" t="str">
            <v>20</v>
          </cell>
          <cell r="F141" t="str">
            <v>612-8435</v>
          </cell>
          <cell r="G141" t="str">
            <v>京都市伏見区深草泓ノ壺町２７－１１</v>
          </cell>
          <cell r="H141" t="str">
            <v>075-603-3538</v>
          </cell>
          <cell r="I141" t="str">
            <v>9416</v>
          </cell>
          <cell r="K141">
            <v>85416</v>
          </cell>
          <cell r="L141">
            <v>1</v>
          </cell>
          <cell r="M141">
            <v>3</v>
          </cell>
          <cell r="O141">
            <v>0</v>
          </cell>
          <cell r="P141">
            <v>65700</v>
          </cell>
          <cell r="Q141">
            <v>3</v>
          </cell>
          <cell r="R141">
            <v>0</v>
          </cell>
        </row>
        <row r="142">
          <cell r="A142" t="str">
            <v>26103933206025</v>
          </cell>
          <cell r="B142" t="str">
            <v>（有）スティープルジャック・ヤマノ</v>
          </cell>
          <cell r="C142" t="str">
            <v>山口　武</v>
          </cell>
          <cell r="D142" t="str">
            <v>伏見</v>
          </cell>
          <cell r="E142" t="str">
            <v>末</v>
          </cell>
          <cell r="F142" t="str">
            <v>601-8032</v>
          </cell>
          <cell r="G142" t="str">
            <v>京都市南区東九条石田町５番地</v>
          </cell>
          <cell r="H142" t="str">
            <v>075-662-2053</v>
          </cell>
          <cell r="I142" t="str">
            <v>9416</v>
          </cell>
          <cell r="K142">
            <v>2790</v>
          </cell>
          <cell r="L142">
            <v>1</v>
          </cell>
          <cell r="M142">
            <v>3</v>
          </cell>
          <cell r="O142">
            <v>0</v>
          </cell>
          <cell r="P142">
            <v>0</v>
          </cell>
          <cell r="Q142">
            <v>3</v>
          </cell>
          <cell r="R142">
            <v>0</v>
          </cell>
        </row>
        <row r="143">
          <cell r="A143" t="str">
            <v>26103933206026</v>
          </cell>
          <cell r="B143" t="str">
            <v>有限会社　イケダ厨機設備</v>
          </cell>
          <cell r="C143" t="str">
            <v>池田　太朗</v>
          </cell>
          <cell r="D143" t="str">
            <v>伏見</v>
          </cell>
          <cell r="E143" t="str">
            <v>20</v>
          </cell>
          <cell r="F143" t="str">
            <v>612-8454</v>
          </cell>
          <cell r="G143" t="str">
            <v>京都市伏見区竹田泓ノ川町２７</v>
          </cell>
          <cell r="H143" t="str">
            <v>075-612-1611</v>
          </cell>
          <cell r="I143" t="str">
            <v>9416</v>
          </cell>
          <cell r="K143">
            <v>17340</v>
          </cell>
          <cell r="L143">
            <v>1</v>
          </cell>
          <cell r="M143">
            <v>3</v>
          </cell>
          <cell r="O143">
            <v>0</v>
          </cell>
          <cell r="P143">
            <v>0</v>
          </cell>
          <cell r="Q143">
            <v>3</v>
          </cell>
          <cell r="R143">
            <v>0</v>
          </cell>
        </row>
        <row r="144">
          <cell r="A144" t="str">
            <v>26103933206027</v>
          </cell>
          <cell r="B144" t="str">
            <v>株式会社　吉翔堂</v>
          </cell>
          <cell r="C144" t="str">
            <v>藤本　浩伸</v>
          </cell>
          <cell r="D144" t="str">
            <v>伏見</v>
          </cell>
          <cell r="E144" t="str">
            <v>20</v>
          </cell>
          <cell r="F144" t="str">
            <v>612-0829</v>
          </cell>
          <cell r="G144" t="str">
            <v>京都市伏見区深草谷口町５４番地５</v>
          </cell>
          <cell r="H144" t="str">
            <v>075-646-0007</v>
          </cell>
          <cell r="I144" t="str">
            <v>9501</v>
          </cell>
          <cell r="K144">
            <v>26780</v>
          </cell>
          <cell r="M144">
            <v>13</v>
          </cell>
          <cell r="O144">
            <v>0</v>
          </cell>
          <cell r="P144">
            <v>18980</v>
          </cell>
          <cell r="Q144">
            <v>13</v>
          </cell>
          <cell r="R144">
            <v>0</v>
          </cell>
        </row>
        <row r="145">
          <cell r="A145" t="str">
            <v>26103933206028</v>
          </cell>
          <cell r="B145" t="str">
            <v>松本建設株式会社</v>
          </cell>
          <cell r="C145" t="str">
            <v>松本　佳之</v>
          </cell>
          <cell r="D145" t="str">
            <v>伏見</v>
          </cell>
          <cell r="E145" t="str">
            <v>25</v>
          </cell>
          <cell r="F145" t="str">
            <v>612-8244</v>
          </cell>
          <cell r="G145" t="str">
            <v>京都市伏見区横大路千両松町７０番</v>
          </cell>
          <cell r="H145" t="str">
            <v>075-605-9500</v>
          </cell>
          <cell r="I145" t="str">
            <v>9416</v>
          </cell>
          <cell r="K145">
            <v>11064</v>
          </cell>
          <cell r="L145">
            <v>1</v>
          </cell>
          <cell r="M145">
            <v>3</v>
          </cell>
          <cell r="O145">
            <v>0</v>
          </cell>
          <cell r="P145">
            <v>0</v>
          </cell>
          <cell r="Q145">
            <v>3</v>
          </cell>
          <cell r="R145">
            <v>0</v>
          </cell>
        </row>
        <row r="146">
          <cell r="A146" t="str">
            <v>26103933206031</v>
          </cell>
          <cell r="B146" t="str">
            <v>森啓造園</v>
          </cell>
          <cell r="C146" t="str">
            <v>森　啓輔</v>
          </cell>
          <cell r="D146" t="str">
            <v>伏見</v>
          </cell>
          <cell r="F146" t="str">
            <v>611-0013</v>
          </cell>
          <cell r="G146" t="str">
            <v>宇治市莵道薮里２５－１２</v>
          </cell>
          <cell r="H146" t="str">
            <v>0774-24-0315</v>
          </cell>
          <cell r="I146" t="str">
            <v>9501</v>
          </cell>
          <cell r="K146">
            <v>31200</v>
          </cell>
          <cell r="M146">
            <v>13</v>
          </cell>
          <cell r="O146">
            <v>0</v>
          </cell>
          <cell r="P146">
            <v>0</v>
          </cell>
          <cell r="Q146">
            <v>13</v>
          </cell>
          <cell r="R146">
            <v>0</v>
          </cell>
        </row>
        <row r="147">
          <cell r="A147" t="str">
            <v>26103933206032</v>
          </cell>
          <cell r="B147" t="str">
            <v>株式会社　石田工業</v>
          </cell>
          <cell r="C147" t="str">
            <v>石田　博一</v>
          </cell>
          <cell r="D147" t="str">
            <v>伏見</v>
          </cell>
          <cell r="E147" t="str">
            <v>20</v>
          </cell>
          <cell r="F147" t="str">
            <v>615-8301</v>
          </cell>
          <cell r="G147" t="str">
            <v>京都市西京区桂徳大寺北町１５５</v>
          </cell>
          <cell r="H147" t="str">
            <v>075-394-2121</v>
          </cell>
          <cell r="I147" t="str">
            <v>9461</v>
          </cell>
          <cell r="K147">
            <v>9801</v>
          </cell>
          <cell r="L147">
            <v>1</v>
          </cell>
          <cell r="M147">
            <v>3</v>
          </cell>
          <cell r="O147">
            <v>0</v>
          </cell>
          <cell r="P147">
            <v>0</v>
          </cell>
          <cell r="Q147">
            <v>3</v>
          </cell>
          <cell r="R147">
            <v>0</v>
          </cell>
        </row>
        <row r="148">
          <cell r="A148" t="str">
            <v>26103933206033</v>
          </cell>
          <cell r="B148" t="str">
            <v>清産業</v>
          </cell>
          <cell r="C148" t="str">
            <v>前川　武司</v>
          </cell>
          <cell r="D148" t="str">
            <v>伏見</v>
          </cell>
          <cell r="F148" t="str">
            <v>612-8486</v>
          </cell>
          <cell r="G148" t="str">
            <v>京都市伏見区羽束師古川町１９２－７</v>
          </cell>
          <cell r="H148" t="str">
            <v>075-934-5854</v>
          </cell>
          <cell r="I148" t="str">
            <v>9416</v>
          </cell>
          <cell r="K148">
            <v>5400</v>
          </cell>
          <cell r="L148">
            <v>1</v>
          </cell>
          <cell r="M148">
            <v>3</v>
          </cell>
          <cell r="O148">
            <v>0</v>
          </cell>
          <cell r="P148">
            <v>0</v>
          </cell>
          <cell r="Q148">
            <v>3</v>
          </cell>
          <cell r="R148">
            <v>0</v>
          </cell>
        </row>
        <row r="149">
          <cell r="A149" t="str">
            <v>26103933206034</v>
          </cell>
          <cell r="B149" t="str">
            <v>ＪＡＰＡＮ　ＷＡＬＬ　ＴＥＣ㈱</v>
          </cell>
          <cell r="C149" t="str">
            <v>横田　龍二</v>
          </cell>
          <cell r="D149" t="str">
            <v>伏見</v>
          </cell>
          <cell r="F149" t="str">
            <v>611-0041</v>
          </cell>
          <cell r="G149" t="str">
            <v>宇治市槇島町吹前９７番２２</v>
          </cell>
          <cell r="H149" t="str">
            <v>0774-74-8331</v>
          </cell>
          <cell r="I149" t="str">
            <v>9416</v>
          </cell>
          <cell r="K149">
            <v>7905</v>
          </cell>
          <cell r="L149">
            <v>1</v>
          </cell>
          <cell r="M149">
            <v>3</v>
          </cell>
          <cell r="O149">
            <v>0</v>
          </cell>
          <cell r="P149">
            <v>0</v>
          </cell>
          <cell r="Q149">
            <v>3</v>
          </cell>
          <cell r="R149">
            <v>0</v>
          </cell>
        </row>
        <row r="150">
          <cell r="A150" t="str">
            <v>26103933206035</v>
          </cell>
          <cell r="B150" t="str">
            <v>サンエス</v>
          </cell>
          <cell r="C150" t="str">
            <v>足立　仁</v>
          </cell>
          <cell r="D150" t="str">
            <v>伏見</v>
          </cell>
          <cell r="E150" t="str">
            <v>末</v>
          </cell>
          <cell r="F150" t="str">
            <v>612-8491</v>
          </cell>
          <cell r="G150" t="str">
            <v>京都市伏見区久我石原町３－５１パルファンドＫＯＧＡ１０３号</v>
          </cell>
          <cell r="H150" t="str">
            <v>075-934-2569</v>
          </cell>
          <cell r="I150" t="str">
            <v>9416</v>
          </cell>
          <cell r="K150">
            <v>1050</v>
          </cell>
          <cell r="L150">
            <v>1</v>
          </cell>
          <cell r="M150">
            <v>3</v>
          </cell>
          <cell r="O150">
            <v>0</v>
          </cell>
          <cell r="P150">
            <v>0</v>
          </cell>
          <cell r="Q150">
            <v>3</v>
          </cell>
          <cell r="R150">
            <v>0</v>
          </cell>
        </row>
        <row r="151">
          <cell r="A151" t="str">
            <v>26103933206036</v>
          </cell>
          <cell r="B151" t="str">
            <v>ミツイ工業</v>
          </cell>
          <cell r="C151" t="str">
            <v>野田　武司</v>
          </cell>
          <cell r="D151" t="str">
            <v>伏見</v>
          </cell>
          <cell r="E151" t="str">
            <v>20</v>
          </cell>
          <cell r="F151" t="str">
            <v>612-0889</v>
          </cell>
          <cell r="G151" t="str">
            <v>京都市伏見区深草直違橋10-153</v>
          </cell>
          <cell r="H151" t="str">
            <v>080-61817224</v>
          </cell>
          <cell r="I151" t="str">
            <v>9416</v>
          </cell>
          <cell r="K151">
            <v>720</v>
          </cell>
          <cell r="M151">
            <v>3</v>
          </cell>
          <cell r="O151">
            <v>0</v>
          </cell>
          <cell r="P151">
            <v>0</v>
          </cell>
          <cell r="Q151">
            <v>3</v>
          </cell>
          <cell r="R151">
            <v>0</v>
          </cell>
        </row>
        <row r="152">
          <cell r="A152" t="str">
            <v>26103933206037</v>
          </cell>
          <cell r="B152" t="str">
            <v>諸橋総建</v>
          </cell>
          <cell r="C152" t="str">
            <v>諸橋　裕也</v>
          </cell>
          <cell r="D152" t="str">
            <v>伏見</v>
          </cell>
          <cell r="E152" t="str">
            <v>末</v>
          </cell>
          <cell r="F152" t="str">
            <v>613-0916</v>
          </cell>
          <cell r="G152" t="str">
            <v>京都市伏見区淀美豆町４０８番地</v>
          </cell>
          <cell r="H152" t="str">
            <v>0774-26-7830</v>
          </cell>
          <cell r="I152" t="str">
            <v>9416</v>
          </cell>
          <cell r="K152">
            <v>1080</v>
          </cell>
          <cell r="L152">
            <v>1</v>
          </cell>
          <cell r="M152">
            <v>3</v>
          </cell>
          <cell r="O152">
            <v>0</v>
          </cell>
          <cell r="P152">
            <v>0</v>
          </cell>
          <cell r="Q152">
            <v>3</v>
          </cell>
          <cell r="R152">
            <v>0</v>
          </cell>
        </row>
        <row r="153">
          <cell r="A153" t="str">
            <v>26103933206038</v>
          </cell>
          <cell r="B153" t="str">
            <v>アイリンクス株式会社</v>
          </cell>
          <cell r="C153" t="str">
            <v>岡本　孝博</v>
          </cell>
          <cell r="D153" t="str">
            <v>伏見</v>
          </cell>
          <cell r="E153" t="str">
            <v>25</v>
          </cell>
          <cell r="F153" t="str">
            <v>612-8448</v>
          </cell>
          <cell r="G153" t="str">
            <v>京都市伏見区竹田東小屋ノ内町77</v>
          </cell>
          <cell r="H153" t="str">
            <v>075-605-4445</v>
          </cell>
          <cell r="I153" t="str">
            <v>9416</v>
          </cell>
          <cell r="K153">
            <v>13680</v>
          </cell>
          <cell r="L153">
            <v>1</v>
          </cell>
          <cell r="M153">
            <v>3</v>
          </cell>
          <cell r="O153">
            <v>0</v>
          </cell>
          <cell r="P153">
            <v>0</v>
          </cell>
          <cell r="Q153">
            <v>3</v>
          </cell>
          <cell r="R153">
            <v>0</v>
          </cell>
        </row>
        <row r="154">
          <cell r="A154" t="str">
            <v>26103933206039</v>
          </cell>
          <cell r="B154" t="str">
            <v>西田　博一</v>
          </cell>
          <cell r="C154" t="str">
            <v>西田　博一</v>
          </cell>
          <cell r="D154" t="str">
            <v>伏見</v>
          </cell>
          <cell r="E154" t="str">
            <v>末</v>
          </cell>
          <cell r="F154" t="str">
            <v>614-8102</v>
          </cell>
          <cell r="G154" t="str">
            <v>八幡市川口北浦1-1</v>
          </cell>
          <cell r="H154" t="str">
            <v>090-17147051</v>
          </cell>
          <cell r="I154" t="str">
            <v>9416</v>
          </cell>
          <cell r="K154">
            <v>882</v>
          </cell>
          <cell r="L154">
            <v>1</v>
          </cell>
          <cell r="M154">
            <v>3</v>
          </cell>
          <cell r="O154">
            <v>0</v>
          </cell>
          <cell r="P154">
            <v>0</v>
          </cell>
          <cell r="Q154">
            <v>3</v>
          </cell>
          <cell r="R154">
            <v>0</v>
          </cell>
        </row>
        <row r="155">
          <cell r="A155" t="str">
            <v>26103933526001</v>
          </cell>
          <cell r="B155" t="str">
            <v>西田造園</v>
          </cell>
          <cell r="C155" t="str">
            <v>西田　正博</v>
          </cell>
          <cell r="D155" t="str">
            <v>醍醐</v>
          </cell>
          <cell r="E155" t="str">
            <v>20</v>
          </cell>
          <cell r="F155" t="str">
            <v>601-1334</v>
          </cell>
          <cell r="G155" t="str">
            <v>京都市伏見区醍醐勝口町３－３８</v>
          </cell>
          <cell r="H155" t="str">
            <v>075-573-0544</v>
          </cell>
          <cell r="I155" t="str">
            <v>9501</v>
          </cell>
          <cell r="K155">
            <v>7371</v>
          </cell>
          <cell r="L155">
            <v>1</v>
          </cell>
          <cell r="M155">
            <v>13</v>
          </cell>
          <cell r="O155">
            <v>0</v>
          </cell>
          <cell r="P155">
            <v>0</v>
          </cell>
          <cell r="Q155">
            <v>13</v>
          </cell>
          <cell r="R155">
            <v>0</v>
          </cell>
        </row>
        <row r="156">
          <cell r="A156" t="str">
            <v>26103933526002</v>
          </cell>
          <cell r="B156" t="str">
            <v>有限会社　青木通信建設</v>
          </cell>
          <cell r="C156" t="str">
            <v>青木　俊治</v>
          </cell>
          <cell r="D156" t="str">
            <v>醍醐</v>
          </cell>
          <cell r="E156" t="str">
            <v>25</v>
          </cell>
          <cell r="F156" t="str">
            <v>611-0002</v>
          </cell>
          <cell r="G156" t="str">
            <v>宇治市木幡御園１１－３０</v>
          </cell>
          <cell r="H156" t="str">
            <v>075-572-3517</v>
          </cell>
          <cell r="I156" t="str">
            <v>9416</v>
          </cell>
          <cell r="K156">
            <v>49236</v>
          </cell>
          <cell r="L156">
            <v>1</v>
          </cell>
          <cell r="M156">
            <v>3</v>
          </cell>
          <cell r="O156">
            <v>0</v>
          </cell>
          <cell r="P156">
            <v>0</v>
          </cell>
          <cell r="Q156">
            <v>3</v>
          </cell>
          <cell r="R156">
            <v>0</v>
          </cell>
        </row>
        <row r="157">
          <cell r="A157" t="str">
            <v>26103933526005</v>
          </cell>
          <cell r="B157" t="str">
            <v>株式会社直治コーポレーション</v>
          </cell>
          <cell r="C157" t="str">
            <v>丹治　徹二</v>
          </cell>
          <cell r="D157" t="str">
            <v>醍醐</v>
          </cell>
          <cell r="E157" t="str">
            <v>末</v>
          </cell>
          <cell r="F157" t="str">
            <v>606-0022</v>
          </cell>
          <cell r="G157" t="str">
            <v>京都市左京区岩倉三宅町357-3</v>
          </cell>
          <cell r="H157" t="str">
            <v>075-366-4594</v>
          </cell>
          <cell r="I157" t="str">
            <v>9301</v>
          </cell>
          <cell r="K157">
            <v>30855</v>
          </cell>
          <cell r="L157">
            <v>2</v>
          </cell>
          <cell r="M157">
            <v>5.5</v>
          </cell>
          <cell r="O157">
            <v>0</v>
          </cell>
          <cell r="P157">
            <v>28105</v>
          </cell>
          <cell r="Q157">
            <v>5.5</v>
          </cell>
          <cell r="R157">
            <v>0</v>
          </cell>
        </row>
        <row r="158">
          <cell r="A158" t="str">
            <v>26103933526006</v>
          </cell>
          <cell r="B158" t="str">
            <v>株式会社　山岡建設工業</v>
          </cell>
          <cell r="C158" t="str">
            <v>山岡　秀光</v>
          </cell>
          <cell r="D158" t="str">
            <v>醍醐</v>
          </cell>
          <cell r="E158" t="str">
            <v>末</v>
          </cell>
          <cell r="F158" t="str">
            <v>607-8224</v>
          </cell>
          <cell r="G158" t="str">
            <v>京都市山科区勧修寺西金ヶ崎３８５プルミエール勧修２０３</v>
          </cell>
          <cell r="H158" t="str">
            <v>075-632-9062</v>
          </cell>
          <cell r="I158" t="str">
            <v>9416</v>
          </cell>
          <cell r="K158">
            <v>17859</v>
          </cell>
          <cell r="L158">
            <v>1</v>
          </cell>
          <cell r="M158">
            <v>3</v>
          </cell>
          <cell r="O158">
            <v>0</v>
          </cell>
          <cell r="P158">
            <v>0</v>
          </cell>
          <cell r="Q158">
            <v>3</v>
          </cell>
          <cell r="R158">
            <v>0</v>
          </cell>
        </row>
        <row r="159">
          <cell r="A159" t="str">
            <v>26103933526008</v>
          </cell>
          <cell r="B159" t="str">
            <v>株式会社　中央テクノ</v>
          </cell>
          <cell r="C159" t="str">
            <v>小竹　晃弘</v>
          </cell>
          <cell r="D159" t="str">
            <v>醍醐</v>
          </cell>
          <cell r="E159" t="str">
            <v>20</v>
          </cell>
          <cell r="F159" t="str">
            <v>612-8012</v>
          </cell>
          <cell r="G159" t="str">
            <v>京都市伏見区桃山町遠山２８－１９</v>
          </cell>
          <cell r="H159" t="str">
            <v>075-646-5600</v>
          </cell>
          <cell r="I159" t="str">
            <v>9416</v>
          </cell>
          <cell r="K159">
            <v>8940</v>
          </cell>
          <cell r="L159">
            <v>1</v>
          </cell>
          <cell r="M159">
            <v>3</v>
          </cell>
          <cell r="O159">
            <v>0</v>
          </cell>
          <cell r="P159">
            <v>0</v>
          </cell>
          <cell r="Q159">
            <v>3</v>
          </cell>
          <cell r="R159">
            <v>0</v>
          </cell>
        </row>
        <row r="160">
          <cell r="A160" t="str">
            <v>26103933526009</v>
          </cell>
          <cell r="B160" t="str">
            <v>株式会社　橋詰空設</v>
          </cell>
          <cell r="C160" t="str">
            <v>橋詰　善行</v>
          </cell>
          <cell r="D160" t="str">
            <v>醍醐</v>
          </cell>
          <cell r="E160" t="str">
            <v>20</v>
          </cell>
          <cell r="F160" t="str">
            <v>520-0006</v>
          </cell>
          <cell r="G160" t="str">
            <v>滋賀県大津市滋賀里３丁目２９－１４</v>
          </cell>
          <cell r="H160" t="str">
            <v>077-572-6821</v>
          </cell>
          <cell r="I160" t="str">
            <v>9416</v>
          </cell>
          <cell r="K160">
            <v>11628</v>
          </cell>
          <cell r="L160">
            <v>1</v>
          </cell>
          <cell r="M160">
            <v>3</v>
          </cell>
          <cell r="O160">
            <v>0</v>
          </cell>
          <cell r="P160">
            <v>0</v>
          </cell>
          <cell r="Q160">
            <v>3</v>
          </cell>
          <cell r="R160">
            <v>0</v>
          </cell>
        </row>
        <row r="161">
          <cell r="A161" t="str">
            <v>26103933526012</v>
          </cell>
          <cell r="B161" t="str">
            <v>有限会社　新成建装</v>
          </cell>
          <cell r="C161" t="str">
            <v>八田　英司</v>
          </cell>
          <cell r="D161" t="str">
            <v>醍醐</v>
          </cell>
          <cell r="E161" t="str">
            <v>20</v>
          </cell>
          <cell r="F161" t="str">
            <v>607-8186</v>
          </cell>
          <cell r="G161" t="str">
            <v>京都市山科区大宅早稲ノ内町１７９</v>
          </cell>
          <cell r="H161" t="str">
            <v>075-573-8234</v>
          </cell>
          <cell r="I161" t="str">
            <v>9416</v>
          </cell>
          <cell r="K161">
            <v>10836</v>
          </cell>
          <cell r="L161">
            <v>1</v>
          </cell>
          <cell r="M161">
            <v>3</v>
          </cell>
          <cell r="O161">
            <v>0</v>
          </cell>
          <cell r="P161">
            <v>0</v>
          </cell>
          <cell r="Q161">
            <v>3</v>
          </cell>
          <cell r="R161">
            <v>0</v>
          </cell>
        </row>
        <row r="162">
          <cell r="A162" t="str">
            <v>26103933526013</v>
          </cell>
          <cell r="B162" t="str">
            <v>株式会社　三洋</v>
          </cell>
          <cell r="C162" t="str">
            <v>堀　靖之</v>
          </cell>
          <cell r="D162" t="str">
            <v>醍醐</v>
          </cell>
          <cell r="E162" t="str">
            <v>20</v>
          </cell>
          <cell r="F162" t="str">
            <v>607-8186</v>
          </cell>
          <cell r="G162" t="str">
            <v>京都市山科区大宅早稲ノ内町１７９</v>
          </cell>
          <cell r="H162" t="str">
            <v>075-204-3480</v>
          </cell>
          <cell r="I162" t="str">
            <v>9416</v>
          </cell>
          <cell r="K162">
            <v>8292</v>
          </cell>
          <cell r="L162">
            <v>1</v>
          </cell>
          <cell r="M162">
            <v>3</v>
          </cell>
          <cell r="O162">
            <v>0</v>
          </cell>
          <cell r="P162">
            <v>0</v>
          </cell>
          <cell r="Q162">
            <v>3</v>
          </cell>
          <cell r="R162">
            <v>0</v>
          </cell>
        </row>
        <row r="163">
          <cell r="A163" t="str">
            <v>26103934166005</v>
          </cell>
          <cell r="B163" t="str">
            <v>岩﨑仮設</v>
          </cell>
          <cell r="C163" t="str">
            <v>岩崎　勝彦</v>
          </cell>
          <cell r="D163" t="str">
            <v>相楽</v>
          </cell>
          <cell r="E163" t="str">
            <v>末</v>
          </cell>
          <cell r="F163" t="str">
            <v>619-0201</v>
          </cell>
          <cell r="G163" t="str">
            <v>木津川市山城町綺田南河原93-12</v>
          </cell>
          <cell r="H163" t="str">
            <v>080-97559606</v>
          </cell>
          <cell r="I163" t="str">
            <v>9416</v>
          </cell>
          <cell r="K163">
            <v>21000</v>
          </cell>
          <cell r="L163">
            <v>1</v>
          </cell>
          <cell r="M163">
            <v>3</v>
          </cell>
          <cell r="O163">
            <v>0</v>
          </cell>
          <cell r="P163">
            <v>0</v>
          </cell>
          <cell r="Q163">
            <v>3</v>
          </cell>
          <cell r="R163">
            <v>0</v>
          </cell>
        </row>
        <row r="164">
          <cell r="A164" t="str">
            <v>26103934196002</v>
          </cell>
          <cell r="B164" t="str">
            <v>ひしだ緑産</v>
          </cell>
          <cell r="C164" t="str">
            <v>菱田　正直</v>
          </cell>
          <cell r="D164" t="str">
            <v>綴喜八幡</v>
          </cell>
          <cell r="F164" t="str">
            <v>619-0202</v>
          </cell>
          <cell r="G164" t="str">
            <v>木津川市山城町平尾上垣内５２</v>
          </cell>
          <cell r="H164" t="str">
            <v>0774-86-2339</v>
          </cell>
          <cell r="I164" t="str">
            <v>9501</v>
          </cell>
          <cell r="K164">
            <v>24375</v>
          </cell>
          <cell r="L164">
            <v>1</v>
          </cell>
          <cell r="M164">
            <v>13</v>
          </cell>
          <cell r="O164">
            <v>0</v>
          </cell>
          <cell r="P164">
            <v>23725</v>
          </cell>
          <cell r="Q164">
            <v>13</v>
          </cell>
          <cell r="R164">
            <v>0</v>
          </cell>
        </row>
        <row r="165">
          <cell r="A165" t="str">
            <v>26103934196004</v>
          </cell>
          <cell r="B165" t="str">
            <v>株式会社　林造園土木</v>
          </cell>
          <cell r="C165" t="str">
            <v>林　洋賢</v>
          </cell>
          <cell r="D165" t="str">
            <v>綴喜八幡</v>
          </cell>
          <cell r="E165" t="str">
            <v>末</v>
          </cell>
          <cell r="F165" t="str">
            <v>610-0313</v>
          </cell>
          <cell r="G165" t="str">
            <v>京田辺市三山木小坂１６番地</v>
          </cell>
          <cell r="H165" t="str">
            <v>0774-64-3393</v>
          </cell>
          <cell r="I165" t="str">
            <v>9501</v>
          </cell>
          <cell r="K165">
            <v>13000</v>
          </cell>
          <cell r="L165">
            <v>1</v>
          </cell>
          <cell r="M165">
            <v>13</v>
          </cell>
          <cell r="O165">
            <v>0</v>
          </cell>
          <cell r="P165">
            <v>0</v>
          </cell>
          <cell r="Q165">
            <v>13</v>
          </cell>
          <cell r="R165">
            <v>0</v>
          </cell>
        </row>
        <row r="166">
          <cell r="A166" t="str">
            <v>26103934196005</v>
          </cell>
          <cell r="B166" t="str">
            <v>ケイワイランドスケープ</v>
          </cell>
          <cell r="C166" t="str">
            <v>山中　一憲</v>
          </cell>
          <cell r="D166" t="str">
            <v>綴喜八幡</v>
          </cell>
          <cell r="E166" t="str">
            <v>末</v>
          </cell>
          <cell r="F166" t="str">
            <v>611-0041</v>
          </cell>
          <cell r="G166" t="str">
            <v>宇治市槇島町中川原１４６－２宇治おぐら住宅２－５０１</v>
          </cell>
          <cell r="H166" t="str">
            <v>0774-21-4205</v>
          </cell>
          <cell r="I166" t="str">
            <v>9501</v>
          </cell>
          <cell r="K166">
            <v>650</v>
          </cell>
          <cell r="L166">
            <v>1</v>
          </cell>
          <cell r="M166">
            <v>13</v>
          </cell>
          <cell r="O166">
            <v>0</v>
          </cell>
          <cell r="P166">
            <v>0</v>
          </cell>
          <cell r="Q166">
            <v>13</v>
          </cell>
          <cell r="R166">
            <v>0</v>
          </cell>
        </row>
        <row r="167">
          <cell r="A167" t="str">
            <v>26103934196006</v>
          </cell>
          <cell r="B167" t="str">
            <v>京苑工業</v>
          </cell>
          <cell r="C167" t="str">
            <v>藤井　勇輝</v>
          </cell>
          <cell r="D167" t="str">
            <v>綴喜八幡</v>
          </cell>
          <cell r="E167" t="str">
            <v>末</v>
          </cell>
          <cell r="F167" t="str">
            <v>610-0352</v>
          </cell>
          <cell r="G167" t="str">
            <v>京田辺市花住坂2-2-15センチュリオン花住坂１０２号</v>
          </cell>
          <cell r="H167" t="str">
            <v>075-746-7883</v>
          </cell>
          <cell r="I167" t="str">
            <v>9501</v>
          </cell>
          <cell r="K167">
            <v>6500</v>
          </cell>
          <cell r="M167">
            <v>13</v>
          </cell>
          <cell r="O167">
            <v>0</v>
          </cell>
          <cell r="P167">
            <v>0</v>
          </cell>
          <cell r="Q167">
            <v>13</v>
          </cell>
          <cell r="R167">
            <v>0</v>
          </cell>
        </row>
        <row r="168">
          <cell r="A168" t="str">
            <v>26103934196007</v>
          </cell>
          <cell r="B168" t="str">
            <v>株式会社　片山建設</v>
          </cell>
          <cell r="C168" t="str">
            <v>片山　良太郎</v>
          </cell>
          <cell r="D168" t="str">
            <v>綴喜八幡</v>
          </cell>
          <cell r="E168" t="str">
            <v>末</v>
          </cell>
          <cell r="F168" t="str">
            <v>614-8323</v>
          </cell>
          <cell r="G168" t="str">
            <v>八幡市橋本興正１－１</v>
          </cell>
          <cell r="H168" t="str">
            <v>075-983-6154</v>
          </cell>
          <cell r="I168" t="str">
            <v>9416</v>
          </cell>
          <cell r="K168">
            <v>3600</v>
          </cell>
          <cell r="L168">
            <v>1</v>
          </cell>
          <cell r="M168">
            <v>3</v>
          </cell>
          <cell r="O168">
            <v>0</v>
          </cell>
          <cell r="P168">
            <v>0</v>
          </cell>
          <cell r="Q168">
            <v>3</v>
          </cell>
          <cell r="R168">
            <v>0</v>
          </cell>
        </row>
        <row r="169">
          <cell r="A169" t="str">
            <v>26103934196008</v>
          </cell>
          <cell r="B169" t="str">
            <v>株式会社小籔設備</v>
          </cell>
          <cell r="C169" t="str">
            <v>小籔　智孝</v>
          </cell>
          <cell r="D169" t="str">
            <v>綴喜八幡</v>
          </cell>
          <cell r="E169" t="str">
            <v>20</v>
          </cell>
          <cell r="F169" t="str">
            <v>610-0301</v>
          </cell>
          <cell r="G169" t="str">
            <v>綴喜郡井手町多賀新造　２１－１－Ａ</v>
          </cell>
          <cell r="H169" t="str">
            <v>0774-99-4771</v>
          </cell>
          <cell r="I169" t="str">
            <v>9416</v>
          </cell>
          <cell r="K169">
            <v>16560</v>
          </cell>
          <cell r="L169">
            <v>1</v>
          </cell>
          <cell r="M169">
            <v>3</v>
          </cell>
          <cell r="O169">
            <v>0</v>
          </cell>
          <cell r="P169">
            <v>0</v>
          </cell>
          <cell r="Q169">
            <v>3</v>
          </cell>
          <cell r="R169">
            <v>0</v>
          </cell>
        </row>
        <row r="170">
          <cell r="A170" t="str">
            <v>26103934196009</v>
          </cell>
          <cell r="B170" t="str">
            <v>有定造園</v>
          </cell>
          <cell r="C170" t="str">
            <v>有定　賢一</v>
          </cell>
          <cell r="D170" t="str">
            <v>綴喜八幡</v>
          </cell>
          <cell r="F170" t="str">
            <v>610-0311</v>
          </cell>
          <cell r="G170" t="str">
            <v>京田辺市草内法福寺13-5</v>
          </cell>
          <cell r="H170" t="str">
            <v>090-39406489</v>
          </cell>
          <cell r="I170" t="str">
            <v>9501</v>
          </cell>
          <cell r="K170">
            <v>13000</v>
          </cell>
          <cell r="L170">
            <v>1</v>
          </cell>
          <cell r="M170">
            <v>13</v>
          </cell>
          <cell r="O170">
            <v>0</v>
          </cell>
          <cell r="P170">
            <v>0</v>
          </cell>
          <cell r="Q170">
            <v>13</v>
          </cell>
          <cell r="R170">
            <v>0</v>
          </cell>
        </row>
        <row r="171">
          <cell r="A171" t="str">
            <v>26103938096001</v>
          </cell>
          <cell r="B171" t="str">
            <v>宇治ガーデン・タナカ</v>
          </cell>
          <cell r="C171" t="str">
            <v>田中　　進</v>
          </cell>
          <cell r="D171" t="str">
            <v>宇治</v>
          </cell>
          <cell r="F171" t="str">
            <v>611-0021</v>
          </cell>
          <cell r="G171" t="str">
            <v>宇治市宇治下居３３</v>
          </cell>
          <cell r="H171" t="str">
            <v>0774-23-6240</v>
          </cell>
          <cell r="I171" t="str">
            <v>9501</v>
          </cell>
          <cell r="K171">
            <v>1300</v>
          </cell>
          <cell r="L171">
            <v>1</v>
          </cell>
          <cell r="M171">
            <v>13</v>
          </cell>
          <cell r="O171">
            <v>0</v>
          </cell>
          <cell r="P171">
            <v>0</v>
          </cell>
          <cell r="Q171">
            <v>13</v>
          </cell>
          <cell r="R171">
            <v>0</v>
          </cell>
        </row>
        <row r="172">
          <cell r="A172" t="str">
            <v>26103938096004</v>
          </cell>
          <cell r="B172" t="str">
            <v>岸本　グリーン</v>
          </cell>
          <cell r="C172" t="str">
            <v>岸本　保之</v>
          </cell>
          <cell r="D172" t="str">
            <v>宇治</v>
          </cell>
          <cell r="E172" t="str">
            <v>25</v>
          </cell>
          <cell r="F172" t="str">
            <v>611-0013</v>
          </cell>
          <cell r="G172" t="str">
            <v>宇治市菟道車田５４</v>
          </cell>
          <cell r="H172" t="str">
            <v>0774-22-9533</v>
          </cell>
          <cell r="I172" t="str">
            <v>9501</v>
          </cell>
          <cell r="K172">
            <v>81484</v>
          </cell>
          <cell r="M172">
            <v>13</v>
          </cell>
          <cell r="O172">
            <v>0</v>
          </cell>
          <cell r="P172">
            <v>47450</v>
          </cell>
          <cell r="Q172">
            <v>13</v>
          </cell>
          <cell r="R172">
            <v>0</v>
          </cell>
        </row>
        <row r="173">
          <cell r="A173" t="str">
            <v>26103938096009</v>
          </cell>
          <cell r="B173" t="str">
            <v>辻建設</v>
          </cell>
          <cell r="C173" t="str">
            <v>辻　二三人</v>
          </cell>
          <cell r="D173" t="str">
            <v>宇治</v>
          </cell>
          <cell r="E173" t="str">
            <v>20</v>
          </cell>
          <cell r="F173" t="str">
            <v>611-0013</v>
          </cell>
          <cell r="G173" t="str">
            <v>宇治市莵道谷下り５－８</v>
          </cell>
          <cell r="H173" t="str">
            <v>0774-24-8660</v>
          </cell>
          <cell r="I173" t="str">
            <v>9601</v>
          </cell>
          <cell r="K173">
            <v>3900</v>
          </cell>
          <cell r="L173">
            <v>1</v>
          </cell>
          <cell r="M173">
            <v>6.5</v>
          </cell>
          <cell r="O173">
            <v>0</v>
          </cell>
          <cell r="P173">
            <v>0</v>
          </cell>
          <cell r="Q173">
            <v>6.5</v>
          </cell>
          <cell r="R173">
            <v>0</v>
          </cell>
        </row>
        <row r="174">
          <cell r="A174" t="str">
            <v>26103938096011</v>
          </cell>
          <cell r="B174" t="str">
            <v>有限会社　Ｋ・Ｎ・Ｇ</v>
          </cell>
          <cell r="C174" t="str">
            <v>近藤　司</v>
          </cell>
          <cell r="D174" t="str">
            <v>宇治</v>
          </cell>
          <cell r="E174" t="str">
            <v>末</v>
          </cell>
          <cell r="F174" t="str">
            <v>610-0112</v>
          </cell>
          <cell r="G174" t="str">
            <v>城陽市長池河原４０番地１</v>
          </cell>
          <cell r="H174" t="str">
            <v>0774-53-3399</v>
          </cell>
          <cell r="I174" t="str">
            <v>9416</v>
          </cell>
          <cell r="K174">
            <v>13059</v>
          </cell>
          <cell r="L174">
            <v>1</v>
          </cell>
          <cell r="M174">
            <v>3</v>
          </cell>
          <cell r="O174">
            <v>0</v>
          </cell>
          <cell r="P174">
            <v>0</v>
          </cell>
          <cell r="Q174">
            <v>3</v>
          </cell>
          <cell r="R174">
            <v>0</v>
          </cell>
        </row>
        <row r="175">
          <cell r="A175" t="str">
            <v>26103938096013</v>
          </cell>
          <cell r="B175" t="str">
            <v>堀鉄筋</v>
          </cell>
          <cell r="C175" t="str">
            <v>堀　貴博</v>
          </cell>
          <cell r="D175" t="str">
            <v>宇治</v>
          </cell>
          <cell r="F175" t="str">
            <v>607-8231</v>
          </cell>
          <cell r="G175" t="str">
            <v>京都市山科区勧修寺堂田６２－６</v>
          </cell>
          <cell r="H175" t="str">
            <v>075-595-6246</v>
          </cell>
          <cell r="I175" t="str">
            <v>5401</v>
          </cell>
          <cell r="K175">
            <v>4060</v>
          </cell>
          <cell r="L175">
            <v>1</v>
          </cell>
          <cell r="M175">
            <v>10</v>
          </cell>
          <cell r="O175">
            <v>0</v>
          </cell>
          <cell r="P175">
            <v>0</v>
          </cell>
          <cell r="Q175">
            <v>10</v>
          </cell>
          <cell r="R175">
            <v>0</v>
          </cell>
        </row>
        <row r="176">
          <cell r="A176" t="str">
            <v>26103938096014</v>
          </cell>
          <cell r="B176" t="str">
            <v>有限会社　山田鉄工</v>
          </cell>
          <cell r="C176" t="str">
            <v>山田　洋一</v>
          </cell>
          <cell r="D176" t="str">
            <v>宇治</v>
          </cell>
          <cell r="E176" t="str">
            <v>20</v>
          </cell>
          <cell r="F176" t="str">
            <v>611-0042</v>
          </cell>
          <cell r="G176" t="str">
            <v>宇治市小倉町東山１３－２８</v>
          </cell>
          <cell r="H176" t="str">
            <v>0774-20-9010</v>
          </cell>
          <cell r="I176" t="str">
            <v>5401</v>
          </cell>
          <cell r="K176">
            <v>458240</v>
          </cell>
          <cell r="L176">
            <v>1</v>
          </cell>
          <cell r="M176">
            <v>10</v>
          </cell>
          <cell r="O176">
            <v>0</v>
          </cell>
          <cell r="P176">
            <v>91250</v>
          </cell>
          <cell r="Q176">
            <v>10</v>
          </cell>
          <cell r="R176">
            <v>0</v>
          </cell>
        </row>
        <row r="177">
          <cell r="A177" t="str">
            <v>26103938096015</v>
          </cell>
          <cell r="B177" t="str">
            <v>まるかさ　株式会社</v>
          </cell>
          <cell r="C177" t="str">
            <v>笠原　亨</v>
          </cell>
          <cell r="D177" t="str">
            <v>宇治</v>
          </cell>
          <cell r="E177" t="str">
            <v>20</v>
          </cell>
          <cell r="F177" t="str">
            <v>611-0041</v>
          </cell>
          <cell r="G177" t="str">
            <v>宇治市槇島町五才田９番地１</v>
          </cell>
          <cell r="H177" t="str">
            <v>0774-66-3622</v>
          </cell>
          <cell r="I177" t="str">
            <v>9416</v>
          </cell>
          <cell r="K177">
            <v>20340</v>
          </cell>
          <cell r="L177">
            <v>1</v>
          </cell>
          <cell r="M177">
            <v>3</v>
          </cell>
          <cell r="O177">
            <v>0</v>
          </cell>
          <cell r="P177">
            <v>0</v>
          </cell>
          <cell r="Q177">
            <v>3</v>
          </cell>
          <cell r="R177">
            <v>0</v>
          </cell>
        </row>
        <row r="178">
          <cell r="A178" t="str">
            <v>26103938096018</v>
          </cell>
          <cell r="B178" t="str">
            <v>高村建設工業株式会社</v>
          </cell>
          <cell r="C178" t="str">
            <v>高村　藤朗</v>
          </cell>
          <cell r="D178" t="str">
            <v>宇治</v>
          </cell>
          <cell r="E178" t="str">
            <v>15</v>
          </cell>
          <cell r="F178" t="str">
            <v>611-0021</v>
          </cell>
          <cell r="G178" t="str">
            <v>宇治市蔭山３０－１パデシオン宇治小倉４１０号</v>
          </cell>
          <cell r="H178" t="str">
            <v>0774-21-2516</v>
          </cell>
          <cell r="I178" t="str">
            <v>9416</v>
          </cell>
          <cell r="K178">
            <v>71859</v>
          </cell>
          <cell r="L178">
            <v>1</v>
          </cell>
          <cell r="M178">
            <v>3</v>
          </cell>
          <cell r="O178">
            <v>0</v>
          </cell>
          <cell r="P178">
            <v>0</v>
          </cell>
          <cell r="Q178">
            <v>3</v>
          </cell>
          <cell r="R178">
            <v>0</v>
          </cell>
        </row>
        <row r="179">
          <cell r="A179" t="str">
            <v>26103938096019</v>
          </cell>
          <cell r="B179" t="str">
            <v>植清　おがわ庭園</v>
          </cell>
          <cell r="C179" t="str">
            <v>小川　晃</v>
          </cell>
          <cell r="D179" t="str">
            <v>宇治</v>
          </cell>
          <cell r="F179" t="str">
            <v>611-0002</v>
          </cell>
          <cell r="G179" t="str">
            <v>宇治市木幡西浦４７－１パデシオン宇治木幡二番館</v>
          </cell>
          <cell r="H179" t="str">
            <v>0774-31-4736</v>
          </cell>
          <cell r="I179" t="str">
            <v>9501</v>
          </cell>
          <cell r="K179">
            <v>74256</v>
          </cell>
          <cell r="M179">
            <v>13</v>
          </cell>
          <cell r="O179">
            <v>0</v>
          </cell>
          <cell r="P179">
            <v>47450</v>
          </cell>
          <cell r="Q179">
            <v>13</v>
          </cell>
          <cell r="R179">
            <v>0</v>
          </cell>
        </row>
        <row r="180">
          <cell r="A180" t="str">
            <v>26103938096020</v>
          </cell>
          <cell r="B180" t="str">
            <v>久世工業株式会社</v>
          </cell>
          <cell r="C180" t="str">
            <v>久世　宗哉</v>
          </cell>
          <cell r="D180" t="str">
            <v>宇治</v>
          </cell>
          <cell r="E180" t="str">
            <v>末</v>
          </cell>
          <cell r="F180" t="str">
            <v>601-8363</v>
          </cell>
          <cell r="G180" t="str">
            <v>京都市南区吉祥院嶋野間詰町２５－１</v>
          </cell>
          <cell r="H180" t="str">
            <v>075-205-2950</v>
          </cell>
          <cell r="I180" t="str">
            <v>9416</v>
          </cell>
          <cell r="K180">
            <v>9180</v>
          </cell>
          <cell r="L180">
            <v>1</v>
          </cell>
          <cell r="M180">
            <v>3</v>
          </cell>
          <cell r="O180">
            <v>0</v>
          </cell>
          <cell r="P180">
            <v>0</v>
          </cell>
          <cell r="Q180">
            <v>3</v>
          </cell>
          <cell r="R180">
            <v>0</v>
          </cell>
        </row>
        <row r="181">
          <cell r="A181" t="str">
            <v>26103938096021</v>
          </cell>
          <cell r="B181" t="str">
            <v>つるさし造園</v>
          </cell>
          <cell r="C181" t="str">
            <v>靏指　誠三</v>
          </cell>
          <cell r="D181" t="str">
            <v>宇治</v>
          </cell>
          <cell r="F181" t="str">
            <v>611-0013</v>
          </cell>
          <cell r="G181" t="str">
            <v>宇治市莵道車田５４－４７</v>
          </cell>
          <cell r="H181" t="str">
            <v>0774-24-8901</v>
          </cell>
          <cell r="I181" t="str">
            <v>9501</v>
          </cell>
          <cell r="K181">
            <v>95342</v>
          </cell>
          <cell r="L181">
            <v>1</v>
          </cell>
          <cell r="M181">
            <v>13</v>
          </cell>
          <cell r="O181">
            <v>0</v>
          </cell>
          <cell r="P181">
            <v>47450</v>
          </cell>
          <cell r="Q181">
            <v>13</v>
          </cell>
          <cell r="R181">
            <v>0</v>
          </cell>
        </row>
        <row r="182">
          <cell r="A182" t="str">
            <v>26103938096022</v>
          </cell>
          <cell r="B182" t="str">
            <v>岸本造園</v>
          </cell>
          <cell r="C182" t="str">
            <v>岸本　直之</v>
          </cell>
          <cell r="D182" t="str">
            <v>宇治</v>
          </cell>
          <cell r="F182" t="str">
            <v>611-0013</v>
          </cell>
          <cell r="G182" t="str">
            <v>宇治市莵道車田５４</v>
          </cell>
          <cell r="H182" t="str">
            <v>0774-22-9533</v>
          </cell>
          <cell r="I182" t="str">
            <v>9501</v>
          </cell>
          <cell r="K182">
            <v>16159</v>
          </cell>
          <cell r="L182">
            <v>2</v>
          </cell>
          <cell r="M182">
            <v>13</v>
          </cell>
          <cell r="O182">
            <v>0</v>
          </cell>
          <cell r="P182">
            <v>3159</v>
          </cell>
          <cell r="Q182">
            <v>13</v>
          </cell>
          <cell r="R182">
            <v>0</v>
          </cell>
        </row>
        <row r="183">
          <cell r="A183" t="str">
            <v>26103938246002</v>
          </cell>
          <cell r="B183" t="str">
            <v>放香堂　造園</v>
          </cell>
          <cell r="C183" t="str">
            <v>田中　武敏</v>
          </cell>
          <cell r="D183" t="str">
            <v>久世</v>
          </cell>
          <cell r="F183" t="str">
            <v>610-0117</v>
          </cell>
          <cell r="G183" t="str">
            <v>城陽市枇杷庄島ノ宮３８－９</v>
          </cell>
          <cell r="H183" t="str">
            <v>0774-55-1823</v>
          </cell>
          <cell r="I183" t="str">
            <v>9501</v>
          </cell>
          <cell r="K183">
            <v>73775</v>
          </cell>
          <cell r="L183">
            <v>1</v>
          </cell>
          <cell r="M183">
            <v>13</v>
          </cell>
          <cell r="O183">
            <v>0</v>
          </cell>
          <cell r="P183">
            <v>71175</v>
          </cell>
          <cell r="Q183">
            <v>13</v>
          </cell>
          <cell r="R183">
            <v>0</v>
          </cell>
        </row>
        <row r="184">
          <cell r="A184" t="str">
            <v>26103938246005</v>
          </cell>
          <cell r="B184" t="str">
            <v>黒澤工務店</v>
          </cell>
          <cell r="C184" t="str">
            <v>黒澤　和夫</v>
          </cell>
          <cell r="D184" t="str">
            <v>久世</v>
          </cell>
          <cell r="E184" t="str">
            <v>20</v>
          </cell>
          <cell r="F184" t="str">
            <v>610-0121</v>
          </cell>
          <cell r="G184" t="str">
            <v>城陽市寺田水度坂１５－５１</v>
          </cell>
          <cell r="H184" t="str">
            <v>0774-52-2112</v>
          </cell>
          <cell r="I184" t="str">
            <v>9601</v>
          </cell>
          <cell r="K184">
            <v>2496</v>
          </cell>
          <cell r="L184">
            <v>1</v>
          </cell>
          <cell r="M184">
            <v>6.5</v>
          </cell>
          <cell r="O184">
            <v>0</v>
          </cell>
          <cell r="P184">
            <v>0</v>
          </cell>
          <cell r="Q184">
            <v>6.5</v>
          </cell>
          <cell r="R184">
            <v>0</v>
          </cell>
        </row>
        <row r="185">
          <cell r="A185" t="str">
            <v>26103938246014</v>
          </cell>
          <cell r="B185" t="str">
            <v>松井造園</v>
          </cell>
          <cell r="C185" t="str">
            <v>松井　一也</v>
          </cell>
          <cell r="D185" t="str">
            <v>久世</v>
          </cell>
          <cell r="F185" t="str">
            <v>610-0116</v>
          </cell>
          <cell r="G185" t="str">
            <v>城陽市奈良十六３５</v>
          </cell>
          <cell r="H185" t="str">
            <v>0774-52-0792</v>
          </cell>
          <cell r="I185" t="str">
            <v>9501</v>
          </cell>
          <cell r="K185">
            <v>18694</v>
          </cell>
          <cell r="M185">
            <v>13</v>
          </cell>
          <cell r="O185">
            <v>0</v>
          </cell>
          <cell r="P185">
            <v>17394</v>
          </cell>
          <cell r="Q185">
            <v>13</v>
          </cell>
          <cell r="R185">
            <v>0</v>
          </cell>
        </row>
        <row r="186">
          <cell r="A186" t="str">
            <v>26103938246015</v>
          </cell>
          <cell r="B186" t="str">
            <v>後藤造園</v>
          </cell>
          <cell r="C186" t="str">
            <v>後藤　勇一</v>
          </cell>
          <cell r="D186" t="str">
            <v>久世</v>
          </cell>
          <cell r="F186" t="str">
            <v>610-0117</v>
          </cell>
          <cell r="G186" t="str">
            <v>城陽市枇杷庄鹿背田１００－１７</v>
          </cell>
          <cell r="H186" t="str">
            <v>0774-56-0243</v>
          </cell>
          <cell r="I186" t="str">
            <v>9501</v>
          </cell>
          <cell r="K186">
            <v>23023</v>
          </cell>
          <cell r="L186">
            <v>1</v>
          </cell>
          <cell r="M186">
            <v>13</v>
          </cell>
          <cell r="O186">
            <v>0</v>
          </cell>
          <cell r="P186">
            <v>0</v>
          </cell>
          <cell r="Q186">
            <v>13</v>
          </cell>
          <cell r="R186">
            <v>0</v>
          </cell>
        </row>
        <row r="187">
          <cell r="A187" t="str">
            <v>26103938246016</v>
          </cell>
          <cell r="B187" t="str">
            <v>株式会社　まつい樹木メンテナンス</v>
          </cell>
          <cell r="C187" t="str">
            <v>松井　裕之</v>
          </cell>
          <cell r="D187" t="str">
            <v>久世</v>
          </cell>
          <cell r="E187" t="str">
            <v>末</v>
          </cell>
          <cell r="F187" t="str">
            <v>611-0033</v>
          </cell>
          <cell r="G187" t="str">
            <v>宇治市大久保町旦椋２－１２</v>
          </cell>
          <cell r="H187" t="str">
            <v>0774-53-3539</v>
          </cell>
          <cell r="I187" t="str">
            <v>9501</v>
          </cell>
          <cell r="K187">
            <v>129896</v>
          </cell>
          <cell r="L187">
            <v>1</v>
          </cell>
          <cell r="M187">
            <v>13</v>
          </cell>
          <cell r="O187">
            <v>0</v>
          </cell>
          <cell r="P187">
            <v>56940</v>
          </cell>
          <cell r="Q187">
            <v>13</v>
          </cell>
          <cell r="R187">
            <v>0</v>
          </cell>
        </row>
        <row r="188">
          <cell r="A188" t="str">
            <v>26103938246018</v>
          </cell>
          <cell r="B188" t="str">
            <v>東ライフ建設</v>
          </cell>
          <cell r="C188" t="str">
            <v>東　政由</v>
          </cell>
          <cell r="D188" t="str">
            <v>久世</v>
          </cell>
          <cell r="F188" t="str">
            <v>611-0025</v>
          </cell>
          <cell r="G188" t="str">
            <v>宇治市神明石塚５４－１７０</v>
          </cell>
          <cell r="H188" t="str">
            <v>0774-43-7247</v>
          </cell>
          <cell r="I188" t="str">
            <v>9501</v>
          </cell>
          <cell r="K188">
            <v>2080</v>
          </cell>
          <cell r="L188">
            <v>1</v>
          </cell>
          <cell r="M188">
            <v>13</v>
          </cell>
          <cell r="O188">
            <v>0</v>
          </cell>
          <cell r="P188">
            <v>0</v>
          </cell>
          <cell r="Q188">
            <v>13</v>
          </cell>
          <cell r="R188">
            <v>0</v>
          </cell>
        </row>
        <row r="189">
          <cell r="A189" t="str">
            <v>26103938246019</v>
          </cell>
          <cell r="B189" t="str">
            <v>京都霧島造園株式会社</v>
          </cell>
          <cell r="C189" t="str">
            <v>石川　季彦</v>
          </cell>
          <cell r="D189" t="str">
            <v>久世</v>
          </cell>
          <cell r="F189" t="str">
            <v>613-0022</v>
          </cell>
          <cell r="G189" t="str">
            <v>久世郡久御山町市田和気14グランツＴＯＷＡ202</v>
          </cell>
          <cell r="H189" t="str">
            <v>080-3106-7104</v>
          </cell>
          <cell r="I189" t="str">
            <v>9501</v>
          </cell>
          <cell r="K189">
            <v>20800</v>
          </cell>
          <cell r="M189">
            <v>13</v>
          </cell>
          <cell r="O189">
            <v>0</v>
          </cell>
          <cell r="P189">
            <v>0</v>
          </cell>
          <cell r="Q189">
            <v>13</v>
          </cell>
          <cell r="R189">
            <v>0</v>
          </cell>
        </row>
        <row r="190">
          <cell r="A190" t="str">
            <v>26104935066001</v>
          </cell>
          <cell r="B190" t="str">
            <v>有限会社　Ｋ’ｓプランニング</v>
          </cell>
          <cell r="C190" t="str">
            <v>田中　京子</v>
          </cell>
          <cell r="D190" t="str">
            <v>福知山</v>
          </cell>
          <cell r="E190" t="str">
            <v>20</v>
          </cell>
          <cell r="F190" t="str">
            <v>620-0875</v>
          </cell>
          <cell r="G190" t="str">
            <v>福知山市字堀２５０７－４</v>
          </cell>
          <cell r="H190" t="str">
            <v>0773-23-1089</v>
          </cell>
          <cell r="I190" t="str">
            <v>9301</v>
          </cell>
          <cell r="K190">
            <v>74882</v>
          </cell>
          <cell r="L190">
            <v>1</v>
          </cell>
          <cell r="M190">
            <v>5.5</v>
          </cell>
          <cell r="O190">
            <v>0</v>
          </cell>
          <cell r="P190">
            <v>0</v>
          </cell>
          <cell r="Q190">
            <v>5.5</v>
          </cell>
          <cell r="R190">
            <v>0</v>
          </cell>
        </row>
        <row r="191">
          <cell r="A191" t="str">
            <v>26104935066003</v>
          </cell>
          <cell r="B191" t="str">
            <v>株式会社　イチケン</v>
          </cell>
          <cell r="C191" t="str">
            <v>川島　一弘</v>
          </cell>
          <cell r="D191" t="str">
            <v>福知山</v>
          </cell>
          <cell r="E191" t="str">
            <v>10</v>
          </cell>
          <cell r="F191" t="str">
            <v>620-0948</v>
          </cell>
          <cell r="G191" t="str">
            <v>福知山市内記１丁目４２－８</v>
          </cell>
          <cell r="H191" t="str">
            <v>0773-24-1829</v>
          </cell>
          <cell r="I191" t="str">
            <v>9416</v>
          </cell>
          <cell r="K191">
            <v>23565</v>
          </cell>
          <cell r="L191">
            <v>1</v>
          </cell>
          <cell r="M191">
            <v>3</v>
          </cell>
          <cell r="O191">
            <v>0</v>
          </cell>
          <cell r="P191">
            <v>0</v>
          </cell>
          <cell r="Q191">
            <v>3</v>
          </cell>
          <cell r="R191">
            <v>0</v>
          </cell>
        </row>
        <row r="192">
          <cell r="A192" t="str">
            <v>26104935066006</v>
          </cell>
          <cell r="B192" t="str">
            <v>株式会社　亀田興業</v>
          </cell>
          <cell r="C192" t="str">
            <v>亀田　一男</v>
          </cell>
          <cell r="D192" t="str">
            <v>福知山</v>
          </cell>
          <cell r="E192" t="str">
            <v>末</v>
          </cell>
          <cell r="F192" t="str">
            <v>620-0055</v>
          </cell>
          <cell r="G192" t="str">
            <v>福知山市篠尾新町３丁目７４番地ポレスター福知山５０５</v>
          </cell>
          <cell r="H192" t="str">
            <v>0773-45-4666</v>
          </cell>
          <cell r="I192" t="str">
            <v>7201</v>
          </cell>
          <cell r="K192">
            <v>1098</v>
          </cell>
          <cell r="L192">
            <v>2</v>
          </cell>
          <cell r="M192">
            <v>9</v>
          </cell>
          <cell r="O192">
            <v>0</v>
          </cell>
          <cell r="P192">
            <v>0</v>
          </cell>
          <cell r="Q192">
            <v>9</v>
          </cell>
          <cell r="R192">
            <v>0</v>
          </cell>
        </row>
        <row r="193">
          <cell r="A193" t="str">
            <v>26104935076002</v>
          </cell>
          <cell r="B193" t="str">
            <v>清和園</v>
          </cell>
          <cell r="C193" t="str">
            <v>岸本　幸宏</v>
          </cell>
          <cell r="D193" t="str">
            <v>綾部</v>
          </cell>
          <cell r="F193" t="str">
            <v>623-1122</v>
          </cell>
          <cell r="G193" t="str">
            <v>綾部市八津合町片山６５</v>
          </cell>
          <cell r="H193" t="str">
            <v>0773-54-0239</v>
          </cell>
          <cell r="I193" t="str">
            <v>9501</v>
          </cell>
          <cell r="K193">
            <v>60619</v>
          </cell>
          <cell r="M193">
            <v>13</v>
          </cell>
          <cell r="O193">
            <v>0</v>
          </cell>
          <cell r="P193">
            <v>56940</v>
          </cell>
          <cell r="Q193">
            <v>13</v>
          </cell>
          <cell r="R193">
            <v>0</v>
          </cell>
        </row>
        <row r="194">
          <cell r="A194" t="str">
            <v>26104935076003</v>
          </cell>
          <cell r="B194" t="str">
            <v>久馬農園</v>
          </cell>
          <cell r="C194" t="str">
            <v>久馬　勝</v>
          </cell>
          <cell r="D194" t="str">
            <v>綾部</v>
          </cell>
          <cell r="E194" t="str">
            <v>20</v>
          </cell>
          <cell r="F194" t="str">
            <v>623-0236</v>
          </cell>
          <cell r="G194" t="str">
            <v>綾部市小畑町六条２７番地の１</v>
          </cell>
          <cell r="H194" t="str">
            <v>0773-21-6964</v>
          </cell>
          <cell r="I194" t="str">
            <v>9501</v>
          </cell>
          <cell r="K194">
            <v>77870</v>
          </cell>
          <cell r="L194">
            <v>1</v>
          </cell>
          <cell r="M194">
            <v>13</v>
          </cell>
          <cell r="O194">
            <v>0</v>
          </cell>
          <cell r="P194">
            <v>61685</v>
          </cell>
          <cell r="Q194">
            <v>13</v>
          </cell>
          <cell r="R194">
            <v>0</v>
          </cell>
        </row>
        <row r="195">
          <cell r="A195" t="str">
            <v>26104935076004</v>
          </cell>
          <cell r="B195" t="str">
            <v>株式会社ミシマ設備</v>
          </cell>
          <cell r="C195" t="str">
            <v>三嶋　恭弘</v>
          </cell>
          <cell r="D195" t="str">
            <v>綾部</v>
          </cell>
          <cell r="E195" t="str">
            <v>20</v>
          </cell>
          <cell r="F195" t="str">
            <v>623-0031</v>
          </cell>
          <cell r="G195" t="str">
            <v>綾部市味方町薬師谷３００－６４</v>
          </cell>
          <cell r="H195" t="str">
            <v>0773-42-6954</v>
          </cell>
          <cell r="I195" t="str">
            <v>9416</v>
          </cell>
          <cell r="K195">
            <v>2829</v>
          </cell>
          <cell r="L195">
            <v>1</v>
          </cell>
          <cell r="M195">
            <v>3</v>
          </cell>
          <cell r="O195">
            <v>0</v>
          </cell>
          <cell r="P195">
            <v>0</v>
          </cell>
          <cell r="Q195">
            <v>3</v>
          </cell>
          <cell r="R195">
            <v>0</v>
          </cell>
        </row>
        <row r="196">
          <cell r="A196" t="str">
            <v>26105936126005</v>
          </cell>
          <cell r="B196" t="str">
            <v>株式会社土田設備</v>
          </cell>
          <cell r="C196" t="str">
            <v>土田　紘弓</v>
          </cell>
          <cell r="D196" t="str">
            <v>舞鶴</v>
          </cell>
          <cell r="E196" t="str">
            <v>20</v>
          </cell>
          <cell r="F196" t="str">
            <v>625-0080</v>
          </cell>
          <cell r="G196" t="str">
            <v>舞鶴市北吸２４３－２</v>
          </cell>
          <cell r="H196" t="str">
            <v>0773-60-1031</v>
          </cell>
          <cell r="I196" t="str">
            <v>9416</v>
          </cell>
          <cell r="K196">
            <v>5655</v>
          </cell>
          <cell r="L196">
            <v>1</v>
          </cell>
          <cell r="M196">
            <v>3</v>
          </cell>
          <cell r="O196">
            <v>0</v>
          </cell>
          <cell r="P196">
            <v>0</v>
          </cell>
          <cell r="Q196">
            <v>3</v>
          </cell>
          <cell r="R196">
            <v>0</v>
          </cell>
        </row>
        <row r="197">
          <cell r="A197" t="str">
            <v>26105936126007</v>
          </cell>
          <cell r="B197" t="str">
            <v>コネクトワーク株式会社</v>
          </cell>
          <cell r="C197" t="str">
            <v>古久保　達也</v>
          </cell>
          <cell r="D197" t="str">
            <v>舞鶴</v>
          </cell>
          <cell r="E197" t="str">
            <v>末</v>
          </cell>
          <cell r="F197" t="str">
            <v>625-0085</v>
          </cell>
          <cell r="G197" t="str">
            <v>舞鶴市和田1077</v>
          </cell>
          <cell r="H197" t="str">
            <v>0773-77-8187</v>
          </cell>
          <cell r="I197" t="str">
            <v>9416</v>
          </cell>
          <cell r="K197">
            <v>2772</v>
          </cell>
          <cell r="L197">
            <v>1</v>
          </cell>
          <cell r="M197">
            <v>3</v>
          </cell>
          <cell r="O197">
            <v>0</v>
          </cell>
          <cell r="P197">
            <v>0</v>
          </cell>
          <cell r="Q197">
            <v>3</v>
          </cell>
          <cell r="R197">
            <v>0</v>
          </cell>
        </row>
        <row r="198">
          <cell r="A198" t="str">
            <v>26105936126009</v>
          </cell>
          <cell r="B198" t="str">
            <v>株式会社　ホームテクノ</v>
          </cell>
          <cell r="C198" t="str">
            <v>井上　孝浩</v>
          </cell>
          <cell r="D198" t="str">
            <v>舞鶴</v>
          </cell>
          <cell r="E198" t="str">
            <v>20</v>
          </cell>
          <cell r="F198" t="str">
            <v>625-0036</v>
          </cell>
          <cell r="G198" t="str">
            <v>舞鶴市字浜６８８番地</v>
          </cell>
          <cell r="H198" t="str">
            <v>0773-63-4222</v>
          </cell>
          <cell r="I198" t="str">
            <v>9416</v>
          </cell>
          <cell r="K198">
            <v>1491</v>
          </cell>
          <cell r="L198">
            <v>1</v>
          </cell>
          <cell r="M198">
            <v>3</v>
          </cell>
          <cell r="O198">
            <v>0</v>
          </cell>
          <cell r="P198">
            <v>0</v>
          </cell>
          <cell r="Q198">
            <v>3</v>
          </cell>
          <cell r="R198">
            <v>0</v>
          </cell>
        </row>
        <row r="199">
          <cell r="A199" t="str">
            <v>26106937196003</v>
          </cell>
          <cell r="B199" t="str">
            <v>株式会社　ホームメイクアオキ</v>
          </cell>
          <cell r="C199" t="str">
            <v>青木　利男</v>
          </cell>
          <cell r="D199" t="str">
            <v>宮津</v>
          </cell>
          <cell r="E199" t="str">
            <v>末</v>
          </cell>
          <cell r="F199" t="str">
            <v>626-0061</v>
          </cell>
          <cell r="G199" t="str">
            <v>宮津市波路５７－５</v>
          </cell>
          <cell r="H199" t="str">
            <v>0772-20-1313</v>
          </cell>
          <cell r="I199" t="str">
            <v>9416</v>
          </cell>
          <cell r="K199">
            <v>8670</v>
          </cell>
          <cell r="L199">
            <v>1</v>
          </cell>
          <cell r="M199">
            <v>3</v>
          </cell>
          <cell r="O199">
            <v>0</v>
          </cell>
          <cell r="P199">
            <v>0</v>
          </cell>
          <cell r="Q199">
            <v>3</v>
          </cell>
          <cell r="R199">
            <v>0</v>
          </cell>
        </row>
        <row r="200">
          <cell r="A200" t="str">
            <v>26106937196005</v>
          </cell>
          <cell r="B200" t="str">
            <v>有）中野工務店</v>
          </cell>
          <cell r="C200" t="str">
            <v>中野　敏光</v>
          </cell>
          <cell r="D200" t="str">
            <v>宮津</v>
          </cell>
          <cell r="E200" t="str">
            <v>15</v>
          </cell>
          <cell r="F200" t="str">
            <v>629-2263</v>
          </cell>
          <cell r="G200" t="str">
            <v>与謝郡与謝野町弓木1528-1</v>
          </cell>
          <cell r="H200" t="str">
            <v>0772-46-6877</v>
          </cell>
          <cell r="I200" t="str">
            <v>9416</v>
          </cell>
          <cell r="K200">
            <v>15000</v>
          </cell>
          <cell r="L200">
            <v>1</v>
          </cell>
          <cell r="M200">
            <v>3</v>
          </cell>
          <cell r="O200">
            <v>0</v>
          </cell>
          <cell r="P200">
            <v>0</v>
          </cell>
          <cell r="Q200">
            <v>3</v>
          </cell>
          <cell r="R200">
            <v>0</v>
          </cell>
        </row>
        <row r="201">
          <cell r="A201" t="str">
            <v>26107930816001</v>
          </cell>
          <cell r="B201" t="str">
            <v>片野　造園</v>
          </cell>
          <cell r="C201" t="str">
            <v>片野　英和</v>
          </cell>
          <cell r="D201" t="str">
            <v>船井</v>
          </cell>
          <cell r="F201" t="str">
            <v>622-0015</v>
          </cell>
          <cell r="G201" t="str">
            <v>南丹市園部町木崎町川端２８－６</v>
          </cell>
          <cell r="H201" t="str">
            <v>0771-62-2264</v>
          </cell>
          <cell r="I201" t="str">
            <v>9501</v>
          </cell>
          <cell r="K201">
            <v>52130</v>
          </cell>
          <cell r="M201">
            <v>13</v>
          </cell>
          <cell r="O201">
            <v>0</v>
          </cell>
          <cell r="P201">
            <v>47450</v>
          </cell>
          <cell r="Q201">
            <v>13</v>
          </cell>
          <cell r="R201">
            <v>0</v>
          </cell>
        </row>
        <row r="202">
          <cell r="A202" t="str">
            <v>26107930816003</v>
          </cell>
          <cell r="B202" t="str">
            <v>小松　造園</v>
          </cell>
          <cell r="C202" t="str">
            <v>中西　幹夫</v>
          </cell>
          <cell r="D202" t="str">
            <v>船井</v>
          </cell>
          <cell r="F202" t="str">
            <v>622-0004</v>
          </cell>
          <cell r="G202" t="str">
            <v>南丹市園部町小桜町１６７－３０１</v>
          </cell>
          <cell r="H202" t="str">
            <v>0771-63-0716</v>
          </cell>
          <cell r="I202" t="str">
            <v>9501</v>
          </cell>
          <cell r="K202">
            <v>5538</v>
          </cell>
          <cell r="M202">
            <v>13</v>
          </cell>
          <cell r="O202">
            <v>0</v>
          </cell>
          <cell r="P202">
            <v>0</v>
          </cell>
          <cell r="Q202">
            <v>13</v>
          </cell>
          <cell r="R202">
            <v>0</v>
          </cell>
        </row>
        <row r="203">
          <cell r="A203" t="str">
            <v>26107930816005</v>
          </cell>
          <cell r="B203" t="str">
            <v>Ｇ－ｓｐａｃｅ　渡辺園芸</v>
          </cell>
          <cell r="C203" t="str">
            <v>渡辺　利己</v>
          </cell>
          <cell r="D203" t="str">
            <v>船井</v>
          </cell>
          <cell r="E203" t="str">
            <v>20</v>
          </cell>
          <cell r="F203" t="str">
            <v>629-0312</v>
          </cell>
          <cell r="G203" t="str">
            <v>南丹市日吉町上胡麻木戸ノ下８－１</v>
          </cell>
          <cell r="H203" t="str">
            <v>0771-74-0634</v>
          </cell>
          <cell r="I203" t="str">
            <v>9501</v>
          </cell>
          <cell r="K203">
            <v>26520</v>
          </cell>
          <cell r="M203">
            <v>13</v>
          </cell>
          <cell r="O203">
            <v>0</v>
          </cell>
          <cell r="P203">
            <v>0</v>
          </cell>
          <cell r="Q203">
            <v>13</v>
          </cell>
          <cell r="R203">
            <v>0</v>
          </cell>
        </row>
        <row r="204">
          <cell r="A204" t="str">
            <v>26107930816007</v>
          </cell>
          <cell r="B204" t="str">
            <v>平成仮設株式会社</v>
          </cell>
          <cell r="C204" t="str">
            <v>佐々木　涼輔</v>
          </cell>
          <cell r="D204" t="str">
            <v>船井</v>
          </cell>
          <cell r="E204" t="str">
            <v>末</v>
          </cell>
          <cell r="F204" t="str">
            <v>621-0231</v>
          </cell>
          <cell r="G204" t="str">
            <v>亀岡市東本梅町大内大坪１００－２</v>
          </cell>
          <cell r="H204" t="str">
            <v>080-5342-1414</v>
          </cell>
          <cell r="I204" t="str">
            <v>9416</v>
          </cell>
          <cell r="K204">
            <v>1740</v>
          </cell>
          <cell r="L204">
            <v>1</v>
          </cell>
          <cell r="M204">
            <v>3</v>
          </cell>
          <cell r="O204">
            <v>0</v>
          </cell>
          <cell r="P204">
            <v>0</v>
          </cell>
          <cell r="Q204">
            <v>3</v>
          </cell>
          <cell r="R204">
            <v>0</v>
          </cell>
        </row>
        <row r="205">
          <cell r="A205" t="str">
            <v>26107930816008</v>
          </cell>
          <cell r="B205" t="str">
            <v>株式会社　ＵＳＫ</v>
          </cell>
          <cell r="C205" t="str">
            <v>上野　雄二</v>
          </cell>
          <cell r="D205" t="str">
            <v>船井</v>
          </cell>
          <cell r="E205" t="str">
            <v>末</v>
          </cell>
          <cell r="F205" t="str">
            <v>621-0831</v>
          </cell>
          <cell r="G205" t="str">
            <v>亀岡市篠町森袋谷４９－２</v>
          </cell>
          <cell r="H205" t="str">
            <v>0771-55-5557</v>
          </cell>
          <cell r="I205" t="str">
            <v>9416</v>
          </cell>
          <cell r="K205">
            <v>6540</v>
          </cell>
          <cell r="L205">
            <v>1</v>
          </cell>
          <cell r="M205">
            <v>3</v>
          </cell>
          <cell r="O205">
            <v>0</v>
          </cell>
          <cell r="P205">
            <v>4380</v>
          </cell>
          <cell r="Q205">
            <v>3</v>
          </cell>
          <cell r="R205">
            <v>0</v>
          </cell>
        </row>
        <row r="206">
          <cell r="A206" t="str">
            <v>26107930816009</v>
          </cell>
          <cell r="B206" t="str">
            <v>あま建工匠</v>
          </cell>
          <cell r="C206" t="str">
            <v>天野　和徳</v>
          </cell>
          <cell r="D206" t="str">
            <v>船井</v>
          </cell>
          <cell r="E206" t="str">
            <v>末</v>
          </cell>
          <cell r="F206" t="str">
            <v>622-0015</v>
          </cell>
          <cell r="G206" t="str">
            <v>南丹市園部町木崎町上ヲサ３１番地４</v>
          </cell>
          <cell r="H206" t="str">
            <v>0771-63-1215</v>
          </cell>
          <cell r="I206" t="str">
            <v>9416</v>
          </cell>
          <cell r="K206">
            <v>1440</v>
          </cell>
          <cell r="L206">
            <v>1</v>
          </cell>
          <cell r="M206">
            <v>3</v>
          </cell>
          <cell r="O206">
            <v>0</v>
          </cell>
          <cell r="P206">
            <v>0</v>
          </cell>
          <cell r="Q206">
            <v>3</v>
          </cell>
          <cell r="R206">
            <v>0</v>
          </cell>
        </row>
        <row r="207">
          <cell r="A207" t="str">
            <v>26107930816010</v>
          </cell>
          <cell r="B207" t="str">
            <v>井上工業</v>
          </cell>
          <cell r="C207" t="str">
            <v>井上　昭</v>
          </cell>
          <cell r="D207" t="str">
            <v>船井</v>
          </cell>
          <cell r="F207" t="str">
            <v>621-0802</v>
          </cell>
          <cell r="G207" t="str">
            <v>亀岡市北河原町２丁目４番７－１０２号</v>
          </cell>
          <cell r="H207" t="str">
            <v>0771-23-7602</v>
          </cell>
          <cell r="I207" t="str">
            <v>9416</v>
          </cell>
          <cell r="K207">
            <v>180</v>
          </cell>
          <cell r="L207">
            <v>1</v>
          </cell>
          <cell r="M207">
            <v>3</v>
          </cell>
          <cell r="O207">
            <v>0</v>
          </cell>
          <cell r="P207">
            <v>0</v>
          </cell>
          <cell r="Q207">
            <v>3</v>
          </cell>
          <cell r="R207">
            <v>0</v>
          </cell>
        </row>
        <row r="208">
          <cell r="A208" t="str">
            <v>26107930816011</v>
          </cell>
          <cell r="B208" t="str">
            <v>大西板金株式会社</v>
          </cell>
          <cell r="C208" t="str">
            <v>大西　保則</v>
          </cell>
          <cell r="D208" t="str">
            <v>船井</v>
          </cell>
          <cell r="E208" t="str">
            <v>末</v>
          </cell>
          <cell r="F208" t="str">
            <v>622-0214</v>
          </cell>
          <cell r="G208" t="str">
            <v>船井郡京丹波町蒲生蒲生野２７８－１２４</v>
          </cell>
          <cell r="H208" t="str">
            <v>0771-82-1010</v>
          </cell>
          <cell r="I208" t="str">
            <v>9416</v>
          </cell>
          <cell r="K208">
            <v>960</v>
          </cell>
          <cell r="L208">
            <v>1</v>
          </cell>
          <cell r="M208">
            <v>3</v>
          </cell>
          <cell r="O208">
            <v>0</v>
          </cell>
          <cell r="P208">
            <v>0</v>
          </cell>
          <cell r="Q208">
            <v>3</v>
          </cell>
          <cell r="R208">
            <v>0</v>
          </cell>
        </row>
        <row r="209">
          <cell r="A209" t="str">
            <v>26107931406006</v>
          </cell>
          <cell r="B209" t="str">
            <v>山一造園</v>
          </cell>
          <cell r="C209" t="str">
            <v>山田　健太</v>
          </cell>
          <cell r="D209" t="str">
            <v>亀岡</v>
          </cell>
          <cell r="E209" t="str">
            <v>20</v>
          </cell>
          <cell r="F209" t="str">
            <v>621-0833</v>
          </cell>
          <cell r="G209" t="str">
            <v>亀岡市東つつじヶ丘曙台３－９－５</v>
          </cell>
          <cell r="H209" t="str">
            <v>0771-20-8530</v>
          </cell>
          <cell r="I209" t="str">
            <v>9501</v>
          </cell>
          <cell r="K209">
            <v>213954</v>
          </cell>
          <cell r="L209">
            <v>1</v>
          </cell>
          <cell r="M209">
            <v>13</v>
          </cell>
          <cell r="O209">
            <v>0</v>
          </cell>
          <cell r="P209">
            <v>15808</v>
          </cell>
          <cell r="Q209">
            <v>13</v>
          </cell>
          <cell r="R209">
            <v>0</v>
          </cell>
        </row>
        <row r="210">
          <cell r="A210" t="str">
            <v>26107931406008</v>
          </cell>
          <cell r="B210" t="str">
            <v>型枠工事マルエス</v>
          </cell>
          <cell r="C210" t="str">
            <v>佐野田　孝士</v>
          </cell>
          <cell r="D210" t="str">
            <v>亀岡</v>
          </cell>
          <cell r="E210" t="str">
            <v>末</v>
          </cell>
          <cell r="F210" t="str">
            <v>621-0018</v>
          </cell>
          <cell r="G210" t="str">
            <v>亀岡市大井町小金岐３丁目１０</v>
          </cell>
          <cell r="H210" t="str">
            <v>090-3053-3523</v>
          </cell>
          <cell r="I210" t="str">
            <v>9416</v>
          </cell>
          <cell r="K210">
            <v>16377</v>
          </cell>
          <cell r="L210">
            <v>1</v>
          </cell>
          <cell r="M210">
            <v>3</v>
          </cell>
          <cell r="O210">
            <v>0</v>
          </cell>
          <cell r="P210">
            <v>0</v>
          </cell>
          <cell r="Q210">
            <v>3</v>
          </cell>
          <cell r="R210">
            <v>0</v>
          </cell>
        </row>
        <row r="211">
          <cell r="A211" t="str">
            <v>26107931406010</v>
          </cell>
          <cell r="B211" t="str">
            <v>西村造園 庭崇</v>
          </cell>
          <cell r="C211" t="str">
            <v>西村　崇</v>
          </cell>
          <cell r="D211" t="str">
            <v>亀岡</v>
          </cell>
          <cell r="E211" t="str">
            <v>末</v>
          </cell>
          <cell r="F211" t="str">
            <v>621-0041</v>
          </cell>
          <cell r="G211" t="str">
            <v>亀岡市千代川町小川２丁目２２－１２</v>
          </cell>
          <cell r="H211" t="str">
            <v>0771-23-2036</v>
          </cell>
          <cell r="I211" t="str">
            <v>9501</v>
          </cell>
          <cell r="K211">
            <v>52000</v>
          </cell>
          <cell r="M211">
            <v>13</v>
          </cell>
          <cell r="O211">
            <v>0</v>
          </cell>
          <cell r="P211">
            <v>18980</v>
          </cell>
          <cell r="Q211">
            <v>13</v>
          </cell>
          <cell r="R211">
            <v>0</v>
          </cell>
        </row>
        <row r="212">
          <cell r="A212" t="str">
            <v>26301930750009</v>
          </cell>
          <cell r="B212" t="str">
            <v>河野　電機製作所</v>
          </cell>
          <cell r="C212" t="str">
            <v>河野　省吾</v>
          </cell>
          <cell r="D212" t="str">
            <v>北</v>
          </cell>
          <cell r="E212" t="str">
            <v>20</v>
          </cell>
          <cell r="F212" t="str">
            <v>612-8236</v>
          </cell>
          <cell r="G212" t="str">
            <v>京都市伏見区横大路下三栖里ノ内３２－２</v>
          </cell>
          <cell r="H212" t="str">
            <v>075-604-5295</v>
          </cell>
          <cell r="I212" t="str">
            <v>5701</v>
          </cell>
          <cell r="J212">
            <v>26012120577</v>
          </cell>
          <cell r="K212">
            <v>88456</v>
          </cell>
          <cell r="M212">
            <v>2.5</v>
          </cell>
          <cell r="O212">
            <v>9.5</v>
          </cell>
          <cell r="P212">
            <v>21900</v>
          </cell>
          <cell r="Q212">
            <v>2.5</v>
          </cell>
          <cell r="R212">
            <v>15.5</v>
          </cell>
        </row>
        <row r="213">
          <cell r="A213" t="str">
            <v>26301930750015</v>
          </cell>
          <cell r="B213" t="str">
            <v>工房一創</v>
          </cell>
          <cell r="C213" t="str">
            <v>小西　康伸</v>
          </cell>
          <cell r="D213" t="str">
            <v>北</v>
          </cell>
          <cell r="E213" t="str">
            <v>末</v>
          </cell>
          <cell r="F213" t="str">
            <v>615-8212</v>
          </cell>
          <cell r="G213" t="str">
            <v>京都市西京区上桂北ノ口町２１０</v>
          </cell>
          <cell r="H213" t="str">
            <v>075-391-3500</v>
          </cell>
          <cell r="I213" t="str">
            <v>5404</v>
          </cell>
          <cell r="J213">
            <v>26016159387</v>
          </cell>
          <cell r="K213">
            <v>11750</v>
          </cell>
          <cell r="L213">
            <v>1</v>
          </cell>
          <cell r="M213">
            <v>10</v>
          </cell>
          <cell r="O213">
            <v>9.5</v>
          </cell>
          <cell r="P213">
            <v>0</v>
          </cell>
          <cell r="Q213">
            <v>10</v>
          </cell>
          <cell r="R213">
            <v>15.5</v>
          </cell>
        </row>
        <row r="214">
          <cell r="A214" t="str">
            <v>26301930750017</v>
          </cell>
          <cell r="B214" t="str">
            <v>株式会社　中西工藝</v>
          </cell>
          <cell r="C214" t="str">
            <v>中西　通夫</v>
          </cell>
          <cell r="D214" t="str">
            <v>北</v>
          </cell>
          <cell r="E214" t="str">
            <v>14</v>
          </cell>
          <cell r="F214" t="str">
            <v>601-1123</v>
          </cell>
          <cell r="G214" t="str">
            <v>京都市左京区静市市原町１７４番地</v>
          </cell>
          <cell r="H214" t="str">
            <v>075-741-3300</v>
          </cell>
          <cell r="I214" t="str">
            <v>9416</v>
          </cell>
          <cell r="J214">
            <v>26016167300</v>
          </cell>
          <cell r="K214">
            <v>452473</v>
          </cell>
          <cell r="L214">
            <v>1</v>
          </cell>
          <cell r="M214">
            <v>3</v>
          </cell>
          <cell r="O214">
            <v>9.5</v>
          </cell>
          <cell r="P214">
            <v>3285</v>
          </cell>
          <cell r="Q214">
            <v>3</v>
          </cell>
          <cell r="R214">
            <v>15.5</v>
          </cell>
        </row>
        <row r="215">
          <cell r="A215" t="str">
            <v>26301930750018</v>
          </cell>
          <cell r="B215" t="str">
            <v>キタック株式会社</v>
          </cell>
          <cell r="C215" t="str">
            <v>岩佐　晃宏</v>
          </cell>
          <cell r="D215" t="str">
            <v>北</v>
          </cell>
          <cell r="E215" t="str">
            <v>20</v>
          </cell>
          <cell r="F215" t="str">
            <v>603-8487</v>
          </cell>
          <cell r="G215" t="str">
            <v>京都市北区大北山原谷乾町１１２－２２</v>
          </cell>
          <cell r="H215" t="str">
            <v>075-461-2676</v>
          </cell>
          <cell r="I215" t="str">
            <v>6116</v>
          </cell>
          <cell r="J215">
            <v>26012231584</v>
          </cell>
          <cell r="K215">
            <v>160287</v>
          </cell>
          <cell r="L215">
            <v>1</v>
          </cell>
          <cell r="M215">
            <v>6.5</v>
          </cell>
          <cell r="O215">
            <v>9.5</v>
          </cell>
          <cell r="P215">
            <v>0</v>
          </cell>
          <cell r="Q215">
            <v>6.5</v>
          </cell>
          <cell r="R215">
            <v>15.5</v>
          </cell>
        </row>
        <row r="216">
          <cell r="A216" t="str">
            <v>26301930750019</v>
          </cell>
          <cell r="B216" t="str">
            <v>西沢サービス</v>
          </cell>
          <cell r="C216" t="str">
            <v>西沢　文郎</v>
          </cell>
          <cell r="D216" t="str">
            <v>北</v>
          </cell>
          <cell r="E216" t="str">
            <v>20</v>
          </cell>
          <cell r="F216" t="str">
            <v>603-8487</v>
          </cell>
          <cell r="G216" t="str">
            <v>京都市北区大北山原谷乾町３１－４１</v>
          </cell>
          <cell r="H216" t="str">
            <v>075-461-0773</v>
          </cell>
          <cell r="I216" t="str">
            <v>3718</v>
          </cell>
          <cell r="J216">
            <v>26012271445</v>
          </cell>
          <cell r="K216">
            <v>35150</v>
          </cell>
          <cell r="L216">
            <v>2</v>
          </cell>
          <cell r="M216">
            <v>15</v>
          </cell>
          <cell r="O216">
            <v>9.5</v>
          </cell>
          <cell r="P216">
            <v>21900</v>
          </cell>
          <cell r="Q216">
            <v>15</v>
          </cell>
          <cell r="R216">
            <v>15.5</v>
          </cell>
        </row>
        <row r="217">
          <cell r="A217" t="str">
            <v>26301930750020</v>
          </cell>
          <cell r="B217" t="str">
            <v>株式会社　京都ゆうめん</v>
          </cell>
          <cell r="C217" t="str">
            <v>遊免　好人</v>
          </cell>
          <cell r="D217" t="str">
            <v>北</v>
          </cell>
          <cell r="E217" t="str">
            <v>25</v>
          </cell>
          <cell r="F217" t="str">
            <v>602-8478</v>
          </cell>
          <cell r="G217" t="str">
            <v>京都市上京区五辻通千本東入ル西五辻東町６９</v>
          </cell>
          <cell r="H217" t="str">
            <v>075-432-1362</v>
          </cell>
          <cell r="I217" t="str">
            <v>4407</v>
          </cell>
          <cell r="J217">
            <v>26016214355</v>
          </cell>
          <cell r="K217">
            <v>357533</v>
          </cell>
          <cell r="L217">
            <v>1</v>
          </cell>
          <cell r="M217">
            <v>14</v>
          </cell>
          <cell r="O217">
            <v>9.5</v>
          </cell>
          <cell r="P217">
            <v>0</v>
          </cell>
          <cell r="Q217">
            <v>14</v>
          </cell>
          <cell r="R217">
            <v>15.5</v>
          </cell>
        </row>
        <row r="218">
          <cell r="A218" t="str">
            <v>26301930750021</v>
          </cell>
          <cell r="B218" t="str">
            <v>株式会社　もとやま畳店</v>
          </cell>
          <cell r="C218" t="str">
            <v>本山　浩史</v>
          </cell>
          <cell r="D218" t="str">
            <v>北</v>
          </cell>
          <cell r="E218" t="str">
            <v>末</v>
          </cell>
          <cell r="F218" t="str">
            <v>603-8216</v>
          </cell>
          <cell r="G218" t="str">
            <v>京都市北区紫野門前町４５</v>
          </cell>
          <cell r="H218" t="str">
            <v>075-491-8608</v>
          </cell>
          <cell r="I218" t="str">
            <v>6109</v>
          </cell>
          <cell r="J218">
            <v>26016228507</v>
          </cell>
          <cell r="K218">
            <v>18000</v>
          </cell>
          <cell r="L218">
            <v>2</v>
          </cell>
          <cell r="M218">
            <v>6.5</v>
          </cell>
          <cell r="O218">
            <v>9.5</v>
          </cell>
          <cell r="P218">
            <v>0</v>
          </cell>
          <cell r="Q218">
            <v>6.5</v>
          </cell>
          <cell r="R218">
            <v>15.5</v>
          </cell>
        </row>
        <row r="219">
          <cell r="A219" t="str">
            <v>26301930750022</v>
          </cell>
          <cell r="B219" t="str">
            <v>株式会社　京都クリーナーサ―ビス</v>
          </cell>
          <cell r="C219" t="str">
            <v>清水　猛史</v>
          </cell>
          <cell r="D219" t="str">
            <v>北</v>
          </cell>
          <cell r="E219" t="str">
            <v>末</v>
          </cell>
          <cell r="F219" t="str">
            <v>603-8211</v>
          </cell>
          <cell r="G219" t="str">
            <v>京都市北区紫野上石龍町１５番地</v>
          </cell>
          <cell r="H219" t="str">
            <v>075-496-5501</v>
          </cell>
          <cell r="I219" t="str">
            <v>9301</v>
          </cell>
          <cell r="J219">
            <v>26016244082</v>
          </cell>
          <cell r="K219">
            <v>64260</v>
          </cell>
          <cell r="L219">
            <v>1</v>
          </cell>
          <cell r="M219">
            <v>5.5</v>
          </cell>
          <cell r="O219">
            <v>9.5</v>
          </cell>
          <cell r="P219">
            <v>0</v>
          </cell>
          <cell r="Q219">
            <v>5.5</v>
          </cell>
          <cell r="R219">
            <v>15.5</v>
          </cell>
        </row>
        <row r="220">
          <cell r="A220" t="str">
            <v>26301930750023</v>
          </cell>
          <cell r="B220" t="str">
            <v>株式会社　イークオフィスアーキテクツ</v>
          </cell>
          <cell r="C220" t="str">
            <v>廣瀬　啓一</v>
          </cell>
          <cell r="D220" t="str">
            <v>北</v>
          </cell>
          <cell r="E220" t="str">
            <v>25</v>
          </cell>
          <cell r="F220" t="str">
            <v>606-0841</v>
          </cell>
          <cell r="G220" t="str">
            <v>京都市左京区下鴨南芝町４３－５グランドライン北山地下１階</v>
          </cell>
          <cell r="H220" t="str">
            <v>075-746-5777</v>
          </cell>
          <cell r="I220" t="str">
            <v>9416</v>
          </cell>
          <cell r="J220">
            <v>26016232914</v>
          </cell>
          <cell r="K220">
            <v>128946</v>
          </cell>
          <cell r="L220">
            <v>1</v>
          </cell>
          <cell r="M220">
            <v>3</v>
          </cell>
          <cell r="O220">
            <v>9.5</v>
          </cell>
          <cell r="P220">
            <v>0</v>
          </cell>
          <cell r="Q220">
            <v>3</v>
          </cell>
          <cell r="R220">
            <v>15.5</v>
          </cell>
        </row>
        <row r="221">
          <cell r="A221" t="str">
            <v>26301930750024</v>
          </cell>
          <cell r="B221" t="str">
            <v>今井鉄工　株式会社</v>
          </cell>
          <cell r="C221" t="str">
            <v>今井　直樹</v>
          </cell>
          <cell r="D221" t="str">
            <v>北</v>
          </cell>
          <cell r="E221" t="str">
            <v>25</v>
          </cell>
          <cell r="F221" t="str">
            <v>611-0041</v>
          </cell>
          <cell r="G221" t="str">
            <v>宇治市槇島町十八１－５－１</v>
          </cell>
          <cell r="H221" t="str">
            <v>075-204-4343</v>
          </cell>
          <cell r="I221" t="str">
            <v>5401</v>
          </cell>
          <cell r="K221">
            <v>222300</v>
          </cell>
          <cell r="L221">
            <v>1</v>
          </cell>
          <cell r="M221">
            <v>10</v>
          </cell>
          <cell r="O221">
            <v>0</v>
          </cell>
          <cell r="P221">
            <v>91250</v>
          </cell>
          <cell r="Q221">
            <v>10</v>
          </cell>
          <cell r="R221">
            <v>0</v>
          </cell>
        </row>
        <row r="222">
          <cell r="A222" t="str">
            <v>26301930750028</v>
          </cell>
          <cell r="B222" t="str">
            <v>三協衛生管理研究所</v>
          </cell>
          <cell r="C222" t="str">
            <v>林　晃太郎</v>
          </cell>
          <cell r="D222" t="str">
            <v>北</v>
          </cell>
          <cell r="F222" t="str">
            <v>610-1106</v>
          </cell>
          <cell r="G222" t="str">
            <v>京都市西京区大枝沓掛町８－８２</v>
          </cell>
          <cell r="H222" t="str">
            <v>075-391-5960</v>
          </cell>
          <cell r="I222" t="str">
            <v>9603</v>
          </cell>
          <cell r="K222">
            <v>14040</v>
          </cell>
          <cell r="M222">
            <v>6.5</v>
          </cell>
          <cell r="O222">
            <v>0</v>
          </cell>
          <cell r="P222">
            <v>0</v>
          </cell>
          <cell r="Q222">
            <v>6.5</v>
          </cell>
          <cell r="R222">
            <v>0</v>
          </cell>
        </row>
        <row r="223">
          <cell r="A223" t="str">
            <v>26301930750030</v>
          </cell>
          <cell r="B223" t="str">
            <v>株式会社　フクイ工務店</v>
          </cell>
          <cell r="C223" t="str">
            <v>福井　将介</v>
          </cell>
          <cell r="D223" t="str">
            <v>北</v>
          </cell>
          <cell r="E223" t="str">
            <v>15</v>
          </cell>
          <cell r="F223" t="str">
            <v>603-8827</v>
          </cell>
          <cell r="G223" t="str">
            <v>京都市北区西賀茂水垣町７９</v>
          </cell>
          <cell r="H223" t="str">
            <v>075-748-1780</v>
          </cell>
          <cell r="I223" t="str">
            <v>4401</v>
          </cell>
          <cell r="J223">
            <v>26016277940</v>
          </cell>
          <cell r="K223">
            <v>618653</v>
          </cell>
          <cell r="L223">
            <v>1</v>
          </cell>
          <cell r="M223">
            <v>14</v>
          </cell>
          <cell r="O223">
            <v>9.5</v>
          </cell>
          <cell r="P223">
            <v>0</v>
          </cell>
          <cell r="Q223">
            <v>14</v>
          </cell>
          <cell r="R223">
            <v>15.5</v>
          </cell>
        </row>
        <row r="224">
          <cell r="A224" t="str">
            <v>26301930750031</v>
          </cell>
          <cell r="B224" t="str">
            <v>大清機工有限会社</v>
          </cell>
          <cell r="C224" t="str">
            <v>清武　義博</v>
          </cell>
          <cell r="D224" t="str">
            <v>北</v>
          </cell>
          <cell r="E224" t="str">
            <v>20</v>
          </cell>
          <cell r="F224" t="str">
            <v>603-8487</v>
          </cell>
          <cell r="G224" t="str">
            <v>京都市北区大北山原谷乾町４３－２０</v>
          </cell>
          <cell r="H224" t="str">
            <v>075-467-8863</v>
          </cell>
          <cell r="I224" t="str">
            <v>5601</v>
          </cell>
          <cell r="J224">
            <v>26016319350</v>
          </cell>
          <cell r="K224">
            <v>60750</v>
          </cell>
          <cell r="L224">
            <v>1</v>
          </cell>
          <cell r="M224">
            <v>5</v>
          </cell>
          <cell r="O224">
            <v>9.5</v>
          </cell>
          <cell r="P224">
            <v>45625</v>
          </cell>
          <cell r="Q224">
            <v>5</v>
          </cell>
          <cell r="R224">
            <v>15.5</v>
          </cell>
        </row>
        <row r="225">
          <cell r="A225" t="str">
            <v>26301930750032</v>
          </cell>
          <cell r="B225" t="str">
            <v>セイワ　株式会社</v>
          </cell>
          <cell r="C225" t="str">
            <v>清武　義博</v>
          </cell>
          <cell r="D225" t="str">
            <v>北</v>
          </cell>
          <cell r="E225" t="str">
            <v>20</v>
          </cell>
          <cell r="F225" t="str">
            <v>603-8487</v>
          </cell>
          <cell r="G225" t="str">
            <v>京都市北区大北山原谷乾町４３－２０</v>
          </cell>
          <cell r="H225" t="str">
            <v>075-467-8863</v>
          </cell>
          <cell r="I225" t="str">
            <v>5601</v>
          </cell>
          <cell r="J225">
            <v>26016199196</v>
          </cell>
          <cell r="K225">
            <v>149080</v>
          </cell>
          <cell r="L225">
            <v>1</v>
          </cell>
          <cell r="M225">
            <v>5</v>
          </cell>
          <cell r="O225">
            <v>9.5</v>
          </cell>
          <cell r="P225">
            <v>45625</v>
          </cell>
          <cell r="Q225">
            <v>5</v>
          </cell>
          <cell r="R225">
            <v>15.5</v>
          </cell>
        </row>
        <row r="226">
          <cell r="A226" t="str">
            <v>26301930750033</v>
          </cell>
          <cell r="B226" t="str">
            <v>株式会社　アイライフ</v>
          </cell>
          <cell r="C226" t="str">
            <v>今中　敬太</v>
          </cell>
          <cell r="D226" t="str">
            <v>北</v>
          </cell>
          <cell r="F226" t="str">
            <v>604-8484</v>
          </cell>
          <cell r="G226" t="str">
            <v>京都市中京区西ノ京上合町36岡ビル１F</v>
          </cell>
          <cell r="H226" t="str">
            <v>0774-66-3370</v>
          </cell>
          <cell r="I226" t="str">
            <v>9802</v>
          </cell>
          <cell r="K226">
            <v>1203</v>
          </cell>
          <cell r="L226">
            <v>1</v>
          </cell>
          <cell r="M226">
            <v>3</v>
          </cell>
          <cell r="O226">
            <v>0</v>
          </cell>
          <cell r="P226">
            <v>729</v>
          </cell>
          <cell r="Q226">
            <v>3</v>
          </cell>
          <cell r="R226">
            <v>0</v>
          </cell>
        </row>
        <row r="227">
          <cell r="A227" t="str">
            <v>26301930750034</v>
          </cell>
          <cell r="B227" t="str">
            <v>有限会社　アド・サイン</v>
          </cell>
          <cell r="C227" t="str">
            <v>鹿沼　伊佐夫</v>
          </cell>
          <cell r="D227" t="str">
            <v>北</v>
          </cell>
          <cell r="F227" t="str">
            <v>604-8491</v>
          </cell>
          <cell r="G227" t="str">
            <v>京都市中京区西ノ京左馬寮町21-23</v>
          </cell>
          <cell r="H227" t="str">
            <v>075-811-8001</v>
          </cell>
          <cell r="I227" t="str">
            <v>6116</v>
          </cell>
          <cell r="K227">
            <v>3250</v>
          </cell>
          <cell r="L227">
            <v>1</v>
          </cell>
          <cell r="M227">
            <v>6.5</v>
          </cell>
          <cell r="O227">
            <v>0</v>
          </cell>
          <cell r="P227">
            <v>0</v>
          </cell>
          <cell r="Q227">
            <v>6.5</v>
          </cell>
          <cell r="R227">
            <v>0</v>
          </cell>
        </row>
        <row r="228">
          <cell r="A228" t="str">
            <v>26301930750035</v>
          </cell>
          <cell r="B228" t="str">
            <v>株式会社　Ｗｉｎｓｏｍｅ</v>
          </cell>
          <cell r="C228" t="str">
            <v>松本　里香</v>
          </cell>
          <cell r="D228" t="str">
            <v>北</v>
          </cell>
          <cell r="F228" t="str">
            <v>603-8157</v>
          </cell>
          <cell r="G228" t="str">
            <v>京都市北区紫野宮東町９－４</v>
          </cell>
          <cell r="H228" t="str">
            <v>075-441-5566</v>
          </cell>
          <cell r="I228" t="str">
            <v>9903</v>
          </cell>
          <cell r="J228">
            <v>26016320588</v>
          </cell>
          <cell r="K228">
            <v>0</v>
          </cell>
          <cell r="L228">
            <v>2</v>
          </cell>
          <cell r="M228">
            <v>2.5</v>
          </cell>
          <cell r="O228">
            <v>9.5</v>
          </cell>
          <cell r="P228">
            <v>0</v>
          </cell>
          <cell r="Q228">
            <v>2.5</v>
          </cell>
          <cell r="R228">
            <v>15.5</v>
          </cell>
        </row>
        <row r="229">
          <cell r="A229" t="str">
            <v>26301930752020</v>
          </cell>
          <cell r="B229" t="str">
            <v>有限会社　京阪基工</v>
          </cell>
          <cell r="C229" t="str">
            <v>高畑　大裕</v>
          </cell>
          <cell r="D229" t="str">
            <v>北</v>
          </cell>
          <cell r="E229" t="str">
            <v>25</v>
          </cell>
          <cell r="F229" t="str">
            <v>615-8052</v>
          </cell>
          <cell r="G229" t="str">
            <v>京都市西京区牛ケ瀬堂田町７０</v>
          </cell>
          <cell r="H229" t="str">
            <v>075-492-2668</v>
          </cell>
          <cell r="I229" t="str">
            <v>3501</v>
          </cell>
          <cell r="J229">
            <v>26012149252</v>
          </cell>
          <cell r="K229">
            <v>335791</v>
          </cell>
          <cell r="L229">
            <v>1</v>
          </cell>
          <cell r="M229">
            <v>0</v>
          </cell>
          <cell r="O229">
            <v>12.5</v>
          </cell>
          <cell r="P229">
            <v>0</v>
          </cell>
          <cell r="Q229">
            <v>0</v>
          </cell>
          <cell r="R229">
            <v>18.5</v>
          </cell>
        </row>
        <row r="230">
          <cell r="A230" t="str">
            <v>26301930752028</v>
          </cell>
          <cell r="B230" t="str">
            <v>有限会社　古川板金加工所</v>
          </cell>
          <cell r="C230" t="str">
            <v>古川　佳紀</v>
          </cell>
          <cell r="D230" t="str">
            <v>北</v>
          </cell>
          <cell r="E230" t="str">
            <v>25</v>
          </cell>
          <cell r="F230" t="str">
            <v>603-8487</v>
          </cell>
          <cell r="G230" t="str">
            <v>京都市北区大北山原谷乾町１１２－９</v>
          </cell>
          <cell r="H230" t="str">
            <v>075-463-7778</v>
          </cell>
          <cell r="I230" t="str">
            <v>3501</v>
          </cell>
          <cell r="J230">
            <v>26010320247</v>
          </cell>
          <cell r="K230">
            <v>66961</v>
          </cell>
          <cell r="L230">
            <v>1</v>
          </cell>
          <cell r="M230">
            <v>0</v>
          </cell>
          <cell r="O230">
            <v>12.5</v>
          </cell>
          <cell r="P230">
            <v>0</v>
          </cell>
          <cell r="Q230">
            <v>0</v>
          </cell>
          <cell r="R230">
            <v>18.5</v>
          </cell>
        </row>
        <row r="231">
          <cell r="A231" t="str">
            <v>26301930752031</v>
          </cell>
          <cell r="B231" t="str">
            <v>株式会社　北村工務店</v>
          </cell>
          <cell r="C231" t="str">
            <v>北村　篤史</v>
          </cell>
          <cell r="D231" t="str">
            <v>北</v>
          </cell>
          <cell r="E231" t="str">
            <v>25</v>
          </cell>
          <cell r="F231" t="str">
            <v>603-8373</v>
          </cell>
          <cell r="G231" t="str">
            <v>京都市北区衣笠北高橋町７番地</v>
          </cell>
          <cell r="H231" t="str">
            <v>075-461-5881</v>
          </cell>
          <cell r="I231" t="str">
            <v>3501</v>
          </cell>
          <cell r="J231">
            <v>26012202520</v>
          </cell>
          <cell r="K231">
            <v>14500</v>
          </cell>
          <cell r="L231">
            <v>1</v>
          </cell>
          <cell r="M231">
            <v>0</v>
          </cell>
          <cell r="O231">
            <v>12.5</v>
          </cell>
          <cell r="P231">
            <v>0</v>
          </cell>
          <cell r="Q231">
            <v>0</v>
          </cell>
          <cell r="R231">
            <v>18.5</v>
          </cell>
        </row>
        <row r="232">
          <cell r="A232" t="str">
            <v>26301930752036</v>
          </cell>
          <cell r="B232" t="str">
            <v>今井鉄工　株式会社</v>
          </cell>
          <cell r="C232" t="str">
            <v>今井　直樹</v>
          </cell>
          <cell r="D232" t="str">
            <v>北</v>
          </cell>
          <cell r="E232" t="str">
            <v>25</v>
          </cell>
          <cell r="F232" t="str">
            <v>603-8427</v>
          </cell>
          <cell r="G232" t="str">
            <v>京都市北区紫竹上緑町７－２</v>
          </cell>
          <cell r="H232" t="str">
            <v>075-204-4343</v>
          </cell>
          <cell r="I232" t="str">
            <v>3501</v>
          </cell>
          <cell r="J232">
            <v>26016133879</v>
          </cell>
          <cell r="K232">
            <v>185049</v>
          </cell>
          <cell r="L232">
            <v>1</v>
          </cell>
          <cell r="M232">
            <v>0</v>
          </cell>
          <cell r="O232">
            <v>12.5</v>
          </cell>
          <cell r="P232">
            <v>0</v>
          </cell>
          <cell r="Q232">
            <v>0</v>
          </cell>
          <cell r="R232">
            <v>18.5</v>
          </cell>
        </row>
        <row r="233">
          <cell r="A233" t="str">
            <v>26301930752039</v>
          </cell>
          <cell r="B233" t="str">
            <v>赤木造園</v>
          </cell>
          <cell r="C233" t="str">
            <v>赤木　真</v>
          </cell>
          <cell r="D233" t="str">
            <v>北</v>
          </cell>
          <cell r="E233" t="str">
            <v>20</v>
          </cell>
          <cell r="F233" t="str">
            <v>603-8816</v>
          </cell>
          <cell r="G233" t="str">
            <v>京都市北区西賀茂北川上町９８－２</v>
          </cell>
          <cell r="H233" t="str">
            <v>075-495-9996</v>
          </cell>
          <cell r="I233" t="str">
            <v>3506</v>
          </cell>
          <cell r="J233">
            <v>26016153589</v>
          </cell>
          <cell r="K233">
            <v>64856</v>
          </cell>
          <cell r="L233">
            <v>1</v>
          </cell>
          <cell r="M233">
            <v>0</v>
          </cell>
          <cell r="O233">
            <v>12.5</v>
          </cell>
          <cell r="P233">
            <v>0</v>
          </cell>
          <cell r="Q233">
            <v>0</v>
          </cell>
          <cell r="R233">
            <v>18.5</v>
          </cell>
        </row>
        <row r="234">
          <cell r="A234" t="str">
            <v>26301930752040</v>
          </cell>
          <cell r="B234" t="str">
            <v>庭辰</v>
          </cell>
          <cell r="C234" t="str">
            <v>藤井　辰男</v>
          </cell>
          <cell r="D234" t="str">
            <v>北</v>
          </cell>
          <cell r="E234" t="str">
            <v>20</v>
          </cell>
          <cell r="F234" t="str">
            <v>603-8404</v>
          </cell>
          <cell r="G234" t="str">
            <v>京都市北区大宮中林町６３－２</v>
          </cell>
          <cell r="H234" t="str">
            <v>075-495-8815</v>
          </cell>
          <cell r="I234" t="str">
            <v>3506</v>
          </cell>
          <cell r="J234">
            <v>26016164749</v>
          </cell>
          <cell r="K234">
            <v>74165</v>
          </cell>
          <cell r="L234">
            <v>1</v>
          </cell>
          <cell r="M234">
            <v>0</v>
          </cell>
          <cell r="O234">
            <v>12.5</v>
          </cell>
          <cell r="P234">
            <v>0</v>
          </cell>
          <cell r="Q234">
            <v>0</v>
          </cell>
          <cell r="R234">
            <v>18.5</v>
          </cell>
        </row>
        <row r="235">
          <cell r="A235" t="str">
            <v>26301930752044</v>
          </cell>
          <cell r="B235" t="str">
            <v>株式会社　西村工業</v>
          </cell>
          <cell r="C235" t="str">
            <v>西村　慎太郎</v>
          </cell>
          <cell r="D235" t="str">
            <v>北</v>
          </cell>
          <cell r="E235" t="str">
            <v>20</v>
          </cell>
          <cell r="F235" t="str">
            <v>603-8802</v>
          </cell>
          <cell r="G235" t="str">
            <v>京都市北区西賀茂上庄田町114-5</v>
          </cell>
          <cell r="H235" t="str">
            <v>075-493-7276</v>
          </cell>
          <cell r="I235" t="str">
            <v>3801</v>
          </cell>
          <cell r="J235">
            <v>26016187801</v>
          </cell>
          <cell r="K235">
            <v>63945</v>
          </cell>
          <cell r="M235">
            <v>0</v>
          </cell>
          <cell r="O235">
            <v>12.5</v>
          </cell>
          <cell r="P235">
            <v>0</v>
          </cell>
          <cell r="Q235">
            <v>0</v>
          </cell>
          <cell r="R235">
            <v>18.5</v>
          </cell>
        </row>
        <row r="236">
          <cell r="A236" t="str">
            <v>26301930752047</v>
          </cell>
          <cell r="B236" t="str">
            <v>株式会社　大久保造園</v>
          </cell>
          <cell r="C236" t="str">
            <v>大久保　喬</v>
          </cell>
          <cell r="D236" t="str">
            <v>北</v>
          </cell>
          <cell r="E236" t="str">
            <v>末</v>
          </cell>
          <cell r="F236" t="str">
            <v>603-8487</v>
          </cell>
          <cell r="G236" t="str">
            <v>京都市北区大北山原谷乾町８６－３</v>
          </cell>
          <cell r="H236" t="str">
            <v>075-462-2841</v>
          </cell>
          <cell r="I236" t="str">
            <v>9501</v>
          </cell>
          <cell r="J236">
            <v>26016190659</v>
          </cell>
          <cell r="K236">
            <v>23000</v>
          </cell>
          <cell r="L236">
            <v>1</v>
          </cell>
          <cell r="M236">
            <v>0</v>
          </cell>
          <cell r="O236">
            <v>9.5</v>
          </cell>
          <cell r="P236">
            <v>0</v>
          </cell>
          <cell r="Q236">
            <v>0</v>
          </cell>
          <cell r="R236">
            <v>15.5</v>
          </cell>
        </row>
        <row r="237">
          <cell r="A237" t="str">
            <v>26301930752052</v>
          </cell>
          <cell r="B237" t="str">
            <v>村山板金工業所</v>
          </cell>
          <cell r="C237" t="str">
            <v>村山　勲</v>
          </cell>
          <cell r="D237" t="str">
            <v>北</v>
          </cell>
          <cell r="E237" t="str">
            <v>末</v>
          </cell>
          <cell r="F237" t="str">
            <v>603-8222</v>
          </cell>
          <cell r="G237" t="str">
            <v>京都市北区紫野下築山町４８</v>
          </cell>
          <cell r="H237" t="str">
            <v>075-432-0051</v>
          </cell>
          <cell r="I237" t="str">
            <v>3506</v>
          </cell>
          <cell r="J237">
            <v>26016209596</v>
          </cell>
          <cell r="K237">
            <v>67280</v>
          </cell>
          <cell r="L237">
            <v>1</v>
          </cell>
          <cell r="M237">
            <v>0</v>
          </cell>
          <cell r="O237">
            <v>12.5</v>
          </cell>
          <cell r="P237">
            <v>0</v>
          </cell>
          <cell r="Q237">
            <v>0</v>
          </cell>
          <cell r="R237">
            <v>18.5</v>
          </cell>
        </row>
        <row r="238">
          <cell r="A238" t="str">
            <v>26301930752053</v>
          </cell>
          <cell r="B238" t="str">
            <v>有限会社　川島建装</v>
          </cell>
          <cell r="C238" t="str">
            <v>川島　誠人</v>
          </cell>
          <cell r="D238" t="str">
            <v>北</v>
          </cell>
          <cell r="E238" t="str">
            <v>25</v>
          </cell>
          <cell r="F238" t="str">
            <v>603-8167</v>
          </cell>
          <cell r="G238" t="str">
            <v>京都市北区小山西大野町２番地</v>
          </cell>
          <cell r="H238" t="str">
            <v>075-406-5815</v>
          </cell>
          <cell r="I238" t="str">
            <v>3501</v>
          </cell>
          <cell r="J238">
            <v>26016210834</v>
          </cell>
          <cell r="K238">
            <v>1450</v>
          </cell>
          <cell r="L238">
            <v>1</v>
          </cell>
          <cell r="M238">
            <v>0</v>
          </cell>
          <cell r="O238">
            <v>12.5</v>
          </cell>
          <cell r="P238">
            <v>0</v>
          </cell>
          <cell r="Q238">
            <v>0</v>
          </cell>
          <cell r="R238">
            <v>18.5</v>
          </cell>
        </row>
        <row r="239">
          <cell r="A239" t="str">
            <v>26301930752055</v>
          </cell>
          <cell r="B239" t="str">
            <v>青空組</v>
          </cell>
          <cell r="C239" t="str">
            <v>浅井　竜洋</v>
          </cell>
          <cell r="D239" t="str">
            <v>北</v>
          </cell>
          <cell r="E239" t="str">
            <v>末</v>
          </cell>
          <cell r="F239" t="str">
            <v>606-8326</v>
          </cell>
          <cell r="G239" t="str">
            <v>京都市左京区岡崎西福ノ川町１４</v>
          </cell>
          <cell r="H239" t="str">
            <v>090-3353-9745</v>
          </cell>
          <cell r="I239" t="str">
            <v>3506</v>
          </cell>
          <cell r="J239">
            <v>26016216377</v>
          </cell>
          <cell r="K239">
            <v>31900</v>
          </cell>
          <cell r="M239">
            <v>0</v>
          </cell>
          <cell r="O239">
            <v>12.5</v>
          </cell>
          <cell r="P239">
            <v>0</v>
          </cell>
          <cell r="Q239">
            <v>0</v>
          </cell>
          <cell r="R239">
            <v>18.5</v>
          </cell>
        </row>
        <row r="240">
          <cell r="A240" t="str">
            <v>26301930752056</v>
          </cell>
          <cell r="B240" t="str">
            <v>中川塗装店</v>
          </cell>
          <cell r="C240" t="str">
            <v>中川　裕之</v>
          </cell>
          <cell r="D240" t="str">
            <v>北</v>
          </cell>
          <cell r="E240" t="str">
            <v>末</v>
          </cell>
          <cell r="F240" t="str">
            <v>603-8222</v>
          </cell>
          <cell r="G240" t="str">
            <v>京都市北区紫野下築山町７３</v>
          </cell>
          <cell r="H240" t="str">
            <v>075-431-4966</v>
          </cell>
          <cell r="I240" t="str">
            <v>3504</v>
          </cell>
          <cell r="J240">
            <v>26016219101</v>
          </cell>
          <cell r="K240">
            <v>64334</v>
          </cell>
          <cell r="M240">
            <v>0</v>
          </cell>
          <cell r="O240">
            <v>12.5</v>
          </cell>
          <cell r="P240">
            <v>0</v>
          </cell>
          <cell r="Q240">
            <v>0</v>
          </cell>
          <cell r="R240">
            <v>18.5</v>
          </cell>
        </row>
        <row r="241">
          <cell r="A241" t="str">
            <v>26301930752057</v>
          </cell>
          <cell r="B241" t="str">
            <v>株式会社　造園マスダ</v>
          </cell>
          <cell r="C241" t="str">
            <v>枡田　憲男</v>
          </cell>
          <cell r="D241" t="str">
            <v>北</v>
          </cell>
          <cell r="E241" t="str">
            <v>末</v>
          </cell>
          <cell r="F241" t="str">
            <v>603-8478</v>
          </cell>
          <cell r="G241" t="str">
            <v>京都市北区大宮釈迦谷４－２８</v>
          </cell>
          <cell r="H241" t="str">
            <v>075-492-0828</v>
          </cell>
          <cell r="I241" t="str">
            <v>9501</v>
          </cell>
          <cell r="J241">
            <v>26016218641</v>
          </cell>
          <cell r="K241">
            <v>93564</v>
          </cell>
          <cell r="L241">
            <v>1</v>
          </cell>
          <cell r="M241">
            <v>0</v>
          </cell>
          <cell r="O241">
            <v>9.5</v>
          </cell>
          <cell r="P241">
            <v>0</v>
          </cell>
          <cell r="Q241">
            <v>0</v>
          </cell>
          <cell r="R241">
            <v>15.5</v>
          </cell>
        </row>
        <row r="242">
          <cell r="A242" t="str">
            <v>26301930752058</v>
          </cell>
          <cell r="B242" t="str">
            <v>株式会社杉本サッシ</v>
          </cell>
          <cell r="C242" t="str">
            <v>杉本　　功</v>
          </cell>
          <cell r="D242" t="str">
            <v>北</v>
          </cell>
          <cell r="E242" t="str">
            <v>20</v>
          </cell>
          <cell r="F242" t="str">
            <v>603-8206</v>
          </cell>
          <cell r="G242" t="str">
            <v>京都市北区紫竹西南町５８－１</v>
          </cell>
          <cell r="H242" t="str">
            <v>075-493-9937</v>
          </cell>
          <cell r="I242" t="str">
            <v>3504</v>
          </cell>
          <cell r="J242">
            <v>26016219894</v>
          </cell>
          <cell r="K242">
            <v>154570</v>
          </cell>
          <cell r="L242">
            <v>1</v>
          </cell>
          <cell r="M242">
            <v>0</v>
          </cell>
          <cell r="O242">
            <v>12.5</v>
          </cell>
          <cell r="P242">
            <v>0</v>
          </cell>
          <cell r="Q242">
            <v>0</v>
          </cell>
          <cell r="R242">
            <v>18.5</v>
          </cell>
        </row>
        <row r="243">
          <cell r="A243" t="str">
            <v>26301930752059</v>
          </cell>
          <cell r="B243" t="str">
            <v>有限会社　友治工務店</v>
          </cell>
          <cell r="C243" t="str">
            <v>中野　智之</v>
          </cell>
          <cell r="D243" t="str">
            <v>北</v>
          </cell>
          <cell r="E243" t="str">
            <v>25</v>
          </cell>
          <cell r="F243" t="str">
            <v>603-8464</v>
          </cell>
          <cell r="G243" t="str">
            <v>京都市北区鷹峯黒門町２３</v>
          </cell>
          <cell r="H243" t="str">
            <v>075-495-0609</v>
          </cell>
          <cell r="I243" t="str">
            <v>3501</v>
          </cell>
          <cell r="J243">
            <v>26016221432</v>
          </cell>
          <cell r="K243">
            <v>66915</v>
          </cell>
          <cell r="L243">
            <v>1</v>
          </cell>
          <cell r="M243">
            <v>0</v>
          </cell>
          <cell r="O243">
            <v>12.5</v>
          </cell>
          <cell r="P243">
            <v>0</v>
          </cell>
          <cell r="Q243">
            <v>0</v>
          </cell>
          <cell r="R243">
            <v>18.5</v>
          </cell>
        </row>
        <row r="244">
          <cell r="A244" t="str">
            <v>26301930752060</v>
          </cell>
          <cell r="B244" t="str">
            <v>株式会社　ティーウォール</v>
          </cell>
          <cell r="C244" t="str">
            <v>植田　哲也</v>
          </cell>
          <cell r="D244" t="str">
            <v>北</v>
          </cell>
          <cell r="E244" t="str">
            <v>末</v>
          </cell>
          <cell r="F244" t="str">
            <v>604-8451</v>
          </cell>
          <cell r="G244" t="str">
            <v>京都市中京区西ノ京御輿岡町１５－２４</v>
          </cell>
          <cell r="H244" t="str">
            <v>090-5017-1399</v>
          </cell>
          <cell r="I244" t="str">
            <v>3803</v>
          </cell>
          <cell r="J244">
            <v>26016218639</v>
          </cell>
          <cell r="K244">
            <v>64960</v>
          </cell>
          <cell r="L244">
            <v>1</v>
          </cell>
          <cell r="M244">
            <v>0</v>
          </cell>
          <cell r="O244">
            <v>12.5</v>
          </cell>
          <cell r="P244">
            <v>0</v>
          </cell>
          <cell r="Q244">
            <v>0</v>
          </cell>
          <cell r="R244">
            <v>18.5</v>
          </cell>
        </row>
        <row r="245">
          <cell r="A245" t="str">
            <v>26301930752062</v>
          </cell>
          <cell r="B245" t="str">
            <v>株式会社　Ｋ．Ｍ．Ｔｅｃｈｎｏ</v>
          </cell>
          <cell r="C245" t="str">
            <v>溝口　修平</v>
          </cell>
          <cell r="D245" t="str">
            <v>北</v>
          </cell>
          <cell r="E245" t="str">
            <v>末</v>
          </cell>
          <cell r="F245" t="str">
            <v>615-0056</v>
          </cell>
          <cell r="G245" t="str">
            <v>京都市右京区西院西貝川町６８番地</v>
          </cell>
          <cell r="H245" t="str">
            <v>075-864-0558</v>
          </cell>
          <cell r="I245" t="str">
            <v>3801</v>
          </cell>
          <cell r="J245">
            <v>26016238310</v>
          </cell>
          <cell r="K245">
            <v>128383</v>
          </cell>
          <cell r="L245">
            <v>1</v>
          </cell>
          <cell r="M245">
            <v>0</v>
          </cell>
          <cell r="O245">
            <v>12.5</v>
          </cell>
          <cell r="P245">
            <v>0</v>
          </cell>
          <cell r="Q245">
            <v>0</v>
          </cell>
          <cell r="R245">
            <v>18.5</v>
          </cell>
        </row>
        <row r="246">
          <cell r="A246" t="str">
            <v>26301930752063</v>
          </cell>
          <cell r="B246" t="str">
            <v>株式会社　アイネットワーク</v>
          </cell>
          <cell r="C246" t="str">
            <v>今中　敬太</v>
          </cell>
          <cell r="D246" t="str">
            <v>北</v>
          </cell>
          <cell r="E246" t="str">
            <v>末</v>
          </cell>
          <cell r="F246" t="str">
            <v>603-8444</v>
          </cell>
          <cell r="G246" t="str">
            <v>京都市北区大宮西野山町９－３４</v>
          </cell>
          <cell r="H246" t="str">
            <v>075-366-6883</v>
          </cell>
          <cell r="I246" t="str">
            <v>3504</v>
          </cell>
          <cell r="J246">
            <v>26016238498</v>
          </cell>
          <cell r="K246">
            <v>52375</v>
          </cell>
          <cell r="L246">
            <v>1</v>
          </cell>
          <cell r="M246">
            <v>0</v>
          </cell>
          <cell r="O246">
            <v>12.5</v>
          </cell>
          <cell r="P246">
            <v>0</v>
          </cell>
          <cell r="Q246">
            <v>0</v>
          </cell>
          <cell r="R246">
            <v>18.5</v>
          </cell>
        </row>
        <row r="247">
          <cell r="A247" t="str">
            <v>26301930752064</v>
          </cell>
          <cell r="B247" t="str">
            <v>福井工務店</v>
          </cell>
          <cell r="C247" t="str">
            <v>福井　洋次</v>
          </cell>
          <cell r="D247" t="str">
            <v>北</v>
          </cell>
          <cell r="E247" t="str">
            <v>25</v>
          </cell>
          <cell r="F247" t="str">
            <v>603-8416</v>
          </cell>
          <cell r="G247" t="str">
            <v>京都市北区紫竹北大門町９－１</v>
          </cell>
          <cell r="H247" t="str">
            <v>075-495-5197</v>
          </cell>
          <cell r="I247" t="str">
            <v>3502</v>
          </cell>
          <cell r="J247">
            <v>26016240278</v>
          </cell>
          <cell r="K247">
            <v>64334</v>
          </cell>
          <cell r="L247">
            <v>1</v>
          </cell>
          <cell r="M247">
            <v>0</v>
          </cell>
          <cell r="O247">
            <v>12.5</v>
          </cell>
          <cell r="P247">
            <v>0</v>
          </cell>
          <cell r="Q247">
            <v>0</v>
          </cell>
          <cell r="R247">
            <v>18.5</v>
          </cell>
        </row>
        <row r="248">
          <cell r="A248" t="str">
            <v>26301930752065</v>
          </cell>
          <cell r="B248" t="str">
            <v>株式会社　須田群勝園</v>
          </cell>
          <cell r="C248" t="str">
            <v>須田　肇</v>
          </cell>
          <cell r="D248" t="str">
            <v>北</v>
          </cell>
          <cell r="E248" t="str">
            <v>末</v>
          </cell>
          <cell r="F248" t="str">
            <v>600-8814</v>
          </cell>
          <cell r="G248" t="str">
            <v>京都市下京区中堂寺庄ノ内町４２－２</v>
          </cell>
          <cell r="H248" t="str">
            <v>075-312-3303</v>
          </cell>
          <cell r="I248" t="str">
            <v>3712</v>
          </cell>
          <cell r="J248">
            <v>26016242339</v>
          </cell>
          <cell r="K248">
            <v>179870</v>
          </cell>
          <cell r="L248">
            <v>1</v>
          </cell>
          <cell r="M248">
            <v>0</v>
          </cell>
          <cell r="O248">
            <v>12.5</v>
          </cell>
          <cell r="P248">
            <v>0</v>
          </cell>
          <cell r="Q248">
            <v>0</v>
          </cell>
          <cell r="R248">
            <v>18.5</v>
          </cell>
        </row>
        <row r="249">
          <cell r="A249" t="str">
            <v>26301930752066</v>
          </cell>
          <cell r="B249" t="str">
            <v>株式会社　大下工務店</v>
          </cell>
          <cell r="C249" t="str">
            <v>大下　尚平</v>
          </cell>
          <cell r="D249" t="str">
            <v>北</v>
          </cell>
          <cell r="E249" t="str">
            <v>末</v>
          </cell>
          <cell r="F249" t="str">
            <v>604-8805</v>
          </cell>
          <cell r="G249" t="str">
            <v>京都市中京区壬生馬場町１番地１</v>
          </cell>
          <cell r="H249" t="str">
            <v>075-823-7878</v>
          </cell>
          <cell r="I249" t="str">
            <v>3502</v>
          </cell>
          <cell r="J249">
            <v>26016242810</v>
          </cell>
          <cell r="K249">
            <v>123250</v>
          </cell>
          <cell r="L249">
            <v>1</v>
          </cell>
          <cell r="M249">
            <v>0</v>
          </cell>
          <cell r="O249">
            <v>12.5</v>
          </cell>
          <cell r="P249">
            <v>0</v>
          </cell>
          <cell r="Q249">
            <v>0</v>
          </cell>
          <cell r="R249">
            <v>18.5</v>
          </cell>
        </row>
        <row r="250">
          <cell r="A250" t="str">
            <v>26301930752067</v>
          </cell>
          <cell r="B250" t="str">
            <v>株式会社　近岡建装</v>
          </cell>
          <cell r="C250" t="str">
            <v>近岡　俊作</v>
          </cell>
          <cell r="D250" t="str">
            <v>北</v>
          </cell>
          <cell r="E250" t="str">
            <v>末</v>
          </cell>
          <cell r="F250" t="str">
            <v>602-0091</v>
          </cell>
          <cell r="G250" t="str">
            <v>京都市上京区大宮通寺之内上る３丁目筋違橋町５８１番地</v>
          </cell>
          <cell r="H250" t="str">
            <v>075-432-2662</v>
          </cell>
          <cell r="I250" t="str">
            <v>3504</v>
          </cell>
          <cell r="J250">
            <v>26016248217</v>
          </cell>
          <cell r="K250">
            <v>158253</v>
          </cell>
          <cell r="L250">
            <v>1</v>
          </cell>
          <cell r="M250">
            <v>0</v>
          </cell>
          <cell r="O250">
            <v>12.5</v>
          </cell>
          <cell r="P250">
            <v>0</v>
          </cell>
          <cell r="Q250">
            <v>0</v>
          </cell>
          <cell r="R250">
            <v>18.5</v>
          </cell>
        </row>
        <row r="251">
          <cell r="A251" t="str">
            <v>26301930752068</v>
          </cell>
          <cell r="B251" t="str">
            <v>株式会社　松村設備</v>
          </cell>
          <cell r="C251" t="str">
            <v>松村　康也</v>
          </cell>
          <cell r="D251" t="str">
            <v>北</v>
          </cell>
          <cell r="E251" t="str">
            <v>20</v>
          </cell>
          <cell r="F251" t="str">
            <v>611-0041</v>
          </cell>
          <cell r="G251" t="str">
            <v>宇治市槇島町南落合６４番地の９１</v>
          </cell>
          <cell r="H251" t="str">
            <v>0774-20-8552</v>
          </cell>
          <cell r="I251" t="str">
            <v>3801</v>
          </cell>
          <cell r="J251">
            <v>26016249632</v>
          </cell>
          <cell r="K251">
            <v>20764</v>
          </cell>
          <cell r="L251">
            <v>1</v>
          </cell>
          <cell r="M251">
            <v>0</v>
          </cell>
          <cell r="O251">
            <v>12.5</v>
          </cell>
          <cell r="P251">
            <v>0</v>
          </cell>
          <cell r="Q251">
            <v>0</v>
          </cell>
          <cell r="R251">
            <v>18.5</v>
          </cell>
        </row>
        <row r="252">
          <cell r="A252" t="str">
            <v>26301930752069</v>
          </cell>
          <cell r="B252" t="str">
            <v>株式会社　象工舎</v>
          </cell>
          <cell r="C252" t="str">
            <v>川崎　泰大</v>
          </cell>
          <cell r="D252" t="str">
            <v>北</v>
          </cell>
          <cell r="E252" t="str">
            <v>末</v>
          </cell>
          <cell r="F252" t="str">
            <v>603-8401</v>
          </cell>
          <cell r="G252" t="str">
            <v>京都市北区大宮上ノ岸町２－５</v>
          </cell>
          <cell r="H252" t="str">
            <v>075-755-6552</v>
          </cell>
          <cell r="I252" t="str">
            <v>9501</v>
          </cell>
          <cell r="J252">
            <v>26016250684</v>
          </cell>
          <cell r="K252">
            <v>126923</v>
          </cell>
          <cell r="L252">
            <v>1</v>
          </cell>
          <cell r="M252">
            <v>0</v>
          </cell>
          <cell r="O252">
            <v>9.5</v>
          </cell>
          <cell r="P252">
            <v>0</v>
          </cell>
          <cell r="Q252">
            <v>0</v>
          </cell>
          <cell r="R252">
            <v>15.5</v>
          </cell>
        </row>
        <row r="253">
          <cell r="A253" t="str">
            <v>26301930752071</v>
          </cell>
          <cell r="B253" t="str">
            <v>岸川設備</v>
          </cell>
          <cell r="C253" t="str">
            <v>岸川　浩一</v>
          </cell>
          <cell r="D253" t="str">
            <v>北</v>
          </cell>
          <cell r="E253" t="str">
            <v>末</v>
          </cell>
          <cell r="F253" t="str">
            <v>603-8486</v>
          </cell>
          <cell r="G253" t="str">
            <v>京都市北区衣笠赤阪町１－４５２</v>
          </cell>
          <cell r="H253" t="str">
            <v>075-366-6151</v>
          </cell>
          <cell r="I253" t="str">
            <v>3801</v>
          </cell>
          <cell r="J253">
            <v>26016251775</v>
          </cell>
          <cell r="K253">
            <v>50750</v>
          </cell>
          <cell r="L253">
            <v>1</v>
          </cell>
          <cell r="M253">
            <v>0</v>
          </cell>
          <cell r="O253">
            <v>12.5</v>
          </cell>
          <cell r="P253">
            <v>0</v>
          </cell>
          <cell r="Q253">
            <v>0</v>
          </cell>
          <cell r="R253">
            <v>18.5</v>
          </cell>
        </row>
        <row r="254">
          <cell r="A254" t="str">
            <v>26301930752073</v>
          </cell>
          <cell r="B254" t="str">
            <v>有限会社　山形板金工業</v>
          </cell>
          <cell r="C254" t="str">
            <v>志田　諭</v>
          </cell>
          <cell r="D254" t="str">
            <v>北</v>
          </cell>
          <cell r="E254" t="str">
            <v>20</v>
          </cell>
          <cell r="F254" t="str">
            <v>616-8043</v>
          </cell>
          <cell r="G254" t="str">
            <v>京都市右京区花園寺ノ内町１</v>
          </cell>
          <cell r="H254" t="str">
            <v>075-802-4784</v>
          </cell>
          <cell r="I254" t="str">
            <v>3506</v>
          </cell>
          <cell r="J254">
            <v>26016253972</v>
          </cell>
          <cell r="K254">
            <v>52142</v>
          </cell>
          <cell r="L254">
            <v>1</v>
          </cell>
          <cell r="M254">
            <v>0</v>
          </cell>
          <cell r="O254">
            <v>12.5</v>
          </cell>
          <cell r="P254">
            <v>0</v>
          </cell>
          <cell r="Q254">
            <v>0</v>
          </cell>
          <cell r="R254">
            <v>18.5</v>
          </cell>
        </row>
        <row r="255">
          <cell r="A255" t="str">
            <v>26301930752076</v>
          </cell>
          <cell r="B255" t="str">
            <v>株式会社　久保産業</v>
          </cell>
          <cell r="C255" t="str">
            <v>久保　頼智</v>
          </cell>
          <cell r="D255" t="str">
            <v>北</v>
          </cell>
          <cell r="E255" t="str">
            <v>25</v>
          </cell>
          <cell r="F255" t="str">
            <v>603-8805</v>
          </cell>
          <cell r="G255" t="str">
            <v>京都市北区西賀茂蟹ヶ坂町４７－２６</v>
          </cell>
          <cell r="H255" t="str">
            <v>075-468-1995</v>
          </cell>
          <cell r="I255" t="str">
            <v>3505</v>
          </cell>
          <cell r="J255">
            <v>26016238096</v>
          </cell>
          <cell r="K255">
            <v>69919</v>
          </cell>
          <cell r="L255">
            <v>1</v>
          </cell>
          <cell r="M255">
            <v>0</v>
          </cell>
          <cell r="O255">
            <v>12.5</v>
          </cell>
          <cell r="P255">
            <v>0</v>
          </cell>
          <cell r="Q255">
            <v>0</v>
          </cell>
          <cell r="R255">
            <v>18.5</v>
          </cell>
        </row>
        <row r="256">
          <cell r="A256" t="str">
            <v>26301930752077</v>
          </cell>
          <cell r="B256" t="str">
            <v>株式会社　興國建設</v>
          </cell>
          <cell r="C256" t="str">
            <v>今村　廣國</v>
          </cell>
          <cell r="D256" t="str">
            <v>北</v>
          </cell>
          <cell r="E256" t="str">
            <v>25</v>
          </cell>
          <cell r="F256" t="str">
            <v>607-8176</v>
          </cell>
          <cell r="G256" t="str">
            <v>京都市山科区大宅中小路町３９－１</v>
          </cell>
          <cell r="H256" t="str">
            <v>075-204-8147</v>
          </cell>
          <cell r="I256" t="str">
            <v>3716</v>
          </cell>
          <cell r="J256">
            <v>26016255631</v>
          </cell>
          <cell r="K256">
            <v>14500</v>
          </cell>
          <cell r="M256">
            <v>0</v>
          </cell>
          <cell r="O256">
            <v>12.5</v>
          </cell>
          <cell r="P256">
            <v>0</v>
          </cell>
          <cell r="Q256">
            <v>0</v>
          </cell>
          <cell r="R256">
            <v>18.5</v>
          </cell>
        </row>
        <row r="257">
          <cell r="A257" t="str">
            <v>26301930752079</v>
          </cell>
          <cell r="B257" t="str">
            <v>ＤＰ株式会社</v>
          </cell>
          <cell r="C257" t="str">
            <v>河原　大輔</v>
          </cell>
          <cell r="D257" t="str">
            <v>北</v>
          </cell>
          <cell r="E257" t="str">
            <v>20</v>
          </cell>
          <cell r="F257" t="str">
            <v>603-8222</v>
          </cell>
          <cell r="G257" t="str">
            <v>京都市北区紫野下築山町５番地１３</v>
          </cell>
          <cell r="H257" t="str">
            <v>075-431-6554</v>
          </cell>
          <cell r="I257" t="str">
            <v>3601</v>
          </cell>
          <cell r="J257">
            <v>26016256707</v>
          </cell>
          <cell r="K257">
            <v>188500</v>
          </cell>
          <cell r="L257">
            <v>1</v>
          </cell>
          <cell r="M257">
            <v>0</v>
          </cell>
          <cell r="O257">
            <v>12.5</v>
          </cell>
          <cell r="P257">
            <v>0</v>
          </cell>
          <cell r="Q257">
            <v>0</v>
          </cell>
          <cell r="R257">
            <v>18.5</v>
          </cell>
        </row>
        <row r="258">
          <cell r="A258" t="str">
            <v>26301930752080</v>
          </cell>
          <cell r="B258" t="str">
            <v>株式会社　Ｄｅｌｉｇｈｔ</v>
          </cell>
          <cell r="C258" t="str">
            <v>佐藤　建吾</v>
          </cell>
          <cell r="D258" t="str">
            <v>北</v>
          </cell>
          <cell r="E258" t="str">
            <v>25</v>
          </cell>
          <cell r="F258" t="str">
            <v>601-1326</v>
          </cell>
          <cell r="G258" t="str">
            <v>京都市伏見区醍醐新町裏町１０－１４</v>
          </cell>
          <cell r="H258" t="str">
            <v>075-606-2951</v>
          </cell>
          <cell r="I258" t="str">
            <v>3716</v>
          </cell>
          <cell r="J258">
            <v>26016256923</v>
          </cell>
          <cell r="K258">
            <v>137025</v>
          </cell>
          <cell r="L258">
            <v>1</v>
          </cell>
          <cell r="M258">
            <v>0</v>
          </cell>
          <cell r="O258">
            <v>12.5</v>
          </cell>
          <cell r="P258">
            <v>0</v>
          </cell>
          <cell r="Q258">
            <v>0</v>
          </cell>
          <cell r="R258">
            <v>18.5</v>
          </cell>
        </row>
        <row r="259">
          <cell r="A259" t="str">
            <v>26301930752081</v>
          </cell>
          <cell r="B259" t="str">
            <v>株式会社　北成</v>
          </cell>
          <cell r="C259" t="str">
            <v>北村　成次</v>
          </cell>
          <cell r="D259" t="str">
            <v>北</v>
          </cell>
          <cell r="E259" t="str">
            <v>末</v>
          </cell>
          <cell r="F259" t="str">
            <v>603-8363</v>
          </cell>
          <cell r="G259" t="str">
            <v>京都市北区衣笠総門町９－１</v>
          </cell>
          <cell r="H259" t="str">
            <v>075-462-8500</v>
          </cell>
          <cell r="I259" t="str">
            <v>3501</v>
          </cell>
          <cell r="J259">
            <v>26016260070</v>
          </cell>
          <cell r="K259">
            <v>73080</v>
          </cell>
          <cell r="L259">
            <v>1</v>
          </cell>
          <cell r="M259">
            <v>0</v>
          </cell>
          <cell r="O259">
            <v>12.5</v>
          </cell>
          <cell r="P259">
            <v>0</v>
          </cell>
          <cell r="Q259">
            <v>0</v>
          </cell>
          <cell r="R259">
            <v>18.5</v>
          </cell>
        </row>
        <row r="260">
          <cell r="A260" t="str">
            <v>26301930752082</v>
          </cell>
          <cell r="B260" t="str">
            <v>株式会社　タカミヤ塗装</v>
          </cell>
          <cell r="C260" t="str">
            <v>高宮　猛</v>
          </cell>
          <cell r="D260" t="str">
            <v>北</v>
          </cell>
          <cell r="E260" t="str">
            <v>末</v>
          </cell>
          <cell r="F260" t="str">
            <v>603-8402</v>
          </cell>
          <cell r="G260" t="str">
            <v>京都市北区大宮南椿原町１４チェリス前田１Ｆ</v>
          </cell>
          <cell r="H260" t="str">
            <v>075-494-1116</v>
          </cell>
          <cell r="I260" t="str">
            <v>3501</v>
          </cell>
          <cell r="J260">
            <v>26016261066</v>
          </cell>
          <cell r="K260">
            <v>14500</v>
          </cell>
          <cell r="M260">
            <v>0</v>
          </cell>
          <cell r="O260">
            <v>12.5</v>
          </cell>
          <cell r="P260">
            <v>0</v>
          </cell>
          <cell r="Q260">
            <v>0</v>
          </cell>
          <cell r="R260">
            <v>18.5</v>
          </cell>
        </row>
        <row r="261">
          <cell r="A261" t="str">
            <v>26301930752083</v>
          </cell>
          <cell r="B261" t="str">
            <v>植島組</v>
          </cell>
          <cell r="C261" t="str">
            <v>植島　孝司</v>
          </cell>
          <cell r="D261" t="str">
            <v>北</v>
          </cell>
          <cell r="E261" t="str">
            <v>25</v>
          </cell>
          <cell r="F261" t="str">
            <v>603-8225</v>
          </cell>
          <cell r="G261" t="str">
            <v>京都市北区紫野南舟岡町４４－６</v>
          </cell>
          <cell r="H261" t="str">
            <v>075-451-2309</v>
          </cell>
          <cell r="I261" t="str">
            <v>3505</v>
          </cell>
          <cell r="J261">
            <v>26016260941</v>
          </cell>
          <cell r="K261">
            <v>59752</v>
          </cell>
          <cell r="L261">
            <v>1</v>
          </cell>
          <cell r="M261">
            <v>0</v>
          </cell>
          <cell r="O261">
            <v>12.5</v>
          </cell>
          <cell r="P261">
            <v>0</v>
          </cell>
          <cell r="Q261">
            <v>0</v>
          </cell>
          <cell r="R261">
            <v>18.5</v>
          </cell>
        </row>
        <row r="262">
          <cell r="A262" t="str">
            <v>26301930752084</v>
          </cell>
          <cell r="B262" t="str">
            <v>株式会社　明星</v>
          </cell>
          <cell r="C262" t="str">
            <v>中村　義次</v>
          </cell>
          <cell r="D262" t="str">
            <v>北</v>
          </cell>
          <cell r="E262" t="str">
            <v>25</v>
          </cell>
          <cell r="F262" t="str">
            <v>607-8235</v>
          </cell>
          <cell r="G262" t="str">
            <v>京都市山科区勧修寺南大日９番地３０</v>
          </cell>
          <cell r="H262" t="str">
            <v>075-572-7775</v>
          </cell>
          <cell r="I262" t="str">
            <v>3505</v>
          </cell>
          <cell r="J262">
            <v>26016261522</v>
          </cell>
          <cell r="K262">
            <v>38367</v>
          </cell>
          <cell r="L262">
            <v>1</v>
          </cell>
          <cell r="M262">
            <v>0</v>
          </cell>
          <cell r="O262">
            <v>12.5</v>
          </cell>
          <cell r="P262">
            <v>0</v>
          </cell>
          <cell r="Q262">
            <v>0</v>
          </cell>
          <cell r="R262">
            <v>18.5</v>
          </cell>
        </row>
        <row r="263">
          <cell r="A263" t="str">
            <v>26301930752086</v>
          </cell>
          <cell r="B263" t="str">
            <v>株式会社　ＡＳＴＲＩＤＥ</v>
          </cell>
          <cell r="C263" t="str">
            <v>甲部　真吾</v>
          </cell>
          <cell r="D263" t="str">
            <v>北</v>
          </cell>
          <cell r="E263" t="str">
            <v>末</v>
          </cell>
          <cell r="F263" t="str">
            <v>607-8134</v>
          </cell>
          <cell r="G263" t="str">
            <v>京都市山科区大塚北溝町１０</v>
          </cell>
          <cell r="H263" t="str">
            <v>075-644-9904</v>
          </cell>
          <cell r="I263" t="str">
            <v>3803</v>
          </cell>
          <cell r="J263">
            <v>26016267400</v>
          </cell>
          <cell r="K263">
            <v>14500</v>
          </cell>
          <cell r="L263">
            <v>1</v>
          </cell>
          <cell r="M263">
            <v>0</v>
          </cell>
          <cell r="O263">
            <v>12.5</v>
          </cell>
          <cell r="P263">
            <v>0</v>
          </cell>
          <cell r="Q263">
            <v>0</v>
          </cell>
          <cell r="R263">
            <v>18.5</v>
          </cell>
        </row>
        <row r="264">
          <cell r="A264" t="str">
            <v>26301930752087</v>
          </cell>
          <cell r="B264" t="str">
            <v>タカテックス</v>
          </cell>
          <cell r="C264" t="str">
            <v>高橋　智将</v>
          </cell>
          <cell r="D264" t="str">
            <v>北</v>
          </cell>
          <cell r="E264" t="str">
            <v>15</v>
          </cell>
          <cell r="F264" t="str">
            <v>600-8821</v>
          </cell>
          <cell r="G264" t="str">
            <v>京都市下京区小坂町４番地１１</v>
          </cell>
          <cell r="H264" t="str">
            <v>075-755-0027</v>
          </cell>
          <cell r="I264" t="str">
            <v>3801</v>
          </cell>
          <cell r="J264">
            <v>26016263477</v>
          </cell>
          <cell r="K264">
            <v>58000</v>
          </cell>
          <cell r="L264">
            <v>1</v>
          </cell>
          <cell r="M264">
            <v>0</v>
          </cell>
          <cell r="O264">
            <v>12.5</v>
          </cell>
          <cell r="P264">
            <v>0</v>
          </cell>
          <cell r="Q264">
            <v>0</v>
          </cell>
          <cell r="R264">
            <v>18.5</v>
          </cell>
        </row>
        <row r="265">
          <cell r="A265" t="str">
            <v>26301930752088</v>
          </cell>
          <cell r="B265" t="str">
            <v>株式会社　浅野左官建設工業</v>
          </cell>
          <cell r="C265" t="str">
            <v>浅野　勝己</v>
          </cell>
          <cell r="D265" t="str">
            <v>北</v>
          </cell>
          <cell r="E265" t="str">
            <v>20</v>
          </cell>
          <cell r="F265" t="str">
            <v>603-8241</v>
          </cell>
          <cell r="G265" t="str">
            <v>京都市北区紫野東泉堂町１３</v>
          </cell>
          <cell r="H265" t="str">
            <v>075-492-2787</v>
          </cell>
          <cell r="I265" t="str">
            <v>3502</v>
          </cell>
          <cell r="J265">
            <v>26016263905</v>
          </cell>
          <cell r="K265">
            <v>1740</v>
          </cell>
          <cell r="L265">
            <v>1</v>
          </cell>
          <cell r="M265">
            <v>0</v>
          </cell>
          <cell r="O265">
            <v>12.5</v>
          </cell>
          <cell r="P265">
            <v>0</v>
          </cell>
          <cell r="Q265">
            <v>0</v>
          </cell>
          <cell r="R265">
            <v>18.5</v>
          </cell>
        </row>
        <row r="266">
          <cell r="A266" t="str">
            <v>26301930752091</v>
          </cell>
          <cell r="B266" t="str">
            <v>株式会社　フクイ工務店</v>
          </cell>
          <cell r="C266" t="str">
            <v>福井　将介</v>
          </cell>
          <cell r="D266" t="str">
            <v>北</v>
          </cell>
          <cell r="E266" t="str">
            <v>15</v>
          </cell>
          <cell r="F266" t="str">
            <v>603-8827</v>
          </cell>
          <cell r="G266" t="str">
            <v>京都市北区西賀茂水垣町７９</v>
          </cell>
          <cell r="H266" t="str">
            <v>075-494-3705</v>
          </cell>
          <cell r="I266" t="str">
            <v>3501</v>
          </cell>
          <cell r="J266">
            <v>26016228643</v>
          </cell>
          <cell r="K266">
            <v>315822</v>
          </cell>
          <cell r="L266">
            <v>1</v>
          </cell>
          <cell r="M266">
            <v>0</v>
          </cell>
          <cell r="O266">
            <v>12.5</v>
          </cell>
          <cell r="P266">
            <v>0</v>
          </cell>
          <cell r="Q266">
            <v>0</v>
          </cell>
          <cell r="R266">
            <v>18.5</v>
          </cell>
        </row>
        <row r="267">
          <cell r="A267" t="str">
            <v>26301930752092</v>
          </cell>
          <cell r="B267" t="str">
            <v>株式会社　柏本</v>
          </cell>
          <cell r="C267" t="str">
            <v>柏本　燿治</v>
          </cell>
          <cell r="D267" t="str">
            <v>北</v>
          </cell>
          <cell r="E267" t="str">
            <v>20</v>
          </cell>
          <cell r="F267" t="str">
            <v>612-8494</v>
          </cell>
          <cell r="G267" t="str">
            <v>京都市伏見区久我東町６－１４９</v>
          </cell>
          <cell r="H267" t="str">
            <v>075-935-7200</v>
          </cell>
          <cell r="I267" t="str">
            <v>3716</v>
          </cell>
          <cell r="J267">
            <v>26016268357</v>
          </cell>
          <cell r="K267">
            <v>14500</v>
          </cell>
          <cell r="M267">
            <v>0</v>
          </cell>
          <cell r="O267">
            <v>12.5</v>
          </cell>
          <cell r="P267">
            <v>0</v>
          </cell>
          <cell r="Q267">
            <v>0</v>
          </cell>
          <cell r="R267">
            <v>18.5</v>
          </cell>
        </row>
        <row r="268">
          <cell r="A268" t="str">
            <v>26301930752093</v>
          </cell>
          <cell r="B268" t="str">
            <v>エス・シー・アイ</v>
          </cell>
          <cell r="C268" t="str">
            <v>阪口　正也</v>
          </cell>
          <cell r="D268" t="str">
            <v>北</v>
          </cell>
          <cell r="E268" t="str">
            <v>20</v>
          </cell>
          <cell r="F268" t="str">
            <v>603-8315</v>
          </cell>
          <cell r="G268" t="str">
            <v>京都市北区衣笠荒見町９番地メゾンドゥリベルテ２０７号</v>
          </cell>
          <cell r="H268" t="str">
            <v>075-432-8490</v>
          </cell>
          <cell r="I268" t="str">
            <v>3505</v>
          </cell>
          <cell r="J268">
            <v>26016268532</v>
          </cell>
          <cell r="K268">
            <v>65395</v>
          </cell>
          <cell r="L268">
            <v>2</v>
          </cell>
          <cell r="M268">
            <v>0</v>
          </cell>
          <cell r="O268">
            <v>12.5</v>
          </cell>
          <cell r="P268">
            <v>0</v>
          </cell>
          <cell r="Q268">
            <v>0</v>
          </cell>
          <cell r="R268">
            <v>18.5</v>
          </cell>
        </row>
        <row r="269">
          <cell r="A269" t="str">
            <v>26301930752094</v>
          </cell>
          <cell r="B269" t="str">
            <v>ＡＣＥ　ｐｒｏｏｆ</v>
          </cell>
          <cell r="C269" t="str">
            <v>吉田　研二</v>
          </cell>
          <cell r="D269" t="str">
            <v>北</v>
          </cell>
          <cell r="E269" t="str">
            <v>20</v>
          </cell>
          <cell r="F269" t="str">
            <v>604-8861</v>
          </cell>
          <cell r="G269" t="str">
            <v>京都市中京区壬生神明町１－１８ジ・アーバネックス京都二条１０６</v>
          </cell>
          <cell r="H269" t="str">
            <v>075-644-9423</v>
          </cell>
          <cell r="I269" t="str">
            <v>3501</v>
          </cell>
          <cell r="J269">
            <v>26016269744</v>
          </cell>
          <cell r="K269">
            <v>95033</v>
          </cell>
          <cell r="L269">
            <v>1</v>
          </cell>
          <cell r="M269">
            <v>0</v>
          </cell>
          <cell r="O269">
            <v>12.5</v>
          </cell>
          <cell r="P269">
            <v>0</v>
          </cell>
          <cell r="Q269">
            <v>0</v>
          </cell>
          <cell r="R269">
            <v>18.5</v>
          </cell>
        </row>
        <row r="270">
          <cell r="A270" t="str">
            <v>26301930752095</v>
          </cell>
          <cell r="B270" t="str">
            <v>西井　造園</v>
          </cell>
          <cell r="C270" t="str">
            <v>西井　直樹</v>
          </cell>
          <cell r="D270" t="str">
            <v>北</v>
          </cell>
          <cell r="E270" t="str">
            <v>末</v>
          </cell>
          <cell r="F270" t="str">
            <v>569-1022</v>
          </cell>
          <cell r="G270" t="str">
            <v>高槻市日吉台　７番町１６－１７</v>
          </cell>
          <cell r="H270" t="str">
            <v>072-687-3778</v>
          </cell>
          <cell r="I270" t="str">
            <v>3506</v>
          </cell>
          <cell r="J270">
            <v>27156198498</v>
          </cell>
          <cell r="K270">
            <v>29000</v>
          </cell>
          <cell r="L270">
            <v>1</v>
          </cell>
          <cell r="M270">
            <v>0</v>
          </cell>
          <cell r="O270">
            <v>12.5</v>
          </cell>
          <cell r="P270">
            <v>0</v>
          </cell>
          <cell r="Q270">
            <v>0</v>
          </cell>
          <cell r="R270">
            <v>18.5</v>
          </cell>
        </row>
        <row r="271">
          <cell r="A271" t="str">
            <v>26301930752096</v>
          </cell>
          <cell r="B271" t="str">
            <v>シャイニング株式会社</v>
          </cell>
          <cell r="C271" t="str">
            <v>小林　博貴</v>
          </cell>
          <cell r="D271" t="str">
            <v>北</v>
          </cell>
          <cell r="E271" t="str">
            <v>末</v>
          </cell>
          <cell r="F271" t="str">
            <v>601-8365</v>
          </cell>
          <cell r="G271" t="str">
            <v>京都市南区吉祥院石原開町３１－３</v>
          </cell>
          <cell r="H271" t="str">
            <v>090-3272-8491</v>
          </cell>
          <cell r="I271" t="str">
            <v>3801</v>
          </cell>
          <cell r="J271">
            <v>26016274918</v>
          </cell>
          <cell r="K271">
            <v>71439</v>
          </cell>
          <cell r="L271">
            <v>1</v>
          </cell>
          <cell r="M271">
            <v>0</v>
          </cell>
          <cell r="O271">
            <v>12.5</v>
          </cell>
          <cell r="P271">
            <v>0</v>
          </cell>
          <cell r="Q271">
            <v>0</v>
          </cell>
          <cell r="R271">
            <v>18.5</v>
          </cell>
        </row>
        <row r="272">
          <cell r="A272" t="str">
            <v>26301930752097</v>
          </cell>
          <cell r="B272" t="str">
            <v>株式会社　倉田工業</v>
          </cell>
          <cell r="C272" t="str">
            <v>倉田　真吾</v>
          </cell>
          <cell r="D272" t="str">
            <v>北</v>
          </cell>
          <cell r="E272" t="str">
            <v>20</v>
          </cell>
          <cell r="F272" t="str">
            <v>603-8426</v>
          </cell>
          <cell r="G272" t="str">
            <v>京都市北区紫竹西北町７－１８</v>
          </cell>
          <cell r="H272" t="str">
            <v>075-201-9045</v>
          </cell>
          <cell r="I272" t="str">
            <v>3504</v>
          </cell>
          <cell r="J272">
            <v>26016274170</v>
          </cell>
          <cell r="K272">
            <v>1450</v>
          </cell>
          <cell r="L272">
            <v>1</v>
          </cell>
          <cell r="M272">
            <v>0</v>
          </cell>
          <cell r="O272">
            <v>12.5</v>
          </cell>
          <cell r="P272">
            <v>0</v>
          </cell>
          <cell r="Q272">
            <v>0</v>
          </cell>
          <cell r="R272">
            <v>18.5</v>
          </cell>
        </row>
        <row r="273">
          <cell r="A273" t="str">
            <v>26301930752098</v>
          </cell>
          <cell r="B273" t="str">
            <v>衣笠興業</v>
          </cell>
          <cell r="C273" t="str">
            <v>槇野　泰和</v>
          </cell>
          <cell r="D273" t="str">
            <v>北</v>
          </cell>
          <cell r="E273" t="str">
            <v>20</v>
          </cell>
          <cell r="F273" t="str">
            <v>603-8445</v>
          </cell>
          <cell r="G273" t="str">
            <v>京都市北区鷹峯藤林町６－２６６</v>
          </cell>
          <cell r="H273" t="str">
            <v>075-493-8574</v>
          </cell>
          <cell r="I273" t="str">
            <v>3505</v>
          </cell>
          <cell r="J273">
            <v>26016275099</v>
          </cell>
          <cell r="K273">
            <v>75499</v>
          </cell>
          <cell r="L273">
            <v>1</v>
          </cell>
          <cell r="M273">
            <v>0</v>
          </cell>
          <cell r="O273">
            <v>12.5</v>
          </cell>
          <cell r="P273">
            <v>0</v>
          </cell>
          <cell r="Q273">
            <v>0</v>
          </cell>
          <cell r="R273">
            <v>18.5</v>
          </cell>
        </row>
        <row r="274">
          <cell r="A274" t="str">
            <v>26301930752100</v>
          </cell>
          <cell r="B274" t="str">
            <v>株式会社　いけでん</v>
          </cell>
          <cell r="C274" t="str">
            <v>池永　康正</v>
          </cell>
          <cell r="D274" t="str">
            <v>北</v>
          </cell>
          <cell r="E274" t="str">
            <v>10</v>
          </cell>
          <cell r="F274" t="str">
            <v>607-8252</v>
          </cell>
          <cell r="G274" t="str">
            <v>京都市山科区小野河原町１１番地</v>
          </cell>
          <cell r="H274" t="str">
            <v>075-575-2525</v>
          </cell>
          <cell r="I274" t="str">
            <v>3802</v>
          </cell>
          <cell r="J274">
            <v>26016278748</v>
          </cell>
          <cell r="K274">
            <v>280906</v>
          </cell>
          <cell r="L274">
            <v>1</v>
          </cell>
          <cell r="M274">
            <v>0</v>
          </cell>
          <cell r="O274">
            <v>12.5</v>
          </cell>
          <cell r="P274">
            <v>0</v>
          </cell>
          <cell r="Q274">
            <v>0</v>
          </cell>
          <cell r="R274">
            <v>18.5</v>
          </cell>
        </row>
        <row r="275">
          <cell r="A275" t="str">
            <v>26301930752101</v>
          </cell>
          <cell r="B275" t="str">
            <v>株式会社　中西工務店</v>
          </cell>
          <cell r="C275" t="str">
            <v>中西　聖</v>
          </cell>
          <cell r="D275" t="str">
            <v>北</v>
          </cell>
          <cell r="E275" t="str">
            <v>25</v>
          </cell>
          <cell r="F275" t="str">
            <v>603-8354</v>
          </cell>
          <cell r="G275" t="str">
            <v>京都市北区等持院西町１５－１０</v>
          </cell>
          <cell r="H275" t="str">
            <v>075-201-3810</v>
          </cell>
          <cell r="I275" t="str">
            <v>3502</v>
          </cell>
          <cell r="J275">
            <v>26016278387</v>
          </cell>
          <cell r="K275">
            <v>34887</v>
          </cell>
          <cell r="L275">
            <v>1</v>
          </cell>
          <cell r="M275">
            <v>0</v>
          </cell>
          <cell r="O275">
            <v>12.5</v>
          </cell>
          <cell r="P275">
            <v>0</v>
          </cell>
          <cell r="Q275">
            <v>0</v>
          </cell>
          <cell r="R275">
            <v>18.5</v>
          </cell>
        </row>
        <row r="276">
          <cell r="A276" t="str">
            <v>26301930752104</v>
          </cell>
          <cell r="B276" t="str">
            <v>６金物</v>
          </cell>
          <cell r="C276" t="str">
            <v>石間　葵</v>
          </cell>
          <cell r="D276" t="str">
            <v>北</v>
          </cell>
          <cell r="E276" t="str">
            <v>20</v>
          </cell>
          <cell r="F276" t="str">
            <v>603-8801</v>
          </cell>
          <cell r="G276" t="str">
            <v>京都市北区西賀茂下庄田町１８４</v>
          </cell>
          <cell r="H276" t="str">
            <v>075-491-6656</v>
          </cell>
          <cell r="I276" t="str">
            <v>3803</v>
          </cell>
          <cell r="J276">
            <v>26016286300</v>
          </cell>
          <cell r="K276">
            <v>278325</v>
          </cell>
          <cell r="L276">
            <v>1</v>
          </cell>
          <cell r="M276">
            <v>0</v>
          </cell>
          <cell r="O276">
            <v>12.5</v>
          </cell>
          <cell r="P276">
            <v>0</v>
          </cell>
          <cell r="Q276">
            <v>0</v>
          </cell>
          <cell r="R276">
            <v>18.5</v>
          </cell>
        </row>
        <row r="277">
          <cell r="A277" t="str">
            <v>26301930752105</v>
          </cell>
          <cell r="B277" t="str">
            <v>種田工業</v>
          </cell>
          <cell r="C277" t="str">
            <v>種田　秀和</v>
          </cell>
          <cell r="D277" t="str">
            <v>北</v>
          </cell>
          <cell r="E277" t="str">
            <v>20</v>
          </cell>
          <cell r="F277" t="str">
            <v>603-8217</v>
          </cell>
          <cell r="G277" t="str">
            <v>京都市北区紫野上門前町１６－４</v>
          </cell>
          <cell r="H277" t="str">
            <v>075-495-5111</v>
          </cell>
          <cell r="I277" t="str">
            <v>3504</v>
          </cell>
          <cell r="J277">
            <v>26016286823</v>
          </cell>
          <cell r="K277">
            <v>14500</v>
          </cell>
          <cell r="M277">
            <v>0</v>
          </cell>
          <cell r="O277">
            <v>12.5</v>
          </cell>
          <cell r="P277">
            <v>0</v>
          </cell>
          <cell r="Q277">
            <v>0</v>
          </cell>
          <cell r="R277">
            <v>18.5</v>
          </cell>
        </row>
        <row r="278">
          <cell r="A278" t="str">
            <v>26301930752106</v>
          </cell>
          <cell r="B278" t="str">
            <v>株式会社　なごみ</v>
          </cell>
          <cell r="C278" t="str">
            <v>万庭　和也</v>
          </cell>
          <cell r="D278" t="str">
            <v>北</v>
          </cell>
          <cell r="E278" t="str">
            <v>末</v>
          </cell>
          <cell r="F278" t="str">
            <v>606-8186</v>
          </cell>
          <cell r="G278" t="str">
            <v>京都市左京区一乗寺南大丸町３６</v>
          </cell>
          <cell r="H278" t="str">
            <v>075-721-1829</v>
          </cell>
          <cell r="I278" t="str">
            <v>3504</v>
          </cell>
          <cell r="J278">
            <v>26016289160</v>
          </cell>
          <cell r="K278">
            <v>80040</v>
          </cell>
          <cell r="L278">
            <v>1</v>
          </cell>
          <cell r="M278">
            <v>0</v>
          </cell>
          <cell r="O278">
            <v>12.5</v>
          </cell>
          <cell r="P278">
            <v>0</v>
          </cell>
          <cell r="Q278">
            <v>0</v>
          </cell>
          <cell r="R278">
            <v>18.5</v>
          </cell>
        </row>
        <row r="279">
          <cell r="A279" t="str">
            <v>26301930752108</v>
          </cell>
          <cell r="B279" t="str">
            <v>北川工業</v>
          </cell>
          <cell r="C279" t="str">
            <v>北川　晶之</v>
          </cell>
          <cell r="D279" t="str">
            <v>北</v>
          </cell>
          <cell r="E279" t="str">
            <v>末</v>
          </cell>
          <cell r="F279" t="str">
            <v>603-8122</v>
          </cell>
          <cell r="G279" t="str">
            <v>京都市北区小山花ノ木町７番地５</v>
          </cell>
          <cell r="H279" t="str">
            <v>090-2704-0293</v>
          </cell>
          <cell r="I279" t="str">
            <v>3506</v>
          </cell>
          <cell r="J279">
            <v>26016291837</v>
          </cell>
          <cell r="K279">
            <v>46980</v>
          </cell>
          <cell r="M279">
            <v>0</v>
          </cell>
          <cell r="O279">
            <v>12.5</v>
          </cell>
          <cell r="P279">
            <v>0</v>
          </cell>
          <cell r="Q279">
            <v>0</v>
          </cell>
          <cell r="R279">
            <v>18.5</v>
          </cell>
        </row>
        <row r="280">
          <cell r="A280" t="str">
            <v>26301930752109</v>
          </cell>
          <cell r="B280" t="str">
            <v>森田工務店</v>
          </cell>
          <cell r="C280" t="str">
            <v>森田　将之</v>
          </cell>
          <cell r="D280" t="str">
            <v>北</v>
          </cell>
          <cell r="E280" t="str">
            <v>末</v>
          </cell>
          <cell r="F280" t="str">
            <v>603-8805</v>
          </cell>
          <cell r="G280" t="str">
            <v>京都市北区西賀茂蟹ケ坂町１－６</v>
          </cell>
          <cell r="H280" t="str">
            <v>090-9712-7474</v>
          </cell>
          <cell r="I280" t="str">
            <v>3501</v>
          </cell>
          <cell r="J280">
            <v>26016291852</v>
          </cell>
          <cell r="K280">
            <v>84721</v>
          </cell>
          <cell r="L280">
            <v>1</v>
          </cell>
          <cell r="M280">
            <v>0</v>
          </cell>
          <cell r="O280">
            <v>12.5</v>
          </cell>
          <cell r="P280">
            <v>0</v>
          </cell>
          <cell r="Q280">
            <v>0</v>
          </cell>
          <cell r="R280">
            <v>18.5</v>
          </cell>
        </row>
        <row r="281">
          <cell r="A281" t="str">
            <v>26301930752110</v>
          </cell>
          <cell r="B281" t="str">
            <v>株式会社　ＰＵＲＥ</v>
          </cell>
          <cell r="C281" t="str">
            <v>小西　純</v>
          </cell>
          <cell r="D281" t="str">
            <v>北</v>
          </cell>
          <cell r="E281" t="str">
            <v>25</v>
          </cell>
          <cell r="F281" t="str">
            <v>603-8022</v>
          </cell>
          <cell r="G281" t="str">
            <v>京都市北区上賀茂東後藤町３１番地３</v>
          </cell>
          <cell r="H281" t="str">
            <v>090-5679-8802</v>
          </cell>
          <cell r="I281" t="str">
            <v>3801</v>
          </cell>
          <cell r="J281">
            <v>26016241410</v>
          </cell>
          <cell r="K281">
            <v>208377</v>
          </cell>
          <cell r="L281">
            <v>2</v>
          </cell>
          <cell r="M281">
            <v>0</v>
          </cell>
          <cell r="O281">
            <v>12.5</v>
          </cell>
          <cell r="P281">
            <v>0</v>
          </cell>
          <cell r="Q281">
            <v>0</v>
          </cell>
          <cell r="R281">
            <v>18.5</v>
          </cell>
        </row>
        <row r="282">
          <cell r="A282" t="str">
            <v>26301930752111</v>
          </cell>
          <cell r="B282" t="str">
            <v>船越工務店</v>
          </cell>
          <cell r="C282" t="str">
            <v>船越　勝彦</v>
          </cell>
          <cell r="D282" t="str">
            <v>北</v>
          </cell>
          <cell r="E282" t="str">
            <v>25</v>
          </cell>
          <cell r="F282" t="str">
            <v>601-0251</v>
          </cell>
          <cell r="G282" t="str">
            <v>京都市右京区京北周山町河端３番地の１</v>
          </cell>
          <cell r="H282" t="str">
            <v>075-852-0373</v>
          </cell>
          <cell r="I282" t="str">
            <v>3504</v>
          </cell>
          <cell r="J282">
            <v>26012243513</v>
          </cell>
          <cell r="K282">
            <v>45443</v>
          </cell>
          <cell r="L282">
            <v>1</v>
          </cell>
          <cell r="M282">
            <v>0</v>
          </cell>
          <cell r="O282">
            <v>12.5</v>
          </cell>
          <cell r="P282">
            <v>0</v>
          </cell>
          <cell r="Q282">
            <v>0</v>
          </cell>
          <cell r="R282">
            <v>18.5</v>
          </cell>
        </row>
        <row r="283">
          <cell r="A283" t="str">
            <v>26301930752112</v>
          </cell>
          <cell r="B283" t="str">
            <v>松原組</v>
          </cell>
          <cell r="C283" t="str">
            <v>松原　直樹</v>
          </cell>
          <cell r="D283" t="str">
            <v>北</v>
          </cell>
          <cell r="E283" t="str">
            <v>20</v>
          </cell>
          <cell r="F283" t="str">
            <v>520-0016</v>
          </cell>
          <cell r="G283" t="str">
            <v>大津市比叡平一丁目43番8号</v>
          </cell>
          <cell r="H283" t="str">
            <v>080-1404-1457</v>
          </cell>
          <cell r="I283" t="str">
            <v>3501</v>
          </cell>
          <cell r="J283">
            <v>26016294321</v>
          </cell>
          <cell r="K283">
            <v>29000</v>
          </cell>
          <cell r="L283">
            <v>2</v>
          </cell>
          <cell r="M283">
            <v>0</v>
          </cell>
          <cell r="O283">
            <v>12.5</v>
          </cell>
          <cell r="P283">
            <v>0</v>
          </cell>
          <cell r="Q283">
            <v>0</v>
          </cell>
          <cell r="R283">
            <v>18.5</v>
          </cell>
        </row>
        <row r="284">
          <cell r="A284" t="str">
            <v>26301930752113</v>
          </cell>
          <cell r="B284" t="str">
            <v>青和造園</v>
          </cell>
          <cell r="C284" t="str">
            <v>蔵本　青太郎</v>
          </cell>
          <cell r="D284" t="str">
            <v>北</v>
          </cell>
          <cell r="E284" t="str">
            <v>末</v>
          </cell>
          <cell r="F284" t="str">
            <v>603-8027</v>
          </cell>
          <cell r="G284" t="str">
            <v>京都市北区上賀茂津ノ国町２３－２３</v>
          </cell>
          <cell r="H284" t="str">
            <v>080-3832-4422</v>
          </cell>
          <cell r="I284" t="str">
            <v>3719</v>
          </cell>
          <cell r="J284">
            <v>26016295157</v>
          </cell>
          <cell r="K284">
            <v>250804</v>
          </cell>
          <cell r="L284">
            <v>1</v>
          </cell>
          <cell r="M284">
            <v>0</v>
          </cell>
          <cell r="O284">
            <v>12.5</v>
          </cell>
          <cell r="P284">
            <v>0</v>
          </cell>
          <cell r="Q284">
            <v>0</v>
          </cell>
          <cell r="R284">
            <v>18.5</v>
          </cell>
        </row>
        <row r="285">
          <cell r="A285" t="str">
            <v>26301930752114</v>
          </cell>
          <cell r="B285" t="str">
            <v>株式会社　瑛廣建設</v>
          </cell>
          <cell r="C285" t="str">
            <v>今村　瑛守</v>
          </cell>
          <cell r="D285" t="str">
            <v>北</v>
          </cell>
          <cell r="E285" t="str">
            <v>末</v>
          </cell>
          <cell r="F285" t="str">
            <v>603-8434</v>
          </cell>
          <cell r="G285" t="str">
            <v>京都市北区紫竹東栗栖町６５番５ノーザンシティ１０１</v>
          </cell>
          <cell r="H285" t="str">
            <v>075-822-2662</v>
          </cell>
          <cell r="I285" t="str">
            <v>3716</v>
          </cell>
          <cell r="J285">
            <v>26016299953</v>
          </cell>
          <cell r="K285">
            <v>116563</v>
          </cell>
          <cell r="L285">
            <v>1</v>
          </cell>
          <cell r="M285">
            <v>0</v>
          </cell>
          <cell r="O285">
            <v>12.5</v>
          </cell>
          <cell r="P285">
            <v>0</v>
          </cell>
          <cell r="Q285">
            <v>0</v>
          </cell>
          <cell r="R285">
            <v>18.5</v>
          </cell>
        </row>
        <row r="286">
          <cell r="A286" t="str">
            <v>26301930752115</v>
          </cell>
          <cell r="B286" t="str">
            <v>株式会社　国本建設</v>
          </cell>
          <cell r="C286" t="str">
            <v>国本　実</v>
          </cell>
          <cell r="D286" t="str">
            <v>北</v>
          </cell>
          <cell r="E286" t="str">
            <v>末</v>
          </cell>
          <cell r="F286" t="str">
            <v>603-8448</v>
          </cell>
          <cell r="G286" t="str">
            <v>京都市北区鷹峯旧土居町３－３３</v>
          </cell>
          <cell r="H286" t="str">
            <v>090-7097-3549</v>
          </cell>
          <cell r="I286" t="str">
            <v>3718</v>
          </cell>
          <cell r="J286">
            <v>26016299860</v>
          </cell>
          <cell r="K286">
            <v>40890</v>
          </cell>
          <cell r="L286">
            <v>1</v>
          </cell>
          <cell r="M286">
            <v>0</v>
          </cell>
          <cell r="O286">
            <v>12.5</v>
          </cell>
          <cell r="P286">
            <v>0</v>
          </cell>
          <cell r="Q286">
            <v>0</v>
          </cell>
          <cell r="R286">
            <v>18.5</v>
          </cell>
        </row>
        <row r="287">
          <cell r="A287" t="str">
            <v>26301930752116</v>
          </cell>
          <cell r="B287" t="str">
            <v>株式会社　アーボプラス</v>
          </cell>
          <cell r="C287" t="str">
            <v>古原　拓也</v>
          </cell>
          <cell r="D287" t="str">
            <v>北</v>
          </cell>
          <cell r="E287" t="str">
            <v>15</v>
          </cell>
          <cell r="F287" t="str">
            <v>603-8313</v>
          </cell>
          <cell r="G287" t="str">
            <v>京都市北区紫野下柏野町１４番地２４</v>
          </cell>
          <cell r="H287" t="str">
            <v>075-406-0627</v>
          </cell>
          <cell r="I287" t="str">
            <v>3506</v>
          </cell>
          <cell r="J287">
            <v>26016302509</v>
          </cell>
          <cell r="K287">
            <v>35670</v>
          </cell>
          <cell r="L287">
            <v>1</v>
          </cell>
          <cell r="M287">
            <v>0</v>
          </cell>
          <cell r="O287">
            <v>12.5</v>
          </cell>
          <cell r="P287">
            <v>0</v>
          </cell>
          <cell r="Q287">
            <v>0</v>
          </cell>
          <cell r="R287">
            <v>18.5</v>
          </cell>
        </row>
        <row r="288">
          <cell r="A288" t="str">
            <v>26301930752117</v>
          </cell>
          <cell r="B288" t="str">
            <v>京都　レジュ</v>
          </cell>
          <cell r="C288" t="str">
            <v>松宮　一貴</v>
          </cell>
          <cell r="D288" t="str">
            <v>北</v>
          </cell>
          <cell r="E288" t="str">
            <v>末</v>
          </cell>
          <cell r="F288" t="str">
            <v>611-0021</v>
          </cell>
          <cell r="G288" t="str">
            <v>宇治市宇治半白６７－１３</v>
          </cell>
          <cell r="H288" t="str">
            <v>080-6149-4540</v>
          </cell>
          <cell r="I288" t="str">
            <v>3506</v>
          </cell>
          <cell r="J288">
            <v>26016302725</v>
          </cell>
          <cell r="K288">
            <v>81780</v>
          </cell>
          <cell r="L288">
            <v>1</v>
          </cell>
          <cell r="M288">
            <v>0</v>
          </cell>
          <cell r="O288">
            <v>12.5</v>
          </cell>
          <cell r="P288">
            <v>0</v>
          </cell>
          <cell r="Q288">
            <v>0</v>
          </cell>
          <cell r="R288">
            <v>18.5</v>
          </cell>
        </row>
        <row r="289">
          <cell r="A289" t="str">
            <v>26301930752118</v>
          </cell>
          <cell r="B289" t="str">
            <v>Ｅｙｅ－ｃｏｎｎｅｃｔ株式会社</v>
          </cell>
          <cell r="C289" t="str">
            <v>冨田　昌彦</v>
          </cell>
          <cell r="D289" t="str">
            <v>北</v>
          </cell>
          <cell r="E289" t="str">
            <v>25</v>
          </cell>
          <cell r="F289" t="str">
            <v>603-8427</v>
          </cell>
          <cell r="G289" t="str">
            <v>京都市北区紫竹上緑町１９－９</v>
          </cell>
          <cell r="H289" t="str">
            <v>075-366-1248</v>
          </cell>
          <cell r="I289" t="str">
            <v>3802</v>
          </cell>
          <cell r="J289">
            <v>26016302712</v>
          </cell>
          <cell r="K289">
            <v>30172</v>
          </cell>
          <cell r="L289">
            <v>1</v>
          </cell>
          <cell r="M289">
            <v>0</v>
          </cell>
          <cell r="O289">
            <v>12.5</v>
          </cell>
          <cell r="P289">
            <v>0</v>
          </cell>
          <cell r="Q289">
            <v>0</v>
          </cell>
          <cell r="R289">
            <v>18.5</v>
          </cell>
        </row>
        <row r="290">
          <cell r="A290" t="str">
            <v>26301930752119</v>
          </cell>
          <cell r="B290" t="str">
            <v>ＥＩＧＨＴ</v>
          </cell>
          <cell r="C290" t="str">
            <v>西川　八大起</v>
          </cell>
          <cell r="D290" t="str">
            <v>北</v>
          </cell>
          <cell r="E290" t="str">
            <v>末</v>
          </cell>
          <cell r="F290" t="str">
            <v>603-8315</v>
          </cell>
          <cell r="G290" t="str">
            <v>京都市北区衣笠荒見町９メゾンドゥリベルテ３０５</v>
          </cell>
          <cell r="H290" t="str">
            <v>080-4013-0974</v>
          </cell>
          <cell r="I290" t="str">
            <v>3501</v>
          </cell>
          <cell r="J290">
            <v>26016304023</v>
          </cell>
          <cell r="K290">
            <v>94813</v>
          </cell>
          <cell r="L290">
            <v>2</v>
          </cell>
          <cell r="M290">
            <v>0</v>
          </cell>
          <cell r="O290">
            <v>12.5</v>
          </cell>
          <cell r="P290">
            <v>0</v>
          </cell>
          <cell r="Q290">
            <v>0</v>
          </cell>
          <cell r="R290">
            <v>18.5</v>
          </cell>
        </row>
        <row r="291">
          <cell r="A291" t="str">
            <v>26301930752120</v>
          </cell>
          <cell r="B291" t="str">
            <v>松井設備</v>
          </cell>
          <cell r="C291" t="str">
            <v>松井　昇</v>
          </cell>
          <cell r="D291" t="str">
            <v>北</v>
          </cell>
          <cell r="E291" t="str">
            <v>末</v>
          </cell>
          <cell r="F291" t="str">
            <v>603-8487</v>
          </cell>
          <cell r="G291" t="str">
            <v>京都市北区大北山原谷乾町１９－７０</v>
          </cell>
          <cell r="H291" t="str">
            <v>075-462-5058</v>
          </cell>
          <cell r="I291" t="str">
            <v>3801</v>
          </cell>
          <cell r="J291">
            <v>26016304613</v>
          </cell>
          <cell r="K291">
            <v>77778</v>
          </cell>
          <cell r="L291">
            <v>1</v>
          </cell>
          <cell r="M291">
            <v>0</v>
          </cell>
          <cell r="O291">
            <v>12.5</v>
          </cell>
          <cell r="P291">
            <v>0</v>
          </cell>
          <cell r="Q291">
            <v>0</v>
          </cell>
          <cell r="R291">
            <v>18.5</v>
          </cell>
        </row>
        <row r="292">
          <cell r="A292" t="str">
            <v>26301930752121</v>
          </cell>
          <cell r="B292" t="str">
            <v>株式会社　幸建</v>
          </cell>
          <cell r="C292" t="str">
            <v>杉原　幸希</v>
          </cell>
          <cell r="D292" t="str">
            <v>北</v>
          </cell>
          <cell r="E292" t="str">
            <v>末</v>
          </cell>
          <cell r="F292" t="str">
            <v>603-8225</v>
          </cell>
          <cell r="G292" t="str">
            <v>京都市北区紫野南舟岡町７１－３</v>
          </cell>
          <cell r="H292" t="str">
            <v>080-2405-5000</v>
          </cell>
          <cell r="I292" t="str">
            <v>3501</v>
          </cell>
          <cell r="J292">
            <v>26016304976</v>
          </cell>
          <cell r="K292">
            <v>38611</v>
          </cell>
          <cell r="L292">
            <v>2</v>
          </cell>
          <cell r="M292">
            <v>0</v>
          </cell>
          <cell r="O292">
            <v>12.5</v>
          </cell>
          <cell r="P292">
            <v>0</v>
          </cell>
          <cell r="Q292">
            <v>0</v>
          </cell>
          <cell r="R292">
            <v>18.5</v>
          </cell>
        </row>
        <row r="293">
          <cell r="A293" t="str">
            <v>26301930752122</v>
          </cell>
          <cell r="B293" t="str">
            <v>ＫＥＩケーイーアイ株式会社</v>
          </cell>
          <cell r="C293" t="str">
            <v>隈元　慶吾</v>
          </cell>
          <cell r="D293" t="str">
            <v>北</v>
          </cell>
          <cell r="E293" t="str">
            <v>20</v>
          </cell>
          <cell r="F293" t="str">
            <v>603-8832</v>
          </cell>
          <cell r="G293" t="str">
            <v>京都市北区大宮南田尻町６７－４ＫＥＩビル３Ｆ</v>
          </cell>
          <cell r="H293" t="str">
            <v>075-495-0319</v>
          </cell>
          <cell r="I293" t="str">
            <v>3801</v>
          </cell>
          <cell r="J293">
            <v>26016149532</v>
          </cell>
          <cell r="K293">
            <v>117288</v>
          </cell>
          <cell r="M293">
            <v>0</v>
          </cell>
          <cell r="O293">
            <v>12.5</v>
          </cell>
          <cell r="P293">
            <v>0</v>
          </cell>
          <cell r="Q293">
            <v>0</v>
          </cell>
          <cell r="R293">
            <v>18.5</v>
          </cell>
        </row>
        <row r="294">
          <cell r="A294" t="str">
            <v>26301930752123</v>
          </cell>
          <cell r="B294" t="str">
            <v>山口工業</v>
          </cell>
          <cell r="C294" t="str">
            <v>山口　正規</v>
          </cell>
          <cell r="D294" t="str">
            <v>北</v>
          </cell>
          <cell r="E294" t="str">
            <v>末</v>
          </cell>
          <cell r="F294" t="str">
            <v>520-0101</v>
          </cell>
          <cell r="G294" t="str">
            <v>滋賀県大津市雄琴５丁目１４－６６</v>
          </cell>
          <cell r="H294" t="str">
            <v>090-6550-2267</v>
          </cell>
          <cell r="I294" t="str">
            <v>3506</v>
          </cell>
          <cell r="J294">
            <v>25016176163</v>
          </cell>
          <cell r="K294">
            <v>36250</v>
          </cell>
          <cell r="M294">
            <v>0</v>
          </cell>
          <cell r="O294">
            <v>12.5</v>
          </cell>
          <cell r="P294">
            <v>0</v>
          </cell>
          <cell r="Q294">
            <v>0</v>
          </cell>
          <cell r="R294">
            <v>18.5</v>
          </cell>
        </row>
        <row r="295">
          <cell r="A295" t="str">
            <v>26301930752124</v>
          </cell>
          <cell r="B295" t="str">
            <v>株式会社　ＨＳＫ工舎</v>
          </cell>
          <cell r="C295" t="str">
            <v>橋本　悠吾</v>
          </cell>
          <cell r="D295" t="str">
            <v>北</v>
          </cell>
          <cell r="E295" t="str">
            <v>末</v>
          </cell>
          <cell r="F295" t="str">
            <v>603-8487</v>
          </cell>
          <cell r="G295" t="str">
            <v>京都市北区大北山原谷乾町４７－３</v>
          </cell>
          <cell r="H295" t="str">
            <v>090-5970-8223</v>
          </cell>
          <cell r="I295" t="str">
            <v>3501</v>
          </cell>
          <cell r="J295">
            <v>26016307579</v>
          </cell>
          <cell r="K295">
            <v>87000</v>
          </cell>
          <cell r="M295">
            <v>0</v>
          </cell>
          <cell r="O295">
            <v>12.5</v>
          </cell>
          <cell r="P295">
            <v>0</v>
          </cell>
          <cell r="Q295">
            <v>0</v>
          </cell>
          <cell r="R295">
            <v>18.5</v>
          </cell>
        </row>
        <row r="296">
          <cell r="A296" t="str">
            <v>26301930752125</v>
          </cell>
          <cell r="B296" t="str">
            <v>吉倉工業</v>
          </cell>
          <cell r="C296" t="str">
            <v>吉倉　淳</v>
          </cell>
          <cell r="D296" t="str">
            <v>北</v>
          </cell>
          <cell r="E296" t="str">
            <v>20</v>
          </cell>
          <cell r="F296" t="str">
            <v>610-1106</v>
          </cell>
          <cell r="G296" t="str">
            <v>京都市西京区大枝沓掛町５－６洛西沓掛団地２－３０１</v>
          </cell>
          <cell r="H296" t="str">
            <v>090-7102-0647</v>
          </cell>
          <cell r="I296" t="str">
            <v>3801</v>
          </cell>
          <cell r="J296">
            <v>26016308616</v>
          </cell>
          <cell r="K296">
            <v>36250</v>
          </cell>
          <cell r="L296">
            <v>2</v>
          </cell>
          <cell r="M296">
            <v>0</v>
          </cell>
          <cell r="O296">
            <v>12.5</v>
          </cell>
          <cell r="P296">
            <v>0</v>
          </cell>
          <cell r="Q296">
            <v>0</v>
          </cell>
          <cell r="R296">
            <v>18.5</v>
          </cell>
        </row>
        <row r="297">
          <cell r="A297" t="str">
            <v>26301930752127</v>
          </cell>
          <cell r="B297" t="str">
            <v>株式会社　椎口工務店</v>
          </cell>
          <cell r="C297" t="str">
            <v>椎口　真登</v>
          </cell>
          <cell r="D297" t="str">
            <v>北</v>
          </cell>
          <cell r="E297" t="str">
            <v>20</v>
          </cell>
          <cell r="F297" t="str">
            <v>603-8341</v>
          </cell>
          <cell r="G297" t="str">
            <v>京都市北区小松原北町６０－８</v>
          </cell>
          <cell r="H297" t="str">
            <v>075-201-1594</v>
          </cell>
          <cell r="I297" t="str">
            <v>3501</v>
          </cell>
          <cell r="J297">
            <v>26016279344</v>
          </cell>
          <cell r="K297">
            <v>62500</v>
          </cell>
          <cell r="L297">
            <v>1</v>
          </cell>
          <cell r="M297">
            <v>0</v>
          </cell>
          <cell r="O297">
            <v>12.5</v>
          </cell>
          <cell r="P297">
            <v>0</v>
          </cell>
          <cell r="Q297">
            <v>0</v>
          </cell>
          <cell r="R297">
            <v>18.5</v>
          </cell>
        </row>
        <row r="298">
          <cell r="A298" t="str">
            <v>26301930752128</v>
          </cell>
          <cell r="B298" t="str">
            <v>植真</v>
          </cell>
          <cell r="C298" t="str">
            <v>山下　真広</v>
          </cell>
          <cell r="D298" t="str">
            <v>北</v>
          </cell>
          <cell r="E298" t="str">
            <v>25</v>
          </cell>
          <cell r="F298" t="str">
            <v>603-8412</v>
          </cell>
          <cell r="G298" t="str">
            <v>京都市北区紫竹下竹殿町２７－２</v>
          </cell>
          <cell r="H298" t="str">
            <v>075-203-7493</v>
          </cell>
          <cell r="I298" t="str">
            <v>3506</v>
          </cell>
          <cell r="J298">
            <v>26016314576</v>
          </cell>
          <cell r="K298">
            <v>41760</v>
          </cell>
          <cell r="L298">
            <v>1</v>
          </cell>
          <cell r="M298">
            <v>0</v>
          </cell>
          <cell r="O298">
            <v>12.5</v>
          </cell>
          <cell r="P298">
            <v>0</v>
          </cell>
          <cell r="Q298">
            <v>0</v>
          </cell>
          <cell r="R298">
            <v>18.5</v>
          </cell>
        </row>
        <row r="299">
          <cell r="A299" t="str">
            <v>26301930752129</v>
          </cell>
          <cell r="B299" t="str">
            <v>株式会社　本田造園土木</v>
          </cell>
          <cell r="C299" t="str">
            <v>本田　清</v>
          </cell>
          <cell r="D299" t="str">
            <v>北</v>
          </cell>
          <cell r="E299" t="str">
            <v>末</v>
          </cell>
          <cell r="F299" t="str">
            <v>603-8232</v>
          </cell>
          <cell r="G299" t="str">
            <v>京都市北区紫野東野町３４番地</v>
          </cell>
          <cell r="H299" t="str">
            <v>075-495-2414</v>
          </cell>
          <cell r="I299" t="str">
            <v>3506</v>
          </cell>
          <cell r="J299">
            <v>26016315466</v>
          </cell>
          <cell r="K299">
            <v>109200</v>
          </cell>
          <cell r="L299">
            <v>2</v>
          </cell>
          <cell r="M299">
            <v>0</v>
          </cell>
          <cell r="O299">
            <v>12.5</v>
          </cell>
          <cell r="P299">
            <v>0</v>
          </cell>
          <cell r="Q299">
            <v>0</v>
          </cell>
          <cell r="R299">
            <v>18.5</v>
          </cell>
        </row>
        <row r="300">
          <cell r="A300" t="str">
            <v>26301930752130</v>
          </cell>
          <cell r="B300" t="str">
            <v>(株)Technical　Works</v>
          </cell>
          <cell r="C300" t="str">
            <v>寺谷　師康</v>
          </cell>
          <cell r="D300" t="str">
            <v>北</v>
          </cell>
          <cell r="E300" t="str">
            <v>末</v>
          </cell>
          <cell r="F300" t="str">
            <v>612-8463</v>
          </cell>
          <cell r="G300" t="str">
            <v>京都市伏見区中島御所ノ内町9</v>
          </cell>
          <cell r="H300" t="str">
            <v>075-748-0726</v>
          </cell>
          <cell r="I300" t="str">
            <v>3802</v>
          </cell>
          <cell r="J300">
            <v>26016316263</v>
          </cell>
          <cell r="K300">
            <v>20362</v>
          </cell>
          <cell r="L300">
            <v>1</v>
          </cell>
          <cell r="M300">
            <v>0</v>
          </cell>
          <cell r="O300">
            <v>12.5</v>
          </cell>
          <cell r="P300">
            <v>0</v>
          </cell>
          <cell r="Q300">
            <v>0</v>
          </cell>
          <cell r="R300">
            <v>18.5</v>
          </cell>
        </row>
        <row r="301">
          <cell r="A301" t="str">
            <v>26301930752131</v>
          </cell>
          <cell r="B301" t="str">
            <v>翔工業</v>
          </cell>
          <cell r="C301" t="str">
            <v>細野　翔平</v>
          </cell>
          <cell r="D301" t="str">
            <v>北</v>
          </cell>
          <cell r="E301" t="str">
            <v>末</v>
          </cell>
          <cell r="F301" t="str">
            <v>520-2143</v>
          </cell>
          <cell r="G301" t="str">
            <v>大津市萱野浦25-60</v>
          </cell>
          <cell r="H301" t="str">
            <v>080-4394-7222</v>
          </cell>
          <cell r="I301" t="str">
            <v>3501</v>
          </cell>
          <cell r="J301">
            <v>25016178721</v>
          </cell>
          <cell r="K301">
            <v>39600</v>
          </cell>
          <cell r="L301">
            <v>1</v>
          </cell>
          <cell r="M301">
            <v>0</v>
          </cell>
          <cell r="O301">
            <v>12.5</v>
          </cell>
          <cell r="P301">
            <v>0</v>
          </cell>
          <cell r="Q301">
            <v>0</v>
          </cell>
          <cell r="R301">
            <v>18.5</v>
          </cell>
        </row>
        <row r="302">
          <cell r="A302" t="str">
            <v>26301930752132</v>
          </cell>
          <cell r="B302" t="str">
            <v>岩城電工</v>
          </cell>
          <cell r="C302" t="str">
            <v>岩城　天志</v>
          </cell>
          <cell r="D302" t="str">
            <v>北</v>
          </cell>
          <cell r="E302" t="str">
            <v>末</v>
          </cell>
          <cell r="F302" t="str">
            <v>603-8816</v>
          </cell>
          <cell r="G302" t="str">
            <v>京都市北区西賀茂北川上町61-5グリーンハイツ西賀茂Ｂ201</v>
          </cell>
          <cell r="H302" t="str">
            <v>070-2327-8129</v>
          </cell>
          <cell r="I302" t="str">
            <v>3501</v>
          </cell>
          <cell r="J302">
            <v>26016317542</v>
          </cell>
          <cell r="K302">
            <v>34650</v>
          </cell>
          <cell r="L302">
            <v>2</v>
          </cell>
          <cell r="M302">
            <v>0</v>
          </cell>
          <cell r="O302">
            <v>12.5</v>
          </cell>
          <cell r="P302">
            <v>0</v>
          </cell>
          <cell r="Q302">
            <v>0</v>
          </cell>
          <cell r="R302">
            <v>18.5</v>
          </cell>
        </row>
        <row r="303">
          <cell r="A303" t="str">
            <v>26301930752133</v>
          </cell>
          <cell r="B303" t="str">
            <v>株式会社　光悦エンジニアリング</v>
          </cell>
          <cell r="C303" t="str">
            <v>平野　孝弘</v>
          </cell>
          <cell r="D303" t="str">
            <v>北</v>
          </cell>
          <cell r="E303" t="str">
            <v>25</v>
          </cell>
          <cell r="F303" t="str">
            <v>603-8466</v>
          </cell>
          <cell r="G303" t="str">
            <v>京都市北区鷹峯光悦町１番地１</v>
          </cell>
          <cell r="H303" t="str">
            <v>075-493-3841</v>
          </cell>
          <cell r="I303" t="str">
            <v>3801</v>
          </cell>
          <cell r="J303">
            <v>26016318901</v>
          </cell>
          <cell r="K303">
            <v>19800</v>
          </cell>
          <cell r="L303">
            <v>2</v>
          </cell>
          <cell r="M303">
            <v>0</v>
          </cell>
          <cell r="O303">
            <v>12.5</v>
          </cell>
          <cell r="P303">
            <v>0</v>
          </cell>
          <cell r="Q303">
            <v>0</v>
          </cell>
          <cell r="R303">
            <v>18.5</v>
          </cell>
        </row>
        <row r="304">
          <cell r="A304" t="str">
            <v>26301930752134</v>
          </cell>
          <cell r="B304" t="str">
            <v>金山板金製作所</v>
          </cell>
          <cell r="C304" t="str">
            <v>金山　主漢</v>
          </cell>
          <cell r="D304" t="str">
            <v>北</v>
          </cell>
          <cell r="E304" t="str">
            <v>末</v>
          </cell>
          <cell r="F304" t="str">
            <v>603-8408</v>
          </cell>
          <cell r="G304" t="str">
            <v>京都市北区大宮北椿原町２８</v>
          </cell>
          <cell r="H304" t="str">
            <v>075-491-3354</v>
          </cell>
          <cell r="I304" t="str">
            <v>3501</v>
          </cell>
          <cell r="J304">
            <v>26016319214</v>
          </cell>
          <cell r="K304">
            <v>19800</v>
          </cell>
          <cell r="L304">
            <v>1</v>
          </cell>
          <cell r="M304">
            <v>0</v>
          </cell>
          <cell r="O304">
            <v>12.5</v>
          </cell>
          <cell r="P304">
            <v>0</v>
          </cell>
          <cell r="Q304">
            <v>0</v>
          </cell>
          <cell r="R304">
            <v>18.5</v>
          </cell>
        </row>
        <row r="305">
          <cell r="A305" t="str">
            <v>26301930752135</v>
          </cell>
          <cell r="B305" t="str">
            <v>株式会社　宗和</v>
          </cell>
          <cell r="C305" t="str">
            <v>沢田　宗樹</v>
          </cell>
          <cell r="D305" t="str">
            <v>北</v>
          </cell>
          <cell r="E305" t="str">
            <v>末</v>
          </cell>
          <cell r="F305" t="str">
            <v>601-8325</v>
          </cell>
          <cell r="G305" t="str">
            <v>京都市南区吉祥院八反田町１８－１</v>
          </cell>
          <cell r="H305" t="str">
            <v>075-606-2476</v>
          </cell>
          <cell r="I305" t="str">
            <v>3801</v>
          </cell>
          <cell r="J305">
            <v>26016319201</v>
          </cell>
          <cell r="K305">
            <v>22275</v>
          </cell>
          <cell r="L305">
            <v>2</v>
          </cell>
          <cell r="M305">
            <v>0</v>
          </cell>
          <cell r="O305">
            <v>12.5</v>
          </cell>
          <cell r="P305">
            <v>0</v>
          </cell>
          <cell r="Q305">
            <v>0</v>
          </cell>
          <cell r="R305">
            <v>18.5</v>
          </cell>
        </row>
        <row r="306">
          <cell r="A306" t="str">
            <v>26301930752136</v>
          </cell>
          <cell r="B306" t="str">
            <v>株式会社　Ｒ・Ａ</v>
          </cell>
          <cell r="C306" t="str">
            <v>松本　一彦</v>
          </cell>
          <cell r="D306" t="str">
            <v>北</v>
          </cell>
          <cell r="E306" t="str">
            <v>25</v>
          </cell>
          <cell r="F306" t="str">
            <v>603-8474</v>
          </cell>
          <cell r="G306" t="str">
            <v>京都市北区大宮薬師山東町２９番地２１</v>
          </cell>
          <cell r="H306" t="str">
            <v>075-555-5457</v>
          </cell>
          <cell r="I306" t="str">
            <v>3501</v>
          </cell>
          <cell r="J306">
            <v>26016320225</v>
          </cell>
          <cell r="K306">
            <v>0</v>
          </cell>
          <cell r="L306">
            <v>2</v>
          </cell>
          <cell r="M306">
            <v>0</v>
          </cell>
          <cell r="O306">
            <v>12.5</v>
          </cell>
          <cell r="P306">
            <v>0</v>
          </cell>
          <cell r="Q306">
            <v>0</v>
          </cell>
          <cell r="R306">
            <v>18.5</v>
          </cell>
        </row>
        <row r="307">
          <cell r="A307" t="str">
            <v>26301930760010</v>
          </cell>
          <cell r="B307" t="str">
            <v>市原ワークス</v>
          </cell>
          <cell r="C307" t="str">
            <v>市原　彰</v>
          </cell>
          <cell r="D307" t="str">
            <v>京都中央</v>
          </cell>
          <cell r="E307" t="str">
            <v>末</v>
          </cell>
          <cell r="F307" t="str">
            <v>602-8165</v>
          </cell>
          <cell r="G307" t="str">
            <v>京都市上京区出水通千本西入尼ケ崎横町３５７</v>
          </cell>
          <cell r="H307" t="str">
            <v>075-841-5058</v>
          </cell>
          <cell r="I307" t="str">
            <v>5411</v>
          </cell>
          <cell r="K307">
            <v>55800</v>
          </cell>
          <cell r="L307">
            <v>1</v>
          </cell>
          <cell r="M307">
            <v>10</v>
          </cell>
          <cell r="O307">
            <v>0</v>
          </cell>
          <cell r="P307">
            <v>0</v>
          </cell>
          <cell r="Q307">
            <v>10</v>
          </cell>
          <cell r="R307">
            <v>0</v>
          </cell>
        </row>
        <row r="308">
          <cell r="A308" t="str">
            <v>26301930760011</v>
          </cell>
          <cell r="B308" t="str">
            <v>株式会社　Ｒｉｓｅ</v>
          </cell>
          <cell r="C308" t="str">
            <v>村部　武</v>
          </cell>
          <cell r="D308" t="str">
            <v>京都中央</v>
          </cell>
          <cell r="E308" t="str">
            <v>末</v>
          </cell>
          <cell r="F308" t="str">
            <v>602-8414</v>
          </cell>
          <cell r="G308" t="str">
            <v>京都市上京区大宮寺之内通下ル東入ル西北小路町448-101　ﾙ.ﾊﾟｽｸよこた101号</v>
          </cell>
          <cell r="H308" t="str">
            <v>075-411-3014</v>
          </cell>
          <cell r="I308" t="str">
            <v>9301</v>
          </cell>
          <cell r="J308">
            <v>26016205818</v>
          </cell>
          <cell r="K308">
            <v>66810</v>
          </cell>
          <cell r="M308">
            <v>5.5</v>
          </cell>
          <cell r="O308">
            <v>9.5</v>
          </cell>
          <cell r="P308">
            <v>0</v>
          </cell>
          <cell r="Q308">
            <v>5.5</v>
          </cell>
          <cell r="R308">
            <v>15.5</v>
          </cell>
        </row>
        <row r="309">
          <cell r="A309" t="str">
            <v>26301930760013</v>
          </cell>
          <cell r="B309" t="str">
            <v>吉川共同建設</v>
          </cell>
          <cell r="C309" t="str">
            <v>吉川　順五</v>
          </cell>
          <cell r="D309" t="str">
            <v>京都中央</v>
          </cell>
          <cell r="E309" t="str">
            <v>末</v>
          </cell>
          <cell r="F309" t="str">
            <v>602-8108</v>
          </cell>
          <cell r="G309" t="str">
            <v>京都市上京区松屋町通り出水上ル　南清水町１２９－１</v>
          </cell>
          <cell r="H309" t="str">
            <v>075-431-7727</v>
          </cell>
          <cell r="I309" t="str">
            <v>6601</v>
          </cell>
          <cell r="K309">
            <v>12480</v>
          </cell>
          <cell r="L309">
            <v>1</v>
          </cell>
          <cell r="M309">
            <v>13</v>
          </cell>
          <cell r="O309">
            <v>0</v>
          </cell>
          <cell r="P309">
            <v>0</v>
          </cell>
          <cell r="Q309">
            <v>13</v>
          </cell>
          <cell r="R309">
            <v>0</v>
          </cell>
        </row>
        <row r="310">
          <cell r="A310" t="str">
            <v>26301930760014</v>
          </cell>
          <cell r="B310" t="str">
            <v>有限会社　杉本工藝</v>
          </cell>
          <cell r="C310" t="str">
            <v>杉本　雅信</v>
          </cell>
          <cell r="D310" t="str">
            <v>京都中央</v>
          </cell>
          <cell r="E310" t="str">
            <v>25</v>
          </cell>
          <cell r="F310" t="str">
            <v>602-8268</v>
          </cell>
          <cell r="G310" t="str">
            <v>京都市上京区智恵光院通中立売下る山里町２３６番地１</v>
          </cell>
          <cell r="H310" t="str">
            <v>075-417-6966</v>
          </cell>
          <cell r="I310" t="str">
            <v>9801</v>
          </cell>
          <cell r="J310">
            <v>26016177853</v>
          </cell>
          <cell r="K310">
            <v>265090</v>
          </cell>
          <cell r="L310">
            <v>1</v>
          </cell>
          <cell r="M310">
            <v>3</v>
          </cell>
          <cell r="O310">
            <v>9.5</v>
          </cell>
          <cell r="P310">
            <v>4380</v>
          </cell>
          <cell r="Q310">
            <v>3</v>
          </cell>
          <cell r="R310">
            <v>15.5</v>
          </cell>
        </row>
        <row r="311">
          <cell r="A311" t="str">
            <v>26301930762004</v>
          </cell>
          <cell r="B311" t="str">
            <v>株式会社　江上工業</v>
          </cell>
          <cell r="C311" t="str">
            <v>江上　芳宏</v>
          </cell>
          <cell r="D311" t="str">
            <v>京都中央</v>
          </cell>
          <cell r="E311" t="str">
            <v>20</v>
          </cell>
          <cell r="F311" t="str">
            <v>602-8136</v>
          </cell>
          <cell r="G311" t="str">
            <v>京都市上京区椹木町通黒門西入　中御門横町５６５－３</v>
          </cell>
          <cell r="H311" t="str">
            <v>075-822-8626</v>
          </cell>
          <cell r="I311" t="str">
            <v>3801</v>
          </cell>
          <cell r="J311">
            <v>26016191026</v>
          </cell>
          <cell r="K311">
            <v>123146</v>
          </cell>
          <cell r="L311">
            <v>1</v>
          </cell>
          <cell r="M311">
            <v>0</v>
          </cell>
          <cell r="O311">
            <v>12.5</v>
          </cell>
          <cell r="P311">
            <v>0</v>
          </cell>
          <cell r="Q311">
            <v>0</v>
          </cell>
          <cell r="R311">
            <v>18.5</v>
          </cell>
        </row>
        <row r="312">
          <cell r="A312" t="str">
            <v>26301930762005</v>
          </cell>
          <cell r="B312" t="str">
            <v>市原ワークス</v>
          </cell>
          <cell r="C312" t="str">
            <v>市原　彰</v>
          </cell>
          <cell r="D312" t="str">
            <v>京都中央</v>
          </cell>
          <cell r="E312" t="str">
            <v>末</v>
          </cell>
          <cell r="F312" t="str">
            <v>602-8165</v>
          </cell>
          <cell r="G312" t="str">
            <v>京都市上京区出水通千本西入尼ヶ崎横町３５７</v>
          </cell>
          <cell r="H312" t="str">
            <v>075-841-5058</v>
          </cell>
          <cell r="I312" t="str">
            <v>3501</v>
          </cell>
          <cell r="J312">
            <v>26016207721</v>
          </cell>
          <cell r="K312">
            <v>98786</v>
          </cell>
          <cell r="L312">
            <v>1</v>
          </cell>
          <cell r="M312">
            <v>0</v>
          </cell>
          <cell r="O312">
            <v>12.5</v>
          </cell>
          <cell r="P312">
            <v>0</v>
          </cell>
          <cell r="Q312">
            <v>0</v>
          </cell>
          <cell r="R312">
            <v>18.5</v>
          </cell>
        </row>
        <row r="313">
          <cell r="A313" t="str">
            <v>26301930762007</v>
          </cell>
          <cell r="B313" t="str">
            <v>佐竹サッシ工業所</v>
          </cell>
          <cell r="C313" t="str">
            <v>佐竹　弘好</v>
          </cell>
          <cell r="D313" t="str">
            <v>京都中央</v>
          </cell>
          <cell r="E313" t="str">
            <v>20</v>
          </cell>
          <cell r="F313" t="str">
            <v>602-8476</v>
          </cell>
          <cell r="G313" t="str">
            <v>京都市上京区桐木町８６２－２</v>
          </cell>
          <cell r="H313" t="str">
            <v>075-204-6076</v>
          </cell>
          <cell r="I313" t="str">
            <v>3506</v>
          </cell>
          <cell r="J313">
            <v>26016219680</v>
          </cell>
          <cell r="K313">
            <v>188831</v>
          </cell>
          <cell r="L313">
            <v>1</v>
          </cell>
          <cell r="M313">
            <v>0</v>
          </cell>
          <cell r="O313">
            <v>12.5</v>
          </cell>
          <cell r="P313">
            <v>0</v>
          </cell>
          <cell r="Q313">
            <v>0</v>
          </cell>
          <cell r="R313">
            <v>18.5</v>
          </cell>
        </row>
        <row r="314">
          <cell r="A314" t="str">
            <v>26301930762008</v>
          </cell>
          <cell r="B314" t="str">
            <v>内田創業</v>
          </cell>
          <cell r="C314" t="str">
            <v>内田　好員</v>
          </cell>
          <cell r="D314" t="str">
            <v>京都中央</v>
          </cell>
          <cell r="E314" t="str">
            <v>末</v>
          </cell>
          <cell r="F314" t="str">
            <v>602-0802</v>
          </cell>
          <cell r="G314" t="str">
            <v>京都市上京区鶴山町１－１２アビタシオン鴨川００５</v>
          </cell>
          <cell r="H314" t="str">
            <v>075-255-6877</v>
          </cell>
          <cell r="I314" t="str">
            <v>3501</v>
          </cell>
          <cell r="J314">
            <v>26016231447</v>
          </cell>
          <cell r="K314">
            <v>46284</v>
          </cell>
          <cell r="L314">
            <v>1</v>
          </cell>
          <cell r="M314">
            <v>0</v>
          </cell>
          <cell r="O314">
            <v>12.5</v>
          </cell>
          <cell r="P314">
            <v>0</v>
          </cell>
          <cell r="Q314">
            <v>0</v>
          </cell>
          <cell r="R314">
            <v>18.5</v>
          </cell>
        </row>
        <row r="315">
          <cell r="A315" t="str">
            <v>26301930762009</v>
          </cell>
          <cell r="B315" t="str">
            <v>吉川共同建設</v>
          </cell>
          <cell r="C315" t="str">
            <v>吉川　順五</v>
          </cell>
          <cell r="D315" t="str">
            <v>京都中央</v>
          </cell>
          <cell r="E315" t="str">
            <v>末</v>
          </cell>
          <cell r="F315" t="str">
            <v>602-8108</v>
          </cell>
          <cell r="G315" t="str">
            <v>京都市上京区松屋町通出水上ル南清水町１２９－１</v>
          </cell>
          <cell r="H315" t="str">
            <v>075-431-7727</v>
          </cell>
          <cell r="I315" t="str">
            <v>3501</v>
          </cell>
          <cell r="J315">
            <v>26016241933</v>
          </cell>
          <cell r="K315">
            <v>274949</v>
          </cell>
          <cell r="L315">
            <v>1</v>
          </cell>
          <cell r="M315">
            <v>0</v>
          </cell>
          <cell r="O315">
            <v>12.5</v>
          </cell>
          <cell r="P315">
            <v>0</v>
          </cell>
          <cell r="Q315">
            <v>0</v>
          </cell>
          <cell r="R315">
            <v>18.5</v>
          </cell>
        </row>
        <row r="316">
          <cell r="A316" t="str">
            <v>26301930762012</v>
          </cell>
          <cell r="B316" t="str">
            <v>山千組</v>
          </cell>
          <cell r="C316" t="str">
            <v>清川　広和</v>
          </cell>
          <cell r="D316" t="str">
            <v>京都中央</v>
          </cell>
          <cell r="E316" t="str">
            <v>15</v>
          </cell>
          <cell r="F316" t="str">
            <v>602-8357</v>
          </cell>
          <cell r="G316" t="str">
            <v>京都市上京区下長者町七本松西入　鳳瑞町２２５－７</v>
          </cell>
          <cell r="H316" t="str">
            <v>075-465-6590</v>
          </cell>
          <cell r="I316" t="str">
            <v>3506</v>
          </cell>
          <cell r="J316">
            <v>26016252894</v>
          </cell>
          <cell r="K316">
            <v>67147</v>
          </cell>
          <cell r="L316">
            <v>1</v>
          </cell>
          <cell r="M316">
            <v>0</v>
          </cell>
          <cell r="O316">
            <v>12.5</v>
          </cell>
          <cell r="P316">
            <v>0</v>
          </cell>
          <cell r="Q316">
            <v>0</v>
          </cell>
          <cell r="R316">
            <v>18.5</v>
          </cell>
        </row>
        <row r="317">
          <cell r="A317" t="str">
            <v>26301930762013</v>
          </cell>
          <cell r="B317" t="str">
            <v>山口防水</v>
          </cell>
          <cell r="C317" t="str">
            <v>山口　陽平</v>
          </cell>
          <cell r="D317" t="str">
            <v>京都中央</v>
          </cell>
          <cell r="E317" t="str">
            <v>20</v>
          </cell>
          <cell r="F317" t="str">
            <v>602-8178</v>
          </cell>
          <cell r="G317" t="str">
            <v>京都市上京区浄福寺通出水上ル　白銀町２６６</v>
          </cell>
          <cell r="H317" t="str">
            <v>075-431-2734</v>
          </cell>
          <cell r="I317" t="str">
            <v>3801</v>
          </cell>
          <cell r="J317">
            <v>26016252879</v>
          </cell>
          <cell r="K317">
            <v>53766</v>
          </cell>
          <cell r="M317">
            <v>0</v>
          </cell>
          <cell r="O317">
            <v>12.5</v>
          </cell>
          <cell r="P317">
            <v>0</v>
          </cell>
          <cell r="Q317">
            <v>0</v>
          </cell>
          <cell r="R317">
            <v>18.5</v>
          </cell>
        </row>
        <row r="318">
          <cell r="A318" t="str">
            <v>26301930762014</v>
          </cell>
          <cell r="B318" t="str">
            <v>西村組</v>
          </cell>
          <cell r="C318" t="str">
            <v>西村　拓也</v>
          </cell>
          <cell r="D318" t="str">
            <v>京都中央</v>
          </cell>
          <cell r="E318" t="str">
            <v>25</v>
          </cell>
          <cell r="F318" t="str">
            <v>602-8364</v>
          </cell>
          <cell r="G318" t="str">
            <v>京都市上京区下立売通御前通西入突抜町４３０番地１５</v>
          </cell>
          <cell r="H318" t="str">
            <v>075-203-8299</v>
          </cell>
          <cell r="I318" t="str">
            <v>3501</v>
          </cell>
          <cell r="J318">
            <v>26016252866</v>
          </cell>
          <cell r="K318">
            <v>141172</v>
          </cell>
          <cell r="L318">
            <v>2</v>
          </cell>
          <cell r="M318">
            <v>0</v>
          </cell>
          <cell r="O318">
            <v>12.5</v>
          </cell>
          <cell r="P318">
            <v>0</v>
          </cell>
          <cell r="Q318">
            <v>0</v>
          </cell>
          <cell r="R318">
            <v>18.5</v>
          </cell>
        </row>
        <row r="319">
          <cell r="A319" t="str">
            <v>26301930762015</v>
          </cell>
          <cell r="B319" t="str">
            <v>芳田設備工業</v>
          </cell>
          <cell r="C319" t="str">
            <v>芳田　善英</v>
          </cell>
          <cell r="D319" t="str">
            <v>京都中央</v>
          </cell>
          <cell r="E319" t="str">
            <v>20</v>
          </cell>
          <cell r="F319" t="str">
            <v>602-0959</v>
          </cell>
          <cell r="G319" t="str">
            <v>京都市上京区油小路通一条上る二丁目革堂西町５２７－２</v>
          </cell>
          <cell r="H319" t="str">
            <v>075-411-3845</v>
          </cell>
          <cell r="I319" t="str">
            <v>3801</v>
          </cell>
          <cell r="J319">
            <v>26016258154</v>
          </cell>
          <cell r="K319">
            <v>14500</v>
          </cell>
          <cell r="L319">
            <v>1</v>
          </cell>
          <cell r="M319">
            <v>0</v>
          </cell>
          <cell r="O319">
            <v>12.5</v>
          </cell>
          <cell r="P319">
            <v>0</v>
          </cell>
          <cell r="Q319">
            <v>0</v>
          </cell>
          <cell r="R319">
            <v>18.5</v>
          </cell>
        </row>
        <row r="320">
          <cell r="A320" t="str">
            <v>26301930762016</v>
          </cell>
          <cell r="B320" t="str">
            <v>株式会社二条ホーム</v>
          </cell>
          <cell r="C320" t="str">
            <v>松井　一晃</v>
          </cell>
          <cell r="D320" t="str">
            <v>京都中央</v>
          </cell>
          <cell r="E320" t="str">
            <v>末</v>
          </cell>
          <cell r="F320" t="str">
            <v>602-8177</v>
          </cell>
          <cell r="G320" t="str">
            <v>京都市上京区田村備前町２２１－４</v>
          </cell>
          <cell r="H320" t="str">
            <v>075-366-8692</v>
          </cell>
          <cell r="I320" t="str">
            <v>3501</v>
          </cell>
          <cell r="J320">
            <v>26016258880</v>
          </cell>
          <cell r="K320">
            <v>51765</v>
          </cell>
          <cell r="L320">
            <v>1</v>
          </cell>
          <cell r="M320">
            <v>0</v>
          </cell>
          <cell r="O320">
            <v>12.5</v>
          </cell>
          <cell r="P320">
            <v>0</v>
          </cell>
          <cell r="Q320">
            <v>0</v>
          </cell>
          <cell r="R320">
            <v>18.5</v>
          </cell>
        </row>
        <row r="321">
          <cell r="A321" t="str">
            <v>26301930770005</v>
          </cell>
          <cell r="B321" t="str">
            <v>近江　設計事務所</v>
          </cell>
          <cell r="C321" t="str">
            <v>近江　茂雄</v>
          </cell>
          <cell r="D321" t="str">
            <v>左京</v>
          </cell>
          <cell r="E321" t="str">
            <v>20</v>
          </cell>
          <cell r="F321" t="str">
            <v>606-8031</v>
          </cell>
          <cell r="G321" t="str">
            <v>京都市左京区修学院西沮沢町７－２</v>
          </cell>
          <cell r="H321" t="str">
            <v>075-711-6220</v>
          </cell>
          <cell r="I321" t="str">
            <v>9416</v>
          </cell>
          <cell r="J321">
            <v>26012161572</v>
          </cell>
          <cell r="K321">
            <v>133006</v>
          </cell>
          <cell r="L321">
            <v>1</v>
          </cell>
          <cell r="M321">
            <v>3</v>
          </cell>
          <cell r="O321">
            <v>9.5</v>
          </cell>
          <cell r="P321">
            <v>0</v>
          </cell>
          <cell r="Q321">
            <v>3</v>
          </cell>
          <cell r="R321">
            <v>15.5</v>
          </cell>
        </row>
        <row r="322">
          <cell r="A322" t="str">
            <v>26301930770006</v>
          </cell>
          <cell r="B322" t="str">
            <v>株式会社　富士企画</v>
          </cell>
          <cell r="C322" t="str">
            <v>西村　学</v>
          </cell>
          <cell r="D322" t="str">
            <v>左京</v>
          </cell>
          <cell r="E322" t="str">
            <v>20</v>
          </cell>
          <cell r="F322" t="str">
            <v>606-8125</v>
          </cell>
          <cell r="G322" t="str">
            <v>京都市左京区一乗寺清水町６番地５</v>
          </cell>
          <cell r="H322" t="str">
            <v>075-701-9300</v>
          </cell>
          <cell r="I322" t="str">
            <v>9903</v>
          </cell>
          <cell r="J322">
            <v>26012224252</v>
          </cell>
          <cell r="K322">
            <v>30083</v>
          </cell>
          <cell r="L322">
            <v>1</v>
          </cell>
          <cell r="M322">
            <v>2.5</v>
          </cell>
          <cell r="O322">
            <v>9.5</v>
          </cell>
          <cell r="P322">
            <v>0</v>
          </cell>
          <cell r="Q322">
            <v>2.5</v>
          </cell>
          <cell r="R322">
            <v>15.5</v>
          </cell>
        </row>
        <row r="323">
          <cell r="A323" t="str">
            <v>26301930770018</v>
          </cell>
          <cell r="B323" t="str">
            <v>有限会社藤建</v>
          </cell>
          <cell r="C323" t="str">
            <v>藤木　哲也</v>
          </cell>
          <cell r="D323" t="str">
            <v>左京</v>
          </cell>
          <cell r="E323" t="str">
            <v>20</v>
          </cell>
          <cell r="F323" t="str">
            <v>606-0015</v>
          </cell>
          <cell r="G323" t="str">
            <v>京都市左京区岩倉幡枝町２００２番地</v>
          </cell>
          <cell r="H323" t="str">
            <v>075-722-1229</v>
          </cell>
          <cell r="I323" t="str">
            <v>7201</v>
          </cell>
          <cell r="J323">
            <v>26012253677</v>
          </cell>
          <cell r="K323">
            <v>4279738</v>
          </cell>
          <cell r="M323">
            <v>12.36</v>
          </cell>
          <cell r="O323">
            <v>9.5</v>
          </cell>
          <cell r="P323">
            <v>451140</v>
          </cell>
          <cell r="Q323">
            <v>12.36</v>
          </cell>
          <cell r="R323">
            <v>15.5</v>
          </cell>
        </row>
        <row r="324">
          <cell r="A324" t="str">
            <v>26301930770019</v>
          </cell>
          <cell r="B324" t="str">
            <v>株式会社　ネオストリーム</v>
          </cell>
          <cell r="C324" t="str">
            <v>西田　聖</v>
          </cell>
          <cell r="D324" t="str">
            <v>左京</v>
          </cell>
          <cell r="E324" t="str">
            <v>末</v>
          </cell>
          <cell r="F324" t="str">
            <v>601-8371</v>
          </cell>
          <cell r="G324" t="str">
            <v>京都市南区吉祥院嶋樫山町２６</v>
          </cell>
          <cell r="H324" t="str">
            <v>075-203-8270</v>
          </cell>
          <cell r="I324" t="str">
            <v>5607</v>
          </cell>
          <cell r="J324">
            <v>26016151891</v>
          </cell>
          <cell r="K324">
            <v>53000</v>
          </cell>
          <cell r="L324">
            <v>1</v>
          </cell>
          <cell r="M324">
            <v>5</v>
          </cell>
          <cell r="O324">
            <v>9.5</v>
          </cell>
          <cell r="P324">
            <v>36500</v>
          </cell>
          <cell r="Q324">
            <v>5</v>
          </cell>
          <cell r="R324">
            <v>15.5</v>
          </cell>
        </row>
        <row r="325">
          <cell r="A325" t="str">
            <v>26301930770025</v>
          </cell>
          <cell r="B325" t="str">
            <v>株式会社　中尾</v>
          </cell>
          <cell r="C325" t="str">
            <v>中尾　和彦</v>
          </cell>
          <cell r="D325" t="str">
            <v>左京</v>
          </cell>
          <cell r="E325" t="str">
            <v>末</v>
          </cell>
          <cell r="F325" t="str">
            <v>603-8487</v>
          </cell>
          <cell r="G325" t="str">
            <v>京都市北区大北山原谷乾町２３７－１２</v>
          </cell>
          <cell r="H325" t="str">
            <v>075-366-6252</v>
          </cell>
          <cell r="I325" t="str">
            <v>9301</v>
          </cell>
          <cell r="J325">
            <v>26016213906</v>
          </cell>
          <cell r="K325">
            <v>137604</v>
          </cell>
          <cell r="L325">
            <v>1</v>
          </cell>
          <cell r="M325">
            <v>5.5</v>
          </cell>
          <cell r="O325">
            <v>9.5</v>
          </cell>
          <cell r="P325">
            <v>40150</v>
          </cell>
          <cell r="Q325">
            <v>5.5</v>
          </cell>
          <cell r="R325">
            <v>15.5</v>
          </cell>
        </row>
        <row r="326">
          <cell r="A326" t="str">
            <v>26301930770029</v>
          </cell>
          <cell r="B326" t="str">
            <v>合同会社　ＴＳＵＢＡＫＩ　ＤＥＳＩＧＮ</v>
          </cell>
          <cell r="C326" t="str">
            <v>椿森　昌史</v>
          </cell>
          <cell r="D326" t="str">
            <v>左京</v>
          </cell>
          <cell r="E326" t="str">
            <v>20</v>
          </cell>
          <cell r="F326" t="str">
            <v>604-0993</v>
          </cell>
          <cell r="G326" t="str">
            <v>京都市中京区寺町夷川上ル久遠院前町６８６ヒトミビル３階東</v>
          </cell>
          <cell r="H326" t="str">
            <v>075-251-0167</v>
          </cell>
          <cell r="I326" t="str">
            <v>9416</v>
          </cell>
          <cell r="J326">
            <v>26016244456</v>
          </cell>
          <cell r="K326">
            <v>126962</v>
          </cell>
          <cell r="L326">
            <v>1</v>
          </cell>
          <cell r="M326">
            <v>3</v>
          </cell>
          <cell r="O326">
            <v>9.5</v>
          </cell>
          <cell r="P326">
            <v>0</v>
          </cell>
          <cell r="Q326">
            <v>3</v>
          </cell>
          <cell r="R326">
            <v>15.5</v>
          </cell>
        </row>
        <row r="327">
          <cell r="A327" t="str">
            <v>26301930770032</v>
          </cell>
          <cell r="B327" t="str">
            <v>辻　産業株式会社</v>
          </cell>
          <cell r="C327" t="str">
            <v>辻　　勝明</v>
          </cell>
          <cell r="D327" t="str">
            <v>左京</v>
          </cell>
          <cell r="E327" t="str">
            <v>20</v>
          </cell>
          <cell r="F327" t="str">
            <v>606-8157</v>
          </cell>
          <cell r="G327" t="str">
            <v>京都市左京区一乗寺才形町１６</v>
          </cell>
          <cell r="H327" t="str">
            <v>075-721-4666</v>
          </cell>
          <cell r="I327" t="str">
            <v>9903</v>
          </cell>
          <cell r="J327">
            <v>26012040282</v>
          </cell>
          <cell r="K327">
            <v>241332</v>
          </cell>
          <cell r="L327">
            <v>1</v>
          </cell>
          <cell r="M327">
            <v>2.5</v>
          </cell>
          <cell r="O327">
            <v>9.5</v>
          </cell>
          <cell r="P327">
            <v>0</v>
          </cell>
          <cell r="Q327">
            <v>2.5</v>
          </cell>
          <cell r="R327">
            <v>15.5</v>
          </cell>
        </row>
        <row r="328">
          <cell r="A328" t="str">
            <v>26301930770033</v>
          </cell>
          <cell r="B328" t="str">
            <v>洗い屋　神門</v>
          </cell>
          <cell r="C328" t="str">
            <v>神門　幹典</v>
          </cell>
          <cell r="D328" t="str">
            <v>左京</v>
          </cell>
          <cell r="E328" t="str">
            <v>20</v>
          </cell>
          <cell r="F328" t="str">
            <v>606-8324</v>
          </cell>
          <cell r="G328" t="str">
            <v>京都市左京区聖護院中町７－１</v>
          </cell>
          <cell r="H328" t="str">
            <v>075-200-9172</v>
          </cell>
          <cell r="I328" t="str">
            <v>9101</v>
          </cell>
          <cell r="J328">
            <v>26016270984</v>
          </cell>
          <cell r="K328">
            <v>88856</v>
          </cell>
          <cell r="L328">
            <v>1</v>
          </cell>
          <cell r="M328">
            <v>13</v>
          </cell>
          <cell r="O328">
            <v>9.5</v>
          </cell>
          <cell r="P328">
            <v>47450</v>
          </cell>
          <cell r="Q328">
            <v>13</v>
          </cell>
          <cell r="R328">
            <v>15.5</v>
          </cell>
        </row>
        <row r="329">
          <cell r="A329" t="str">
            <v>26301930770035</v>
          </cell>
          <cell r="B329" t="str">
            <v>高室畳工業所</v>
          </cell>
          <cell r="C329" t="str">
            <v>篠田　初</v>
          </cell>
          <cell r="D329" t="str">
            <v>左京</v>
          </cell>
          <cell r="E329" t="str">
            <v>末</v>
          </cell>
          <cell r="F329" t="str">
            <v>602-8421</v>
          </cell>
          <cell r="G329" t="str">
            <v>京都市上京区上立売通堀川西入芝薬師町６３２番地</v>
          </cell>
          <cell r="H329" t="str">
            <v>075-441-1551</v>
          </cell>
          <cell r="I329" t="str">
            <v>6109</v>
          </cell>
          <cell r="J329">
            <v>26016215044</v>
          </cell>
          <cell r="K329">
            <v>39385</v>
          </cell>
          <cell r="L329">
            <v>1</v>
          </cell>
          <cell r="M329">
            <v>6.5</v>
          </cell>
          <cell r="O329">
            <v>9.5</v>
          </cell>
          <cell r="P329">
            <v>23725</v>
          </cell>
          <cell r="Q329">
            <v>6.5</v>
          </cell>
          <cell r="R329">
            <v>15.5</v>
          </cell>
        </row>
        <row r="330">
          <cell r="A330" t="str">
            <v>26301930770036</v>
          </cell>
          <cell r="B330" t="str">
            <v>有限会社　吉村工務店</v>
          </cell>
          <cell r="C330" t="str">
            <v>吉村　忠幸</v>
          </cell>
          <cell r="D330" t="str">
            <v>左京</v>
          </cell>
          <cell r="E330" t="str">
            <v>20</v>
          </cell>
          <cell r="F330" t="str">
            <v>606-8176</v>
          </cell>
          <cell r="G330" t="str">
            <v>京都市左京区一乗寺塚本町１０３番地</v>
          </cell>
          <cell r="H330" t="str">
            <v>075-701-5448</v>
          </cell>
          <cell r="I330" t="str">
            <v>4101</v>
          </cell>
          <cell r="J330">
            <v>26016287646</v>
          </cell>
          <cell r="K330">
            <v>20140</v>
          </cell>
          <cell r="L330">
            <v>1</v>
          </cell>
          <cell r="M330">
            <v>6</v>
          </cell>
          <cell r="O330">
            <v>9.5</v>
          </cell>
          <cell r="P330">
            <v>0</v>
          </cell>
          <cell r="Q330">
            <v>6</v>
          </cell>
          <cell r="R330">
            <v>15.5</v>
          </cell>
        </row>
        <row r="331">
          <cell r="A331" t="str">
            <v>26301930770037</v>
          </cell>
          <cell r="B331" t="str">
            <v>梅閣　株式会社</v>
          </cell>
          <cell r="C331" t="str">
            <v>二階堂　沖南</v>
          </cell>
          <cell r="D331" t="str">
            <v>左京</v>
          </cell>
          <cell r="E331" t="str">
            <v>15</v>
          </cell>
          <cell r="F331" t="str">
            <v>605-0013</v>
          </cell>
          <cell r="G331" t="str">
            <v>京都市東山区東大路三条下る南西海子町４３４番地８</v>
          </cell>
          <cell r="H331" t="str">
            <v>080-4819-4218</v>
          </cell>
          <cell r="I331" t="str">
            <v>9903</v>
          </cell>
          <cell r="J331">
            <v>26016290398</v>
          </cell>
          <cell r="K331">
            <v>72240</v>
          </cell>
          <cell r="L331">
            <v>1</v>
          </cell>
          <cell r="M331">
            <v>2.5</v>
          </cell>
          <cell r="O331">
            <v>9.5</v>
          </cell>
          <cell r="P331">
            <v>0</v>
          </cell>
          <cell r="Q331">
            <v>2.5</v>
          </cell>
          <cell r="R331">
            <v>15.5</v>
          </cell>
        </row>
        <row r="332">
          <cell r="A332" t="str">
            <v>26301930770038</v>
          </cell>
          <cell r="B332" t="str">
            <v>株式会社　ＢＯＮＤＳ</v>
          </cell>
          <cell r="C332" t="str">
            <v>川上　総一朗</v>
          </cell>
          <cell r="D332" t="str">
            <v>左京</v>
          </cell>
          <cell r="E332" t="str">
            <v>20</v>
          </cell>
          <cell r="F332" t="str">
            <v>610-1106</v>
          </cell>
          <cell r="G332" t="str">
            <v>京都市西京区大枝沓掛町２６番地３６０</v>
          </cell>
          <cell r="H332" t="str">
            <v>075-205-1188</v>
          </cell>
          <cell r="I332" t="str">
            <v>5401</v>
          </cell>
          <cell r="K332">
            <v>12560</v>
          </cell>
          <cell r="L332">
            <v>1</v>
          </cell>
          <cell r="M332">
            <v>10</v>
          </cell>
          <cell r="O332">
            <v>0</v>
          </cell>
          <cell r="P332">
            <v>0</v>
          </cell>
          <cell r="Q332">
            <v>10</v>
          </cell>
          <cell r="R332">
            <v>0</v>
          </cell>
        </row>
        <row r="333">
          <cell r="A333" t="str">
            <v>26301930770039</v>
          </cell>
          <cell r="B333" t="str">
            <v>株式会社　ＳＨＩＮＳＥＫＩ</v>
          </cell>
          <cell r="C333" t="str">
            <v>山地　憲太</v>
          </cell>
          <cell r="D333" t="str">
            <v>左京</v>
          </cell>
          <cell r="E333" t="str">
            <v>末</v>
          </cell>
          <cell r="F333" t="str">
            <v>600-8427</v>
          </cell>
          <cell r="G333" t="str">
            <v>京都市下京区玉津島町２９１マキタビル２Ｆ</v>
          </cell>
          <cell r="H333" t="str">
            <v>075-746-3009</v>
          </cell>
          <cell r="I333" t="str">
            <v>9416</v>
          </cell>
          <cell r="J333">
            <v>26016295948</v>
          </cell>
          <cell r="K333">
            <v>67785</v>
          </cell>
          <cell r="L333">
            <v>1</v>
          </cell>
          <cell r="M333">
            <v>3</v>
          </cell>
          <cell r="O333">
            <v>9.5</v>
          </cell>
          <cell r="P333">
            <v>0</v>
          </cell>
          <cell r="Q333">
            <v>3</v>
          </cell>
          <cell r="R333">
            <v>15.5</v>
          </cell>
        </row>
        <row r="334">
          <cell r="A334" t="str">
            <v>26301930770040</v>
          </cell>
          <cell r="B334" t="str">
            <v>株式会社　ｒｉｖｖｏｎ</v>
          </cell>
          <cell r="C334" t="str">
            <v>村山　昭宏</v>
          </cell>
          <cell r="D334" t="str">
            <v>左京</v>
          </cell>
          <cell r="E334" t="str">
            <v>末</v>
          </cell>
          <cell r="F334" t="str">
            <v>604-0045</v>
          </cell>
          <cell r="G334" t="str">
            <v>京都市中京区古城町３５５－５</v>
          </cell>
          <cell r="H334" t="str">
            <v>090-6248-7572</v>
          </cell>
          <cell r="I334" t="str">
            <v>9416</v>
          </cell>
          <cell r="J334">
            <v>26016299698</v>
          </cell>
          <cell r="K334">
            <v>79095</v>
          </cell>
          <cell r="L334">
            <v>1</v>
          </cell>
          <cell r="M334">
            <v>3</v>
          </cell>
          <cell r="O334">
            <v>9.5</v>
          </cell>
          <cell r="P334">
            <v>0</v>
          </cell>
          <cell r="Q334">
            <v>3</v>
          </cell>
          <cell r="R334">
            <v>15.5</v>
          </cell>
        </row>
        <row r="335">
          <cell r="A335" t="str">
            <v>26301930770041</v>
          </cell>
          <cell r="B335" t="str">
            <v>グリーンワーク千樹</v>
          </cell>
          <cell r="C335" t="str">
            <v>野網　剣吾</v>
          </cell>
          <cell r="D335" t="str">
            <v>左京</v>
          </cell>
          <cell r="E335" t="str">
            <v>末</v>
          </cell>
          <cell r="F335" t="str">
            <v>603-8024</v>
          </cell>
          <cell r="G335" t="str">
            <v>京都市北区上賀茂中ノ坂町２１番地１４</v>
          </cell>
          <cell r="H335" t="str">
            <v>080-63958126</v>
          </cell>
          <cell r="I335" t="str">
            <v>9501</v>
          </cell>
          <cell r="J335">
            <v>26016308188</v>
          </cell>
          <cell r="K335">
            <v>135650</v>
          </cell>
          <cell r="L335">
            <v>1</v>
          </cell>
          <cell r="M335">
            <v>13</v>
          </cell>
          <cell r="O335">
            <v>9.5</v>
          </cell>
          <cell r="P335">
            <v>47450</v>
          </cell>
          <cell r="Q335">
            <v>13</v>
          </cell>
          <cell r="R335">
            <v>15.5</v>
          </cell>
        </row>
        <row r="336">
          <cell r="A336" t="str">
            <v>26301930770042</v>
          </cell>
          <cell r="B336" t="str">
            <v>グリーンアート紫徳</v>
          </cell>
          <cell r="C336" t="str">
            <v>田中　督也</v>
          </cell>
          <cell r="D336" t="str">
            <v>左京</v>
          </cell>
          <cell r="F336" t="str">
            <v>606-0061</v>
          </cell>
          <cell r="G336" t="str">
            <v>京都市左京区上高野川原町１９</v>
          </cell>
          <cell r="H336" t="str">
            <v>090-1896-0011</v>
          </cell>
          <cell r="I336" t="str">
            <v>9501</v>
          </cell>
          <cell r="K336">
            <v>6500</v>
          </cell>
          <cell r="L336">
            <v>1</v>
          </cell>
          <cell r="M336">
            <v>13</v>
          </cell>
          <cell r="O336">
            <v>0</v>
          </cell>
          <cell r="P336">
            <v>0</v>
          </cell>
          <cell r="Q336">
            <v>13</v>
          </cell>
          <cell r="R336">
            <v>0</v>
          </cell>
        </row>
        <row r="337">
          <cell r="A337" t="str">
            <v>26301930770043</v>
          </cell>
          <cell r="B337" t="str">
            <v>株式会社　ポートワン</v>
          </cell>
          <cell r="C337" t="str">
            <v>河端　修史</v>
          </cell>
          <cell r="D337" t="str">
            <v>左京</v>
          </cell>
          <cell r="E337" t="str">
            <v>末</v>
          </cell>
          <cell r="F337" t="str">
            <v>612-0088</v>
          </cell>
          <cell r="G337" t="str">
            <v>京都市伏見区深草出羽屋敷町２３番地ファミール伏見Ｂ　４０１号</v>
          </cell>
          <cell r="H337" t="str">
            <v>090-6984-4712</v>
          </cell>
          <cell r="I337" t="str">
            <v>9301</v>
          </cell>
          <cell r="J337">
            <v>26016316760</v>
          </cell>
          <cell r="K337">
            <v>39915</v>
          </cell>
          <cell r="L337">
            <v>1</v>
          </cell>
          <cell r="M337">
            <v>5.5</v>
          </cell>
          <cell r="O337">
            <v>9.5</v>
          </cell>
          <cell r="P337">
            <v>4680</v>
          </cell>
          <cell r="Q337">
            <v>5.5</v>
          </cell>
          <cell r="R337">
            <v>15.5</v>
          </cell>
        </row>
        <row r="338">
          <cell r="A338" t="str">
            <v>26301930772011</v>
          </cell>
          <cell r="B338" t="str">
            <v>株式会社　かきもと</v>
          </cell>
          <cell r="C338" t="str">
            <v>柿本　幸太郎</v>
          </cell>
          <cell r="D338" t="str">
            <v>左京</v>
          </cell>
          <cell r="E338" t="str">
            <v>20</v>
          </cell>
          <cell r="F338" t="str">
            <v>606-8111</v>
          </cell>
          <cell r="G338" t="str">
            <v>京都市左京区高野泉町１２－９６</v>
          </cell>
          <cell r="H338" t="str">
            <v>075-711-3356</v>
          </cell>
          <cell r="I338" t="str">
            <v>3511</v>
          </cell>
          <cell r="J338">
            <v>26012059221</v>
          </cell>
          <cell r="K338">
            <v>153700</v>
          </cell>
          <cell r="L338">
            <v>1</v>
          </cell>
          <cell r="M338">
            <v>0</v>
          </cell>
          <cell r="O338">
            <v>12.5</v>
          </cell>
          <cell r="P338">
            <v>0</v>
          </cell>
          <cell r="Q338">
            <v>0</v>
          </cell>
          <cell r="R338">
            <v>18.5</v>
          </cell>
        </row>
        <row r="339">
          <cell r="A339" t="str">
            <v>26301930772013</v>
          </cell>
          <cell r="B339" t="str">
            <v>塚本　建設</v>
          </cell>
          <cell r="C339" t="str">
            <v>塚本　精二</v>
          </cell>
          <cell r="D339" t="str">
            <v>左京</v>
          </cell>
          <cell r="E339" t="str">
            <v>末</v>
          </cell>
          <cell r="F339" t="str">
            <v>601-1123</v>
          </cell>
          <cell r="G339" t="str">
            <v>京都市左京区静市市原町５５１</v>
          </cell>
          <cell r="H339" t="str">
            <v>075-741-3310</v>
          </cell>
          <cell r="I339" t="str">
            <v>3501</v>
          </cell>
          <cell r="J339">
            <v>26012073025</v>
          </cell>
          <cell r="K339">
            <v>14500</v>
          </cell>
          <cell r="L339">
            <v>1</v>
          </cell>
          <cell r="M339">
            <v>0</v>
          </cell>
          <cell r="O339">
            <v>12.5</v>
          </cell>
          <cell r="P339">
            <v>0</v>
          </cell>
          <cell r="Q339">
            <v>0</v>
          </cell>
          <cell r="R339">
            <v>18.5</v>
          </cell>
        </row>
        <row r="340">
          <cell r="A340" t="str">
            <v>26301930772017</v>
          </cell>
          <cell r="B340" t="str">
            <v>三島建設　有限会社</v>
          </cell>
          <cell r="C340" t="str">
            <v>山上　周一</v>
          </cell>
          <cell r="D340" t="str">
            <v>左京</v>
          </cell>
          <cell r="E340" t="str">
            <v>末</v>
          </cell>
          <cell r="F340" t="str">
            <v>606-0034</v>
          </cell>
          <cell r="G340" t="str">
            <v>京都市左京区岩倉村松町１２３番地７２</v>
          </cell>
          <cell r="H340" t="str">
            <v>075-723-2527</v>
          </cell>
          <cell r="I340" t="str">
            <v>3501</v>
          </cell>
          <cell r="J340">
            <v>26012112865</v>
          </cell>
          <cell r="K340">
            <v>383699</v>
          </cell>
          <cell r="L340">
            <v>1</v>
          </cell>
          <cell r="M340">
            <v>0</v>
          </cell>
          <cell r="O340">
            <v>12.5</v>
          </cell>
          <cell r="P340">
            <v>0</v>
          </cell>
          <cell r="Q340">
            <v>0</v>
          </cell>
          <cell r="R340">
            <v>18.5</v>
          </cell>
        </row>
        <row r="341">
          <cell r="A341" t="str">
            <v>26301930772027</v>
          </cell>
          <cell r="B341" t="str">
            <v>中井工業株式会社</v>
          </cell>
          <cell r="C341" t="str">
            <v>中井　武</v>
          </cell>
          <cell r="D341" t="str">
            <v>左京</v>
          </cell>
          <cell r="E341" t="str">
            <v>末</v>
          </cell>
          <cell r="F341" t="str">
            <v>601-1241</v>
          </cell>
          <cell r="G341" t="str">
            <v>京都市左京区大原勝林院町４６７－２</v>
          </cell>
          <cell r="H341" t="str">
            <v>075-744-2866</v>
          </cell>
          <cell r="I341" t="str">
            <v>3501</v>
          </cell>
          <cell r="J341">
            <v>26012155826</v>
          </cell>
          <cell r="K341">
            <v>34220</v>
          </cell>
          <cell r="L341">
            <v>1</v>
          </cell>
          <cell r="M341">
            <v>0</v>
          </cell>
          <cell r="O341">
            <v>12.5</v>
          </cell>
          <cell r="P341">
            <v>0</v>
          </cell>
          <cell r="Q341">
            <v>0</v>
          </cell>
          <cell r="R341">
            <v>18.5</v>
          </cell>
        </row>
        <row r="342">
          <cell r="A342" t="str">
            <v>26301930772029</v>
          </cell>
          <cell r="B342" t="str">
            <v>株式会社　青山造園</v>
          </cell>
          <cell r="C342" t="str">
            <v>堀切　謙一郎</v>
          </cell>
          <cell r="D342" t="str">
            <v>左京</v>
          </cell>
          <cell r="E342" t="str">
            <v>25</v>
          </cell>
          <cell r="F342" t="str">
            <v>601-1123</v>
          </cell>
          <cell r="G342" t="str">
            <v>京都市左京区静市市原町４４０番地１３</v>
          </cell>
          <cell r="H342" t="str">
            <v>075-754-8407</v>
          </cell>
          <cell r="I342" t="str">
            <v>3501</v>
          </cell>
          <cell r="J342">
            <v>26012088151</v>
          </cell>
          <cell r="K342">
            <v>377841</v>
          </cell>
          <cell r="L342">
            <v>1</v>
          </cell>
          <cell r="M342">
            <v>0</v>
          </cell>
          <cell r="O342">
            <v>12.5</v>
          </cell>
          <cell r="P342">
            <v>0</v>
          </cell>
          <cell r="Q342">
            <v>0</v>
          </cell>
          <cell r="R342">
            <v>18.5</v>
          </cell>
        </row>
        <row r="343">
          <cell r="A343" t="str">
            <v>26301930772030</v>
          </cell>
          <cell r="B343" t="str">
            <v>株式会社　装研</v>
          </cell>
          <cell r="C343" t="str">
            <v>神舘　雅人</v>
          </cell>
          <cell r="D343" t="str">
            <v>左京</v>
          </cell>
          <cell r="E343" t="str">
            <v>20</v>
          </cell>
          <cell r="F343" t="str">
            <v>615-0033</v>
          </cell>
          <cell r="G343" t="str">
            <v>京都市右京区西院寿町１－１</v>
          </cell>
          <cell r="H343" t="str">
            <v>075-311-5075</v>
          </cell>
          <cell r="I343" t="str">
            <v>3501</v>
          </cell>
          <cell r="J343">
            <v>26012169846</v>
          </cell>
          <cell r="K343">
            <v>368358</v>
          </cell>
          <cell r="L343">
            <v>1</v>
          </cell>
          <cell r="M343">
            <v>0</v>
          </cell>
          <cell r="O343">
            <v>12.5</v>
          </cell>
          <cell r="P343">
            <v>0</v>
          </cell>
          <cell r="Q343">
            <v>0</v>
          </cell>
          <cell r="R343">
            <v>18.5</v>
          </cell>
        </row>
        <row r="344">
          <cell r="A344" t="str">
            <v>26301930772036</v>
          </cell>
          <cell r="B344" t="str">
            <v>花背造園</v>
          </cell>
          <cell r="C344" t="str">
            <v>増田　貞夫</v>
          </cell>
          <cell r="D344" t="str">
            <v>左京</v>
          </cell>
          <cell r="E344" t="str">
            <v>末</v>
          </cell>
          <cell r="F344" t="str">
            <v>601-1123</v>
          </cell>
          <cell r="G344" t="str">
            <v>京都市左京区静市市原町７５５</v>
          </cell>
          <cell r="H344" t="str">
            <v>075-722-3005</v>
          </cell>
          <cell r="I344" t="str">
            <v>3501</v>
          </cell>
          <cell r="J344">
            <v>26012189798</v>
          </cell>
          <cell r="K344">
            <v>47850</v>
          </cell>
          <cell r="M344">
            <v>0</v>
          </cell>
          <cell r="O344">
            <v>12.5</v>
          </cell>
          <cell r="P344">
            <v>0</v>
          </cell>
          <cell r="Q344">
            <v>0</v>
          </cell>
          <cell r="R344">
            <v>18.5</v>
          </cell>
        </row>
        <row r="345">
          <cell r="A345" t="str">
            <v>26301930772037</v>
          </cell>
          <cell r="B345" t="str">
            <v>有限会社　協立設備</v>
          </cell>
          <cell r="C345" t="str">
            <v>竹内　馨</v>
          </cell>
          <cell r="D345" t="str">
            <v>左京</v>
          </cell>
          <cell r="E345" t="str">
            <v>20</v>
          </cell>
          <cell r="F345" t="str">
            <v>606-8416</v>
          </cell>
          <cell r="G345" t="str">
            <v>京都市左京区浄土寺上馬場町４８</v>
          </cell>
          <cell r="H345" t="str">
            <v>075-771-6603</v>
          </cell>
          <cell r="I345" t="str">
            <v>3501</v>
          </cell>
          <cell r="J345">
            <v>26012201066</v>
          </cell>
          <cell r="K345">
            <v>63145</v>
          </cell>
          <cell r="M345">
            <v>0</v>
          </cell>
          <cell r="O345">
            <v>12.5</v>
          </cell>
          <cell r="P345">
            <v>0</v>
          </cell>
          <cell r="Q345">
            <v>0</v>
          </cell>
          <cell r="R345">
            <v>18.5</v>
          </cell>
        </row>
        <row r="346">
          <cell r="A346" t="str">
            <v>26301930772038</v>
          </cell>
          <cell r="B346" t="str">
            <v>有限会社正巧建装</v>
          </cell>
          <cell r="C346" t="str">
            <v>服部　正</v>
          </cell>
          <cell r="D346" t="str">
            <v>左京</v>
          </cell>
          <cell r="E346" t="str">
            <v>20</v>
          </cell>
          <cell r="F346" t="str">
            <v>606-8106</v>
          </cell>
          <cell r="G346" t="str">
            <v>京都市左京区高野玉岡町１－７４</v>
          </cell>
          <cell r="H346" t="str">
            <v>075-701-7380</v>
          </cell>
          <cell r="I346" t="str">
            <v>3501</v>
          </cell>
          <cell r="J346">
            <v>26012202332</v>
          </cell>
          <cell r="K346">
            <v>595283</v>
          </cell>
          <cell r="L346">
            <v>1</v>
          </cell>
          <cell r="M346">
            <v>0</v>
          </cell>
          <cell r="O346">
            <v>12.5</v>
          </cell>
          <cell r="P346">
            <v>0</v>
          </cell>
          <cell r="Q346">
            <v>0</v>
          </cell>
          <cell r="R346">
            <v>18.5</v>
          </cell>
        </row>
        <row r="347">
          <cell r="A347" t="str">
            <v>26301930772043</v>
          </cell>
          <cell r="B347" t="str">
            <v>有限会社　匠弘堂</v>
          </cell>
          <cell r="C347" t="str">
            <v>横川　総一郎</v>
          </cell>
          <cell r="D347" t="str">
            <v>左京</v>
          </cell>
          <cell r="E347" t="str">
            <v>末</v>
          </cell>
          <cell r="F347" t="str">
            <v>601-1122</v>
          </cell>
          <cell r="G347" t="str">
            <v>京都市左京区静市野中町４１３</v>
          </cell>
          <cell r="H347" t="str">
            <v>075-741-1888</v>
          </cell>
          <cell r="I347" t="str">
            <v>3501</v>
          </cell>
          <cell r="J347">
            <v>26012228039</v>
          </cell>
          <cell r="K347">
            <v>572518</v>
          </cell>
          <cell r="L347">
            <v>1</v>
          </cell>
          <cell r="M347">
            <v>0</v>
          </cell>
          <cell r="O347">
            <v>12.5</v>
          </cell>
          <cell r="P347">
            <v>0</v>
          </cell>
          <cell r="Q347">
            <v>0</v>
          </cell>
          <cell r="R347">
            <v>18.5</v>
          </cell>
        </row>
        <row r="348">
          <cell r="A348" t="str">
            <v>26301930772045</v>
          </cell>
          <cell r="B348" t="str">
            <v>有限会社　秀建</v>
          </cell>
          <cell r="C348" t="str">
            <v>渡邉　秀一</v>
          </cell>
          <cell r="D348" t="str">
            <v>左京</v>
          </cell>
          <cell r="E348" t="str">
            <v>25</v>
          </cell>
          <cell r="F348" t="str">
            <v>606-8136</v>
          </cell>
          <cell r="G348" t="str">
            <v>京都市左京区一乗寺東浦町２５</v>
          </cell>
          <cell r="H348" t="str">
            <v>075-781-6682</v>
          </cell>
          <cell r="I348" t="str">
            <v>3501</v>
          </cell>
          <cell r="J348">
            <v>26012237112</v>
          </cell>
          <cell r="K348">
            <v>126423</v>
          </cell>
          <cell r="L348">
            <v>1</v>
          </cell>
          <cell r="M348">
            <v>0</v>
          </cell>
          <cell r="O348">
            <v>12.5</v>
          </cell>
          <cell r="P348">
            <v>0</v>
          </cell>
          <cell r="Q348">
            <v>0</v>
          </cell>
          <cell r="R348">
            <v>18.5</v>
          </cell>
        </row>
        <row r="349">
          <cell r="A349" t="str">
            <v>26301930772047</v>
          </cell>
          <cell r="B349" t="str">
            <v>米匠有限会社</v>
          </cell>
          <cell r="C349" t="str">
            <v>米林　千尋</v>
          </cell>
          <cell r="D349" t="str">
            <v>左京</v>
          </cell>
          <cell r="F349" t="str">
            <v>606-8084</v>
          </cell>
          <cell r="G349" t="str">
            <v>京都市左京区修学院薬師堂町１－６</v>
          </cell>
          <cell r="H349" t="str">
            <v>075-706-5955</v>
          </cell>
          <cell r="I349" t="str">
            <v>3501</v>
          </cell>
          <cell r="J349">
            <v>26012248434</v>
          </cell>
          <cell r="K349">
            <v>14500</v>
          </cell>
          <cell r="L349">
            <v>1</v>
          </cell>
          <cell r="M349">
            <v>0</v>
          </cell>
          <cell r="O349">
            <v>12.5</v>
          </cell>
          <cell r="P349">
            <v>0</v>
          </cell>
          <cell r="Q349">
            <v>0</v>
          </cell>
          <cell r="R349">
            <v>18.5</v>
          </cell>
        </row>
        <row r="350">
          <cell r="A350" t="str">
            <v>26301930772052</v>
          </cell>
          <cell r="B350" t="str">
            <v>小泉造園</v>
          </cell>
          <cell r="C350" t="str">
            <v>小泉　昭男</v>
          </cell>
          <cell r="D350" t="str">
            <v>左京</v>
          </cell>
          <cell r="E350" t="str">
            <v>末</v>
          </cell>
          <cell r="F350" t="str">
            <v>606-8307</v>
          </cell>
          <cell r="G350" t="str">
            <v>京都市左京区吉田上阿達町　１番地</v>
          </cell>
          <cell r="H350" t="str">
            <v>075-751-8348</v>
          </cell>
          <cell r="I350" t="str">
            <v>3501</v>
          </cell>
          <cell r="J350">
            <v>26016133397</v>
          </cell>
          <cell r="K350">
            <v>29331</v>
          </cell>
          <cell r="L350">
            <v>1</v>
          </cell>
          <cell r="M350">
            <v>0</v>
          </cell>
          <cell r="O350">
            <v>12.5</v>
          </cell>
          <cell r="P350">
            <v>0</v>
          </cell>
          <cell r="Q350">
            <v>0</v>
          </cell>
          <cell r="R350">
            <v>18.5</v>
          </cell>
        </row>
        <row r="351">
          <cell r="A351" t="str">
            <v>26301930772053</v>
          </cell>
          <cell r="B351" t="str">
            <v>株式会社ライフテックラボ</v>
          </cell>
          <cell r="C351" t="str">
            <v>木津　裕人</v>
          </cell>
          <cell r="D351" t="str">
            <v>左京</v>
          </cell>
          <cell r="E351" t="str">
            <v>20</v>
          </cell>
          <cell r="F351" t="str">
            <v>604-8246</v>
          </cell>
          <cell r="G351" t="str">
            <v>京都市中京区猩々町１３１</v>
          </cell>
          <cell r="H351" t="str">
            <v>075-705-2668</v>
          </cell>
          <cell r="I351" t="str">
            <v>3501</v>
          </cell>
          <cell r="J351">
            <v>26012266781</v>
          </cell>
          <cell r="K351">
            <v>155481</v>
          </cell>
          <cell r="L351">
            <v>1</v>
          </cell>
          <cell r="M351">
            <v>0</v>
          </cell>
          <cell r="O351">
            <v>12.5</v>
          </cell>
          <cell r="P351">
            <v>0</v>
          </cell>
          <cell r="Q351">
            <v>0</v>
          </cell>
          <cell r="R351">
            <v>18.5</v>
          </cell>
        </row>
        <row r="352">
          <cell r="A352" t="str">
            <v>26301930772055</v>
          </cell>
          <cell r="B352" t="str">
            <v>人見建設　株式会社</v>
          </cell>
          <cell r="C352" t="str">
            <v>人見　明</v>
          </cell>
          <cell r="D352" t="str">
            <v>左京</v>
          </cell>
          <cell r="E352" t="str">
            <v>20</v>
          </cell>
          <cell r="F352" t="str">
            <v>604-0993</v>
          </cell>
          <cell r="G352" t="str">
            <v>京都市中京区寺町夷川上ル久遠院前町６８６</v>
          </cell>
          <cell r="H352" t="str">
            <v>075-231-0713</v>
          </cell>
          <cell r="I352" t="str">
            <v>3501</v>
          </cell>
          <cell r="J352">
            <v>26012064343</v>
          </cell>
          <cell r="K352">
            <v>1211951</v>
          </cell>
          <cell r="L352">
            <v>1</v>
          </cell>
          <cell r="M352">
            <v>0</v>
          </cell>
          <cell r="O352">
            <v>12.5</v>
          </cell>
          <cell r="P352">
            <v>0</v>
          </cell>
          <cell r="Q352">
            <v>0</v>
          </cell>
          <cell r="R352">
            <v>18.5</v>
          </cell>
        </row>
        <row r="353">
          <cell r="A353" t="str">
            <v>26301930772056</v>
          </cell>
          <cell r="B353" t="str">
            <v>橋政庭園</v>
          </cell>
          <cell r="C353" t="str">
            <v>羽栗　直和</v>
          </cell>
          <cell r="D353" t="str">
            <v>左京</v>
          </cell>
          <cell r="E353" t="str">
            <v>30</v>
          </cell>
          <cell r="F353" t="str">
            <v>606-8224</v>
          </cell>
          <cell r="G353" t="str">
            <v>京都市左京区北白川追分町６０</v>
          </cell>
          <cell r="H353" t="str">
            <v>075-781-3508</v>
          </cell>
          <cell r="I353" t="str">
            <v>9501</v>
          </cell>
          <cell r="J353">
            <v>26016134287</v>
          </cell>
          <cell r="K353">
            <v>72611</v>
          </cell>
          <cell r="L353">
            <v>1</v>
          </cell>
          <cell r="M353">
            <v>0</v>
          </cell>
          <cell r="O353">
            <v>9.5</v>
          </cell>
          <cell r="P353">
            <v>0</v>
          </cell>
          <cell r="Q353">
            <v>0</v>
          </cell>
          <cell r="R353">
            <v>15.5</v>
          </cell>
        </row>
        <row r="354">
          <cell r="A354" t="str">
            <v>26301930772057</v>
          </cell>
          <cell r="B354" t="str">
            <v>株式会社クラップ</v>
          </cell>
          <cell r="C354" t="str">
            <v>菊川　淳一</v>
          </cell>
          <cell r="D354" t="str">
            <v>左京</v>
          </cell>
          <cell r="E354" t="str">
            <v>末</v>
          </cell>
          <cell r="F354" t="str">
            <v>600-8492</v>
          </cell>
          <cell r="G354" t="str">
            <v>京都市下京区四条通新町東入月鉾町５２</v>
          </cell>
          <cell r="H354" t="str">
            <v>075-257-3565</v>
          </cell>
          <cell r="I354" t="str">
            <v>3501</v>
          </cell>
          <cell r="J354">
            <v>26016159080</v>
          </cell>
          <cell r="K354">
            <v>532597</v>
          </cell>
          <cell r="L354">
            <v>1</v>
          </cell>
          <cell r="M354">
            <v>0</v>
          </cell>
          <cell r="O354">
            <v>12.5</v>
          </cell>
          <cell r="P354">
            <v>0</v>
          </cell>
          <cell r="Q354">
            <v>0</v>
          </cell>
          <cell r="R354">
            <v>18.5</v>
          </cell>
        </row>
        <row r="355">
          <cell r="A355" t="str">
            <v>26301930772058</v>
          </cell>
          <cell r="B355" t="str">
            <v>山村土木興業　株式会社</v>
          </cell>
          <cell r="C355" t="str">
            <v>山村　辰男</v>
          </cell>
          <cell r="D355" t="str">
            <v>左京</v>
          </cell>
          <cell r="E355" t="str">
            <v>25</v>
          </cell>
          <cell r="F355" t="str">
            <v>601-1122</v>
          </cell>
          <cell r="G355" t="str">
            <v>京都市左京区静市野中町４０４</v>
          </cell>
          <cell r="H355" t="str">
            <v>075-741-3290</v>
          </cell>
          <cell r="I355" t="str">
            <v>3501</v>
          </cell>
          <cell r="J355">
            <v>26016172422</v>
          </cell>
          <cell r="K355">
            <v>999381</v>
          </cell>
          <cell r="M355">
            <v>0</v>
          </cell>
          <cell r="O355">
            <v>12.5</v>
          </cell>
          <cell r="P355">
            <v>0</v>
          </cell>
          <cell r="Q355">
            <v>0</v>
          </cell>
          <cell r="R355">
            <v>18.5</v>
          </cell>
        </row>
        <row r="356">
          <cell r="A356" t="str">
            <v>26301930772061</v>
          </cell>
          <cell r="B356" t="str">
            <v>有限会社　栗林工業</v>
          </cell>
          <cell r="C356" t="str">
            <v>栗林　護</v>
          </cell>
          <cell r="D356" t="str">
            <v>左京</v>
          </cell>
          <cell r="E356" t="str">
            <v>末</v>
          </cell>
          <cell r="F356" t="str">
            <v>601-1123</v>
          </cell>
          <cell r="G356" t="str">
            <v>京都市左京区静市市原町９１０番地１０１</v>
          </cell>
          <cell r="H356" t="str">
            <v>075-712-4013</v>
          </cell>
          <cell r="I356" t="str">
            <v>3502</v>
          </cell>
          <cell r="J356">
            <v>26016179432</v>
          </cell>
          <cell r="K356">
            <v>87650</v>
          </cell>
          <cell r="L356">
            <v>1</v>
          </cell>
          <cell r="M356">
            <v>0</v>
          </cell>
          <cell r="O356">
            <v>12.5</v>
          </cell>
          <cell r="P356">
            <v>0</v>
          </cell>
          <cell r="Q356">
            <v>0</v>
          </cell>
          <cell r="R356">
            <v>18.5</v>
          </cell>
        </row>
        <row r="357">
          <cell r="A357" t="str">
            <v>26301930772062</v>
          </cell>
          <cell r="B357" t="str">
            <v>有限会社　ワイズ</v>
          </cell>
          <cell r="C357" t="str">
            <v>金森　康朗</v>
          </cell>
          <cell r="D357" t="str">
            <v>左京</v>
          </cell>
          <cell r="E357" t="str">
            <v>30</v>
          </cell>
          <cell r="F357" t="str">
            <v>606-0021</v>
          </cell>
          <cell r="G357" t="str">
            <v>京都市左京区岩倉忠在地町２９０－２</v>
          </cell>
          <cell r="H357" t="str">
            <v>075-724-3000</v>
          </cell>
          <cell r="I357" t="str">
            <v>3502</v>
          </cell>
          <cell r="J357">
            <v>26016185243</v>
          </cell>
          <cell r="K357">
            <v>71236</v>
          </cell>
          <cell r="L357">
            <v>1</v>
          </cell>
          <cell r="M357">
            <v>0</v>
          </cell>
          <cell r="O357">
            <v>12.5</v>
          </cell>
          <cell r="P357">
            <v>0</v>
          </cell>
          <cell r="Q357">
            <v>0</v>
          </cell>
          <cell r="R357">
            <v>18.5</v>
          </cell>
        </row>
        <row r="358">
          <cell r="A358" t="str">
            <v>26301930772063</v>
          </cell>
          <cell r="B358" t="str">
            <v>株式会社　シンセイ</v>
          </cell>
          <cell r="C358" t="str">
            <v>金岡　嵩尚</v>
          </cell>
          <cell r="D358" t="str">
            <v>左京</v>
          </cell>
          <cell r="E358" t="str">
            <v>20</v>
          </cell>
          <cell r="F358" t="str">
            <v>616-8155</v>
          </cell>
          <cell r="G358" t="str">
            <v>京都市右京区太秦袴田町９－３０</v>
          </cell>
          <cell r="H358" t="str">
            <v>075-864-5212</v>
          </cell>
          <cell r="I358" t="str">
            <v>3506</v>
          </cell>
          <cell r="J358">
            <v>26016188062</v>
          </cell>
          <cell r="K358">
            <v>130964</v>
          </cell>
          <cell r="L358">
            <v>1</v>
          </cell>
          <cell r="M358">
            <v>0</v>
          </cell>
          <cell r="O358">
            <v>12.5</v>
          </cell>
          <cell r="P358">
            <v>0</v>
          </cell>
          <cell r="Q358">
            <v>0</v>
          </cell>
          <cell r="R358">
            <v>18.5</v>
          </cell>
        </row>
        <row r="359">
          <cell r="A359" t="str">
            <v>26301930772065</v>
          </cell>
          <cell r="B359" t="str">
            <v>力設備</v>
          </cell>
          <cell r="C359" t="str">
            <v>河嶋　力太郎</v>
          </cell>
          <cell r="D359" t="str">
            <v>左京</v>
          </cell>
          <cell r="E359" t="str">
            <v>20</v>
          </cell>
          <cell r="F359" t="str">
            <v>606-8114</v>
          </cell>
          <cell r="G359" t="str">
            <v>京都市左京区一乗寺北大丸町６２－３</v>
          </cell>
          <cell r="H359" t="str">
            <v>075-712-0735</v>
          </cell>
          <cell r="I359" t="str">
            <v>3802</v>
          </cell>
          <cell r="J359">
            <v>26016199812</v>
          </cell>
          <cell r="K359">
            <v>85968</v>
          </cell>
          <cell r="M359">
            <v>0</v>
          </cell>
          <cell r="O359">
            <v>12.5</v>
          </cell>
          <cell r="P359">
            <v>0</v>
          </cell>
          <cell r="Q359">
            <v>0</v>
          </cell>
          <cell r="R359">
            <v>18.5</v>
          </cell>
        </row>
        <row r="360">
          <cell r="A360" t="str">
            <v>26301930772066</v>
          </cell>
          <cell r="B360" t="str">
            <v>株式会社　玉川建設</v>
          </cell>
          <cell r="C360" t="str">
            <v>玉川　真</v>
          </cell>
          <cell r="D360" t="str">
            <v>左京</v>
          </cell>
          <cell r="E360" t="str">
            <v>末</v>
          </cell>
          <cell r="F360" t="str">
            <v>606-0017</v>
          </cell>
          <cell r="G360" t="str">
            <v>京都市左京区岩倉上蔵町１９８－１７</v>
          </cell>
          <cell r="H360" t="str">
            <v>075-744-0775</v>
          </cell>
          <cell r="I360" t="str">
            <v>3501</v>
          </cell>
          <cell r="J360">
            <v>26016204889</v>
          </cell>
          <cell r="K360">
            <v>115159</v>
          </cell>
          <cell r="M360">
            <v>0</v>
          </cell>
          <cell r="O360">
            <v>12.5</v>
          </cell>
          <cell r="P360">
            <v>0</v>
          </cell>
          <cell r="Q360">
            <v>0</v>
          </cell>
          <cell r="R360">
            <v>18.5</v>
          </cell>
        </row>
        <row r="361">
          <cell r="A361" t="str">
            <v>26301930772067</v>
          </cell>
          <cell r="B361" t="str">
            <v>株式会社　イマエ</v>
          </cell>
          <cell r="C361" t="str">
            <v>今江　光宏</v>
          </cell>
          <cell r="D361" t="str">
            <v>左京</v>
          </cell>
          <cell r="E361" t="str">
            <v>25</v>
          </cell>
          <cell r="F361" t="str">
            <v>606-8376</v>
          </cell>
          <cell r="G361" t="str">
            <v>京都市左京区二条通川端東入大菊町９８</v>
          </cell>
          <cell r="H361" t="str">
            <v>075-771-1813</v>
          </cell>
          <cell r="I361" t="str">
            <v>3504</v>
          </cell>
          <cell r="J361">
            <v>26016208276</v>
          </cell>
          <cell r="K361">
            <v>97655</v>
          </cell>
          <cell r="L361">
            <v>1</v>
          </cell>
          <cell r="M361">
            <v>0</v>
          </cell>
          <cell r="O361">
            <v>12.5</v>
          </cell>
          <cell r="P361">
            <v>0</v>
          </cell>
          <cell r="Q361">
            <v>0</v>
          </cell>
          <cell r="R361">
            <v>18.5</v>
          </cell>
        </row>
        <row r="362">
          <cell r="A362" t="str">
            <v>26301930772068</v>
          </cell>
          <cell r="B362" t="str">
            <v>株式会社　久住左官</v>
          </cell>
          <cell r="C362" t="str">
            <v>久住　誠</v>
          </cell>
          <cell r="D362" t="str">
            <v>左京</v>
          </cell>
          <cell r="E362" t="str">
            <v>末</v>
          </cell>
          <cell r="F362" t="str">
            <v>601-1241</v>
          </cell>
          <cell r="G362" t="str">
            <v>京都市左京区大原勝林院町　５９１－２</v>
          </cell>
          <cell r="H362" t="str">
            <v>075-744-2889</v>
          </cell>
          <cell r="I362" t="str">
            <v>3501</v>
          </cell>
          <cell r="J362">
            <v>26016210257</v>
          </cell>
          <cell r="K362">
            <v>76966</v>
          </cell>
          <cell r="L362">
            <v>1</v>
          </cell>
          <cell r="M362">
            <v>0</v>
          </cell>
          <cell r="O362">
            <v>12.5</v>
          </cell>
          <cell r="P362">
            <v>0</v>
          </cell>
          <cell r="Q362">
            <v>0</v>
          </cell>
          <cell r="R362">
            <v>18.5</v>
          </cell>
        </row>
        <row r="363">
          <cell r="A363" t="str">
            <v>26301930772069</v>
          </cell>
          <cell r="B363" t="str">
            <v>京都ルーフサービス</v>
          </cell>
          <cell r="C363" t="str">
            <v>森下　克徳</v>
          </cell>
          <cell r="D363" t="str">
            <v>左京</v>
          </cell>
          <cell r="E363" t="str">
            <v>20</v>
          </cell>
          <cell r="F363" t="str">
            <v>601-1253</v>
          </cell>
          <cell r="G363" t="str">
            <v>京都市左京区八瀬近衛町　４３１番地１６</v>
          </cell>
          <cell r="H363" t="str">
            <v>075-722-0168</v>
          </cell>
          <cell r="I363" t="str">
            <v>3501</v>
          </cell>
          <cell r="J363">
            <v>26016212951</v>
          </cell>
          <cell r="K363">
            <v>74629</v>
          </cell>
          <cell r="L363">
            <v>1</v>
          </cell>
          <cell r="M363">
            <v>0</v>
          </cell>
          <cell r="O363">
            <v>12.5</v>
          </cell>
          <cell r="P363">
            <v>0</v>
          </cell>
          <cell r="Q363">
            <v>0</v>
          </cell>
          <cell r="R363">
            <v>18.5</v>
          </cell>
        </row>
        <row r="364">
          <cell r="A364" t="str">
            <v>26301930772070</v>
          </cell>
          <cell r="B364" t="str">
            <v>有限会社　景山建設</v>
          </cell>
          <cell r="C364" t="str">
            <v>景山　美代</v>
          </cell>
          <cell r="D364" t="str">
            <v>左京</v>
          </cell>
          <cell r="E364" t="str">
            <v>末</v>
          </cell>
          <cell r="F364" t="str">
            <v>606-0026</v>
          </cell>
          <cell r="G364" t="str">
            <v>京都市左京区岩倉長谷町４７０</v>
          </cell>
          <cell r="H364" t="str">
            <v>075-724-1068</v>
          </cell>
          <cell r="I364" t="str">
            <v>3501</v>
          </cell>
          <cell r="J364">
            <v>26016217980</v>
          </cell>
          <cell r="K364">
            <v>53679</v>
          </cell>
          <cell r="L364">
            <v>1</v>
          </cell>
          <cell r="M364">
            <v>0</v>
          </cell>
          <cell r="O364">
            <v>12.5</v>
          </cell>
          <cell r="P364">
            <v>0</v>
          </cell>
          <cell r="Q364">
            <v>0</v>
          </cell>
          <cell r="R364">
            <v>18.5</v>
          </cell>
        </row>
        <row r="365">
          <cell r="A365" t="str">
            <v>26301930772071</v>
          </cell>
          <cell r="B365" t="str">
            <v>立岡設備</v>
          </cell>
          <cell r="C365" t="str">
            <v>立岡　昌人</v>
          </cell>
          <cell r="D365" t="str">
            <v>左京</v>
          </cell>
          <cell r="E365" t="str">
            <v>20</v>
          </cell>
          <cell r="F365" t="str">
            <v>606-0013</v>
          </cell>
          <cell r="G365" t="str">
            <v>京都市左京区岩倉下在地町４－５</v>
          </cell>
          <cell r="H365" t="str">
            <v>075-707-6313</v>
          </cell>
          <cell r="I365" t="str">
            <v>3504</v>
          </cell>
          <cell r="J365">
            <v>26016220944</v>
          </cell>
          <cell r="K365">
            <v>128975</v>
          </cell>
          <cell r="L365">
            <v>1</v>
          </cell>
          <cell r="M365">
            <v>0</v>
          </cell>
          <cell r="O365">
            <v>12.5</v>
          </cell>
          <cell r="P365">
            <v>0</v>
          </cell>
          <cell r="Q365">
            <v>0</v>
          </cell>
          <cell r="R365">
            <v>18.5</v>
          </cell>
        </row>
        <row r="366">
          <cell r="A366" t="str">
            <v>26301930772072</v>
          </cell>
          <cell r="B366" t="str">
            <v>株式会社　ライトアクト</v>
          </cell>
          <cell r="C366" t="str">
            <v>佐藤　英太郎</v>
          </cell>
          <cell r="D366" t="str">
            <v>左京</v>
          </cell>
          <cell r="E366" t="str">
            <v>末</v>
          </cell>
          <cell r="F366" t="str">
            <v>612-8433</v>
          </cell>
          <cell r="G366" t="str">
            <v>京都市伏見区深草善導寺町１８番地１２</v>
          </cell>
          <cell r="H366" t="str">
            <v>075-611-9568</v>
          </cell>
          <cell r="I366" t="str">
            <v>3504</v>
          </cell>
          <cell r="J366">
            <v>26016221620</v>
          </cell>
          <cell r="K366">
            <v>165532</v>
          </cell>
          <cell r="L366">
            <v>1</v>
          </cell>
          <cell r="M366">
            <v>0</v>
          </cell>
          <cell r="O366">
            <v>12.5</v>
          </cell>
          <cell r="P366">
            <v>0</v>
          </cell>
          <cell r="Q366">
            <v>0</v>
          </cell>
          <cell r="R366">
            <v>18.5</v>
          </cell>
        </row>
        <row r="367">
          <cell r="A367" t="str">
            <v>26301930772074</v>
          </cell>
          <cell r="B367" t="str">
            <v>造園ねはる株式会社</v>
          </cell>
          <cell r="C367" t="str">
            <v>助田　朋英</v>
          </cell>
          <cell r="D367" t="str">
            <v>左京</v>
          </cell>
          <cell r="E367" t="str">
            <v>20</v>
          </cell>
          <cell r="F367" t="str">
            <v>606-0024</v>
          </cell>
          <cell r="G367" t="str">
            <v>京都市左京区岩倉花園町２８４番地１ウイングプラザ２８４－１Ｆ</v>
          </cell>
          <cell r="H367" t="str">
            <v>075-203-5517</v>
          </cell>
          <cell r="I367" t="str">
            <v>3703</v>
          </cell>
          <cell r="J367">
            <v>26016231045</v>
          </cell>
          <cell r="K367">
            <v>107979</v>
          </cell>
          <cell r="L367">
            <v>1</v>
          </cell>
          <cell r="M367">
            <v>0</v>
          </cell>
          <cell r="O367">
            <v>12.5</v>
          </cell>
          <cell r="P367">
            <v>0</v>
          </cell>
          <cell r="Q367">
            <v>0</v>
          </cell>
          <cell r="R367">
            <v>18.5</v>
          </cell>
        </row>
        <row r="368">
          <cell r="A368" t="str">
            <v>26301930772075</v>
          </cell>
          <cell r="B368" t="str">
            <v>ジスト工業</v>
          </cell>
          <cell r="C368" t="str">
            <v>松村　武</v>
          </cell>
          <cell r="D368" t="str">
            <v>左京</v>
          </cell>
          <cell r="E368" t="str">
            <v>20</v>
          </cell>
          <cell r="F368" t="str">
            <v>606-0025</v>
          </cell>
          <cell r="G368" t="str">
            <v>京都市左京区岩倉中町２２１－３</v>
          </cell>
          <cell r="H368" t="str">
            <v>075-202-6366</v>
          </cell>
          <cell r="I368" t="str">
            <v>3802</v>
          </cell>
          <cell r="J368">
            <v>26016232337</v>
          </cell>
          <cell r="K368">
            <v>130541</v>
          </cell>
          <cell r="L368">
            <v>1</v>
          </cell>
          <cell r="M368">
            <v>0</v>
          </cell>
          <cell r="O368">
            <v>12.5</v>
          </cell>
          <cell r="P368">
            <v>0</v>
          </cell>
          <cell r="Q368">
            <v>0</v>
          </cell>
          <cell r="R368">
            <v>18.5</v>
          </cell>
        </row>
        <row r="369">
          <cell r="A369" t="str">
            <v>26301930772077</v>
          </cell>
          <cell r="B369" t="str">
            <v>株式会社　建光社</v>
          </cell>
          <cell r="C369" t="str">
            <v>土井　龍一</v>
          </cell>
          <cell r="D369" t="str">
            <v>左京</v>
          </cell>
          <cell r="E369" t="str">
            <v>20</v>
          </cell>
          <cell r="F369" t="str">
            <v>606-0021</v>
          </cell>
          <cell r="G369" t="str">
            <v>京都市左京区岩倉忠在地町４３－６</v>
          </cell>
          <cell r="H369" t="str">
            <v>075-203-6544</v>
          </cell>
          <cell r="I369" t="str">
            <v>3504</v>
          </cell>
          <cell r="J369">
            <v>26016235048</v>
          </cell>
          <cell r="K369">
            <v>324319</v>
          </cell>
          <cell r="L369">
            <v>1</v>
          </cell>
          <cell r="M369">
            <v>0</v>
          </cell>
          <cell r="O369">
            <v>12.5</v>
          </cell>
          <cell r="P369">
            <v>0</v>
          </cell>
          <cell r="Q369">
            <v>0</v>
          </cell>
          <cell r="R369">
            <v>18.5</v>
          </cell>
        </row>
        <row r="370">
          <cell r="A370" t="str">
            <v>26301930772079</v>
          </cell>
          <cell r="B370" t="str">
            <v>有限会社　寛太造園</v>
          </cell>
          <cell r="C370" t="str">
            <v>萩原　寛太</v>
          </cell>
          <cell r="D370" t="str">
            <v>左京</v>
          </cell>
          <cell r="E370" t="str">
            <v>25</v>
          </cell>
          <cell r="F370" t="str">
            <v>606-0022</v>
          </cell>
          <cell r="G370" t="str">
            <v>京都市左京区岩倉三宅町２４７番地の６</v>
          </cell>
          <cell r="H370" t="str">
            <v>075-721-0959</v>
          </cell>
          <cell r="I370" t="str">
            <v>3506</v>
          </cell>
          <cell r="J370">
            <v>26016237180</v>
          </cell>
          <cell r="K370">
            <v>14500</v>
          </cell>
          <cell r="L370">
            <v>1</v>
          </cell>
          <cell r="M370">
            <v>0</v>
          </cell>
          <cell r="O370">
            <v>12.5</v>
          </cell>
          <cell r="P370">
            <v>0</v>
          </cell>
          <cell r="Q370">
            <v>0</v>
          </cell>
          <cell r="R370">
            <v>18.5</v>
          </cell>
        </row>
        <row r="371">
          <cell r="A371" t="str">
            <v>26301930772080</v>
          </cell>
          <cell r="B371" t="str">
            <v>株式会社　ＦＬＥＸ</v>
          </cell>
          <cell r="C371" t="str">
            <v>木村　幸司</v>
          </cell>
          <cell r="D371" t="str">
            <v>左京</v>
          </cell>
          <cell r="E371" t="str">
            <v>末</v>
          </cell>
          <cell r="F371" t="str">
            <v>603-8806</v>
          </cell>
          <cell r="G371" t="str">
            <v>京都市北区西賀茂円峰１－９５</v>
          </cell>
          <cell r="H371" t="str">
            <v>075-492-8137</v>
          </cell>
          <cell r="I371" t="str">
            <v>3504</v>
          </cell>
          <cell r="J371">
            <v>26016238001</v>
          </cell>
          <cell r="K371">
            <v>29870</v>
          </cell>
          <cell r="L371">
            <v>1</v>
          </cell>
          <cell r="M371">
            <v>0</v>
          </cell>
          <cell r="O371">
            <v>12.5</v>
          </cell>
          <cell r="P371">
            <v>0</v>
          </cell>
          <cell r="Q371">
            <v>0</v>
          </cell>
          <cell r="R371">
            <v>18.5</v>
          </cell>
        </row>
        <row r="372">
          <cell r="A372" t="str">
            <v>26301930772081</v>
          </cell>
          <cell r="B372" t="str">
            <v>株式会社　浅田建設工業</v>
          </cell>
          <cell r="C372" t="str">
            <v>浅田　伸忠</v>
          </cell>
          <cell r="D372" t="str">
            <v>左京</v>
          </cell>
          <cell r="E372" t="str">
            <v>20</v>
          </cell>
          <cell r="F372" t="str">
            <v>612-8284</v>
          </cell>
          <cell r="G372" t="str">
            <v>京都市伏見区横大路畔ノ内１７</v>
          </cell>
          <cell r="H372" t="str">
            <v>075-200-9405</v>
          </cell>
          <cell r="I372" t="str">
            <v>3501</v>
          </cell>
          <cell r="J372">
            <v>26016238323</v>
          </cell>
          <cell r="K372">
            <v>486852</v>
          </cell>
          <cell r="L372">
            <v>1</v>
          </cell>
          <cell r="M372">
            <v>0</v>
          </cell>
          <cell r="O372">
            <v>12.5</v>
          </cell>
          <cell r="P372">
            <v>0</v>
          </cell>
          <cell r="Q372">
            <v>0</v>
          </cell>
          <cell r="R372">
            <v>18.5</v>
          </cell>
        </row>
        <row r="373">
          <cell r="A373" t="str">
            <v>26301930772083</v>
          </cell>
          <cell r="B373" t="str">
            <v>株式会社　ロッカ</v>
          </cell>
          <cell r="C373" t="str">
            <v>高橋　文雄</v>
          </cell>
          <cell r="D373" t="str">
            <v>左京</v>
          </cell>
          <cell r="E373" t="str">
            <v>25</v>
          </cell>
          <cell r="F373" t="str">
            <v>606-0826</v>
          </cell>
          <cell r="G373" t="str">
            <v>京都市左京区下鴨西本町２－１９</v>
          </cell>
          <cell r="H373" t="str">
            <v>075-781-6195</v>
          </cell>
          <cell r="I373" t="str">
            <v>3506</v>
          </cell>
          <cell r="J373">
            <v>26016241531</v>
          </cell>
          <cell r="K373">
            <v>323147</v>
          </cell>
          <cell r="L373">
            <v>1</v>
          </cell>
          <cell r="M373">
            <v>0</v>
          </cell>
          <cell r="O373">
            <v>12.5</v>
          </cell>
          <cell r="P373">
            <v>0</v>
          </cell>
          <cell r="Q373">
            <v>0</v>
          </cell>
          <cell r="R373">
            <v>18.5</v>
          </cell>
        </row>
        <row r="374">
          <cell r="A374" t="str">
            <v>26301930772085</v>
          </cell>
          <cell r="B374" t="str">
            <v>コカジ</v>
          </cell>
          <cell r="C374" t="str">
            <v>小梶　護</v>
          </cell>
          <cell r="D374" t="str">
            <v>左京</v>
          </cell>
          <cell r="E374" t="str">
            <v>末</v>
          </cell>
          <cell r="F374" t="str">
            <v>601-1123</v>
          </cell>
          <cell r="G374" t="str">
            <v>京都市左京区静市市原町１３２５－３４</v>
          </cell>
          <cell r="H374" t="str">
            <v>075-200-9917</v>
          </cell>
          <cell r="I374" t="str">
            <v>3601</v>
          </cell>
          <cell r="J374">
            <v>26016241637</v>
          </cell>
          <cell r="K374">
            <v>14500</v>
          </cell>
          <cell r="L374">
            <v>1</v>
          </cell>
          <cell r="M374">
            <v>0</v>
          </cell>
          <cell r="O374">
            <v>12.5</v>
          </cell>
          <cell r="P374">
            <v>0</v>
          </cell>
          <cell r="Q374">
            <v>0</v>
          </cell>
          <cell r="R374">
            <v>18.5</v>
          </cell>
        </row>
        <row r="375">
          <cell r="A375" t="str">
            <v>26301930772089</v>
          </cell>
          <cell r="B375" t="str">
            <v>株式会社　村田建設</v>
          </cell>
          <cell r="C375" t="str">
            <v>村田　靖司</v>
          </cell>
          <cell r="D375" t="str">
            <v>左京</v>
          </cell>
          <cell r="E375" t="str">
            <v>20</v>
          </cell>
          <cell r="F375" t="str">
            <v>601-1252</v>
          </cell>
          <cell r="G375" t="str">
            <v>京都市左京区八瀬秋元町２７１</v>
          </cell>
          <cell r="H375" t="str">
            <v>075-708-5510</v>
          </cell>
          <cell r="I375" t="str">
            <v>3718</v>
          </cell>
          <cell r="J375">
            <v>26016244938</v>
          </cell>
          <cell r="K375">
            <v>200390</v>
          </cell>
          <cell r="L375">
            <v>1</v>
          </cell>
          <cell r="M375">
            <v>0</v>
          </cell>
          <cell r="O375">
            <v>12.5</v>
          </cell>
          <cell r="P375">
            <v>0</v>
          </cell>
          <cell r="Q375">
            <v>0</v>
          </cell>
          <cell r="R375">
            <v>18.5</v>
          </cell>
        </row>
        <row r="376">
          <cell r="A376" t="str">
            <v>26301930772090</v>
          </cell>
          <cell r="B376" t="str">
            <v>株式会社　藤田造園</v>
          </cell>
          <cell r="C376" t="str">
            <v>藤田　修</v>
          </cell>
          <cell r="D376" t="str">
            <v>左京</v>
          </cell>
          <cell r="E376" t="str">
            <v>25</v>
          </cell>
          <cell r="F376" t="str">
            <v>606-8105</v>
          </cell>
          <cell r="G376" t="str">
            <v>京都市左京区高野上竹屋町１２</v>
          </cell>
          <cell r="H376" t="str">
            <v>075-706-5088</v>
          </cell>
          <cell r="I376" t="str">
            <v>3506</v>
          </cell>
          <cell r="J376">
            <v>26016244780</v>
          </cell>
          <cell r="K376">
            <v>414903</v>
          </cell>
          <cell r="L376">
            <v>1</v>
          </cell>
          <cell r="M376">
            <v>0</v>
          </cell>
          <cell r="O376">
            <v>12.5</v>
          </cell>
          <cell r="P376">
            <v>0</v>
          </cell>
          <cell r="Q376">
            <v>0</v>
          </cell>
          <cell r="R376">
            <v>18.5</v>
          </cell>
        </row>
        <row r="377">
          <cell r="A377" t="str">
            <v>26301930772091</v>
          </cell>
          <cell r="B377" t="str">
            <v>株式会社　ＲＩＳＥ　ＩＮ</v>
          </cell>
          <cell r="C377" t="str">
            <v>細田　巧</v>
          </cell>
          <cell r="D377" t="str">
            <v>左京</v>
          </cell>
          <cell r="E377" t="str">
            <v>末</v>
          </cell>
          <cell r="F377" t="str">
            <v>614-8156</v>
          </cell>
          <cell r="G377" t="str">
            <v>八幡市上奈良奈良里１－１</v>
          </cell>
          <cell r="H377" t="str">
            <v>075-203-0108</v>
          </cell>
          <cell r="I377" t="str">
            <v>3506</v>
          </cell>
          <cell r="J377">
            <v>26016245869</v>
          </cell>
          <cell r="K377">
            <v>942703</v>
          </cell>
          <cell r="L377">
            <v>1</v>
          </cell>
          <cell r="M377">
            <v>0</v>
          </cell>
          <cell r="O377">
            <v>12.5</v>
          </cell>
          <cell r="P377">
            <v>0</v>
          </cell>
          <cell r="Q377">
            <v>0</v>
          </cell>
          <cell r="R377">
            <v>18.5</v>
          </cell>
        </row>
        <row r="378">
          <cell r="A378" t="str">
            <v>26301930772093</v>
          </cell>
          <cell r="B378" t="str">
            <v>有限会社　かなや工務店</v>
          </cell>
          <cell r="C378" t="str">
            <v>金谷　篤</v>
          </cell>
          <cell r="D378" t="str">
            <v>左京</v>
          </cell>
          <cell r="E378" t="str">
            <v>末</v>
          </cell>
          <cell r="F378" t="str">
            <v>606-8203</v>
          </cell>
          <cell r="G378" t="str">
            <v>京都市左京区田中関田町２１番地</v>
          </cell>
          <cell r="H378" t="str">
            <v>075-724-0029</v>
          </cell>
          <cell r="I378" t="str">
            <v>3501</v>
          </cell>
          <cell r="J378">
            <v>26016249658</v>
          </cell>
          <cell r="K378">
            <v>47038</v>
          </cell>
          <cell r="M378">
            <v>0</v>
          </cell>
          <cell r="O378">
            <v>12.5</v>
          </cell>
          <cell r="P378">
            <v>0</v>
          </cell>
          <cell r="Q378">
            <v>0</v>
          </cell>
          <cell r="R378">
            <v>18.5</v>
          </cell>
        </row>
        <row r="379">
          <cell r="A379" t="str">
            <v>26301930772094</v>
          </cell>
          <cell r="B379" t="str">
            <v>太陽塗装</v>
          </cell>
          <cell r="C379" t="str">
            <v>岡崎　悠起</v>
          </cell>
          <cell r="D379" t="str">
            <v>左京</v>
          </cell>
          <cell r="E379" t="str">
            <v>末</v>
          </cell>
          <cell r="F379" t="str">
            <v>616-0011</v>
          </cell>
          <cell r="G379" t="str">
            <v>京都市西京区嵐山樋ノ上町２５番地１ハーベストハウス嵐山１０１号</v>
          </cell>
          <cell r="H379" t="str">
            <v>080-6113-9711</v>
          </cell>
          <cell r="I379" t="str">
            <v>3504</v>
          </cell>
          <cell r="J379">
            <v>26016250066</v>
          </cell>
          <cell r="K379">
            <v>48865</v>
          </cell>
          <cell r="M379">
            <v>0</v>
          </cell>
          <cell r="O379">
            <v>12.5</v>
          </cell>
          <cell r="P379">
            <v>0</v>
          </cell>
          <cell r="Q379">
            <v>0</v>
          </cell>
          <cell r="R379">
            <v>18.5</v>
          </cell>
        </row>
        <row r="380">
          <cell r="A380" t="str">
            <v>26301930772095</v>
          </cell>
          <cell r="B380" t="str">
            <v>株式会社　エスジーコーポレーション</v>
          </cell>
          <cell r="C380" t="str">
            <v>植田　成男</v>
          </cell>
          <cell r="D380" t="str">
            <v>左京</v>
          </cell>
          <cell r="E380" t="str">
            <v>20</v>
          </cell>
          <cell r="F380" t="str">
            <v>606-8104</v>
          </cell>
          <cell r="G380" t="str">
            <v>京都市左京区高野竹屋町３３－４３</v>
          </cell>
          <cell r="H380" t="str">
            <v>075-706-1515</v>
          </cell>
          <cell r="I380" t="str">
            <v>3501</v>
          </cell>
          <cell r="J380">
            <v>26016250040</v>
          </cell>
          <cell r="K380">
            <v>258593</v>
          </cell>
          <cell r="L380">
            <v>1</v>
          </cell>
          <cell r="M380">
            <v>0</v>
          </cell>
          <cell r="O380">
            <v>12.5</v>
          </cell>
          <cell r="P380">
            <v>0</v>
          </cell>
          <cell r="Q380">
            <v>0</v>
          </cell>
          <cell r="R380">
            <v>18.5</v>
          </cell>
        </row>
        <row r="381">
          <cell r="A381" t="str">
            <v>26301930772097</v>
          </cell>
          <cell r="B381" t="str">
            <v>山川組</v>
          </cell>
          <cell r="C381" t="str">
            <v>山川　潤次</v>
          </cell>
          <cell r="D381" t="str">
            <v>左京</v>
          </cell>
          <cell r="E381" t="str">
            <v>末</v>
          </cell>
          <cell r="F381" t="str">
            <v>605-0019</v>
          </cell>
          <cell r="G381" t="str">
            <v>京都市東山区三条通東大路西入１丁目下る　長光町６５２市住１２－８０２</v>
          </cell>
          <cell r="H381" t="str">
            <v>090-1954-5283</v>
          </cell>
          <cell r="I381" t="str">
            <v>3501</v>
          </cell>
          <cell r="J381">
            <v>26016252918</v>
          </cell>
          <cell r="K381">
            <v>111575</v>
          </cell>
          <cell r="M381">
            <v>0</v>
          </cell>
          <cell r="O381">
            <v>12.5</v>
          </cell>
          <cell r="P381">
            <v>0</v>
          </cell>
          <cell r="Q381">
            <v>0</v>
          </cell>
          <cell r="R381">
            <v>18.5</v>
          </cell>
        </row>
        <row r="382">
          <cell r="A382" t="str">
            <v>26301930772098</v>
          </cell>
          <cell r="B382" t="str">
            <v>梶原組</v>
          </cell>
          <cell r="C382" t="str">
            <v>梶原　康弘</v>
          </cell>
          <cell r="D382" t="str">
            <v>左京</v>
          </cell>
          <cell r="E382" t="str">
            <v>末</v>
          </cell>
          <cell r="F382" t="str">
            <v>525-0059</v>
          </cell>
          <cell r="G382" t="str">
            <v>滋賀県草津市野路９丁目１０－３ラコニアＧＫ３０５</v>
          </cell>
          <cell r="H382" t="str">
            <v>080-4769-7093</v>
          </cell>
          <cell r="I382" t="str">
            <v>3501</v>
          </cell>
          <cell r="J382">
            <v>25066162215</v>
          </cell>
          <cell r="K382">
            <v>73962</v>
          </cell>
          <cell r="L382">
            <v>1</v>
          </cell>
          <cell r="M382">
            <v>0</v>
          </cell>
          <cell r="O382">
            <v>12.5</v>
          </cell>
          <cell r="P382">
            <v>0</v>
          </cell>
          <cell r="Q382">
            <v>0</v>
          </cell>
          <cell r="R382">
            <v>18.5</v>
          </cell>
        </row>
        <row r="383">
          <cell r="A383" t="str">
            <v>26301930772099</v>
          </cell>
          <cell r="B383" t="str">
            <v>勇馬組</v>
          </cell>
          <cell r="C383" t="str">
            <v>北垣　勇馬</v>
          </cell>
          <cell r="D383" t="str">
            <v>左京</v>
          </cell>
          <cell r="E383" t="str">
            <v>20</v>
          </cell>
          <cell r="F383" t="str">
            <v>603-8135</v>
          </cell>
          <cell r="G383" t="str">
            <v>京都市北区出雲路俵町２８</v>
          </cell>
          <cell r="H383" t="str">
            <v>080-6129-4261</v>
          </cell>
          <cell r="I383" t="str">
            <v>3502</v>
          </cell>
          <cell r="J383">
            <v>26016252959</v>
          </cell>
          <cell r="K383">
            <v>135152</v>
          </cell>
          <cell r="L383">
            <v>1</v>
          </cell>
          <cell r="M383">
            <v>0</v>
          </cell>
          <cell r="O383">
            <v>12.5</v>
          </cell>
          <cell r="P383">
            <v>0</v>
          </cell>
          <cell r="Q383">
            <v>0</v>
          </cell>
          <cell r="R383">
            <v>18.5</v>
          </cell>
        </row>
        <row r="384">
          <cell r="A384" t="str">
            <v>26301930772100</v>
          </cell>
          <cell r="B384" t="str">
            <v>文芸工業</v>
          </cell>
          <cell r="C384" t="str">
            <v>文元　泰佑</v>
          </cell>
          <cell r="D384" t="str">
            <v>左京</v>
          </cell>
          <cell r="E384" t="str">
            <v>末</v>
          </cell>
          <cell r="F384" t="str">
            <v>606-8213</v>
          </cell>
          <cell r="G384" t="str">
            <v>京都市左京区田中野神町６－２５</v>
          </cell>
          <cell r="H384" t="str">
            <v>075-722-8167</v>
          </cell>
          <cell r="I384" t="str">
            <v>3502</v>
          </cell>
          <cell r="J384">
            <v>26016252946</v>
          </cell>
          <cell r="K384">
            <v>14500</v>
          </cell>
          <cell r="M384">
            <v>0</v>
          </cell>
          <cell r="O384">
            <v>12.5</v>
          </cell>
          <cell r="P384">
            <v>0</v>
          </cell>
          <cell r="Q384">
            <v>0</v>
          </cell>
          <cell r="R384">
            <v>18.5</v>
          </cell>
        </row>
        <row r="385">
          <cell r="A385" t="str">
            <v>26301930772104</v>
          </cell>
          <cell r="B385" t="str">
            <v>弘和工業</v>
          </cell>
          <cell r="C385" t="str">
            <v>吉村　和也</v>
          </cell>
          <cell r="D385" t="str">
            <v>左京</v>
          </cell>
          <cell r="E385" t="str">
            <v>20</v>
          </cell>
          <cell r="F385" t="str">
            <v>601-1406</v>
          </cell>
          <cell r="G385" t="str">
            <v>京都市伏見区日野谷寺町１９番地３</v>
          </cell>
          <cell r="H385" t="str">
            <v>075-573-5546</v>
          </cell>
          <cell r="I385" t="str">
            <v>3718</v>
          </cell>
          <cell r="J385">
            <v>26016254914</v>
          </cell>
          <cell r="K385">
            <v>110502</v>
          </cell>
          <cell r="L385">
            <v>1</v>
          </cell>
          <cell r="M385">
            <v>0</v>
          </cell>
          <cell r="O385">
            <v>12.5</v>
          </cell>
          <cell r="P385">
            <v>0</v>
          </cell>
          <cell r="Q385">
            <v>0</v>
          </cell>
          <cell r="R385">
            <v>18.5</v>
          </cell>
        </row>
        <row r="386">
          <cell r="A386" t="str">
            <v>26301930772105</v>
          </cell>
          <cell r="B386" t="str">
            <v>株式会社　明コーポレーション</v>
          </cell>
          <cell r="C386" t="str">
            <v>宮内　邦明</v>
          </cell>
          <cell r="D386" t="str">
            <v>左京</v>
          </cell>
          <cell r="E386" t="str">
            <v>末</v>
          </cell>
          <cell r="F386" t="str">
            <v>601-1123</v>
          </cell>
          <cell r="G386" t="str">
            <v>京都市左京区静市市原町１０８１番地５７</v>
          </cell>
          <cell r="H386" t="str">
            <v>075-741-3437</v>
          </cell>
          <cell r="I386" t="str">
            <v>3505</v>
          </cell>
          <cell r="J386">
            <v>26016256534</v>
          </cell>
          <cell r="K386">
            <v>14500</v>
          </cell>
          <cell r="L386">
            <v>1</v>
          </cell>
          <cell r="M386">
            <v>0</v>
          </cell>
          <cell r="O386">
            <v>12.5</v>
          </cell>
          <cell r="P386">
            <v>0</v>
          </cell>
          <cell r="Q386">
            <v>0</v>
          </cell>
          <cell r="R386">
            <v>18.5</v>
          </cell>
        </row>
        <row r="387">
          <cell r="A387" t="str">
            <v>26301930772106</v>
          </cell>
          <cell r="B387" t="str">
            <v>株式会社　澤島企画</v>
          </cell>
          <cell r="C387" t="str">
            <v>澤島　孝典</v>
          </cell>
          <cell r="D387" t="str">
            <v>左京</v>
          </cell>
          <cell r="E387" t="str">
            <v>20</v>
          </cell>
          <cell r="F387" t="str">
            <v>612-0843</v>
          </cell>
          <cell r="G387" t="str">
            <v>京都市伏見区深草大亀谷古御香町１１３番地１３</v>
          </cell>
          <cell r="H387" t="str">
            <v>075-932-5138</v>
          </cell>
          <cell r="I387" t="str">
            <v>3801</v>
          </cell>
          <cell r="J387">
            <v>26016256547</v>
          </cell>
          <cell r="K387">
            <v>126179</v>
          </cell>
          <cell r="L387">
            <v>1</v>
          </cell>
          <cell r="M387">
            <v>0</v>
          </cell>
          <cell r="O387">
            <v>12.5</v>
          </cell>
          <cell r="P387">
            <v>0</v>
          </cell>
          <cell r="Q387">
            <v>0</v>
          </cell>
          <cell r="R387">
            <v>18.5</v>
          </cell>
        </row>
        <row r="388">
          <cell r="A388" t="str">
            <v>26301930772108</v>
          </cell>
          <cell r="B388" t="str">
            <v>株式会社　松本工務店</v>
          </cell>
          <cell r="C388" t="str">
            <v>松本　好弘</v>
          </cell>
          <cell r="D388" t="str">
            <v>左京</v>
          </cell>
          <cell r="E388" t="str">
            <v>25</v>
          </cell>
          <cell r="F388" t="str">
            <v>606-8351</v>
          </cell>
          <cell r="G388" t="str">
            <v>京都市左京区岡崎徳成町２６番地５</v>
          </cell>
          <cell r="H388" t="str">
            <v>075-761-0721</v>
          </cell>
          <cell r="I388" t="str">
            <v>3501</v>
          </cell>
          <cell r="J388">
            <v>26012231491</v>
          </cell>
          <cell r="K388">
            <v>603647</v>
          </cell>
          <cell r="L388">
            <v>1</v>
          </cell>
          <cell r="M388">
            <v>0</v>
          </cell>
          <cell r="O388">
            <v>12.5</v>
          </cell>
          <cell r="P388">
            <v>0</v>
          </cell>
          <cell r="Q388">
            <v>0</v>
          </cell>
          <cell r="R388">
            <v>18.5</v>
          </cell>
        </row>
        <row r="389">
          <cell r="A389" t="str">
            <v>26301930772109</v>
          </cell>
          <cell r="B389" t="str">
            <v>株式会社　杉本建設</v>
          </cell>
          <cell r="C389" t="str">
            <v>杉本　京太郎</v>
          </cell>
          <cell r="D389" t="str">
            <v>左京</v>
          </cell>
          <cell r="E389" t="str">
            <v>末</v>
          </cell>
          <cell r="F389" t="str">
            <v>606-8213</v>
          </cell>
          <cell r="G389" t="str">
            <v>京都市左京区田中野神町５－２　メジャーオーク２０１</v>
          </cell>
          <cell r="H389" t="str">
            <v>075-744-6244</v>
          </cell>
          <cell r="I389" t="str">
            <v>3501</v>
          </cell>
          <cell r="J389">
            <v>26016257612</v>
          </cell>
          <cell r="K389">
            <v>237481</v>
          </cell>
          <cell r="L389">
            <v>1</v>
          </cell>
          <cell r="M389">
            <v>0</v>
          </cell>
          <cell r="O389">
            <v>12.5</v>
          </cell>
          <cell r="P389">
            <v>0</v>
          </cell>
          <cell r="Q389">
            <v>0</v>
          </cell>
          <cell r="R389">
            <v>18.5</v>
          </cell>
        </row>
        <row r="390">
          <cell r="A390" t="str">
            <v>26301930772110</v>
          </cell>
          <cell r="B390" t="str">
            <v>有限会社　ＮＵＴ’ｓコーポレーション</v>
          </cell>
          <cell r="C390" t="str">
            <v>西村　邦康</v>
          </cell>
          <cell r="D390" t="str">
            <v>左京</v>
          </cell>
          <cell r="E390" t="str">
            <v>20</v>
          </cell>
          <cell r="F390" t="str">
            <v>601-1123</v>
          </cell>
          <cell r="G390" t="str">
            <v>京都市左京区静市市原町７２８－１テラスＩＣＨＩ</v>
          </cell>
          <cell r="H390" t="str">
            <v>075-744-6864</v>
          </cell>
          <cell r="I390" t="str">
            <v>3501</v>
          </cell>
          <cell r="J390">
            <v>26016263838</v>
          </cell>
          <cell r="K390">
            <v>45095</v>
          </cell>
          <cell r="L390">
            <v>1</v>
          </cell>
          <cell r="M390">
            <v>0</v>
          </cell>
          <cell r="O390">
            <v>12.5</v>
          </cell>
          <cell r="P390">
            <v>0</v>
          </cell>
          <cell r="Q390">
            <v>0</v>
          </cell>
          <cell r="R390">
            <v>18.5</v>
          </cell>
        </row>
        <row r="391">
          <cell r="A391" t="str">
            <v>26301930772111</v>
          </cell>
          <cell r="B391" t="str">
            <v>辻横工務店</v>
          </cell>
          <cell r="C391" t="str">
            <v>辻横　一也</v>
          </cell>
          <cell r="D391" t="str">
            <v>左京</v>
          </cell>
          <cell r="E391" t="str">
            <v>20</v>
          </cell>
          <cell r="F391" t="str">
            <v>601-1121</v>
          </cell>
          <cell r="G391" t="str">
            <v>京都市左京区静市静原町２８３－１</v>
          </cell>
          <cell r="H391" t="str">
            <v>075-741-1959</v>
          </cell>
          <cell r="I391" t="str">
            <v>3502</v>
          </cell>
          <cell r="J391">
            <v>26016263881</v>
          </cell>
          <cell r="K391">
            <v>151351</v>
          </cell>
          <cell r="L391">
            <v>1</v>
          </cell>
          <cell r="M391">
            <v>0</v>
          </cell>
          <cell r="O391">
            <v>12.5</v>
          </cell>
          <cell r="P391">
            <v>0</v>
          </cell>
          <cell r="Q391">
            <v>0</v>
          </cell>
          <cell r="R391">
            <v>18.5</v>
          </cell>
        </row>
        <row r="392">
          <cell r="A392" t="str">
            <v>26301930772112</v>
          </cell>
          <cell r="B392" t="str">
            <v>株式会社　仲川工務店</v>
          </cell>
          <cell r="C392" t="str">
            <v>仲川　勝紀</v>
          </cell>
          <cell r="D392" t="str">
            <v>左京</v>
          </cell>
          <cell r="E392" t="str">
            <v>末</v>
          </cell>
          <cell r="F392" t="str">
            <v>606-0022</v>
          </cell>
          <cell r="G392" t="str">
            <v>京都市左京区岩倉三宅町３２１－１０</v>
          </cell>
          <cell r="H392" t="str">
            <v>075-746-6310</v>
          </cell>
          <cell r="I392" t="str">
            <v>3501</v>
          </cell>
          <cell r="J392">
            <v>26016264300</v>
          </cell>
          <cell r="K392">
            <v>180525</v>
          </cell>
          <cell r="L392">
            <v>1</v>
          </cell>
          <cell r="M392">
            <v>0</v>
          </cell>
          <cell r="O392">
            <v>12.5</v>
          </cell>
          <cell r="P392">
            <v>0</v>
          </cell>
          <cell r="Q392">
            <v>0</v>
          </cell>
          <cell r="R392">
            <v>18.5</v>
          </cell>
        </row>
        <row r="393">
          <cell r="A393" t="str">
            <v>26301930772113</v>
          </cell>
          <cell r="B393" t="str">
            <v>マツダ工務店</v>
          </cell>
          <cell r="C393" t="str">
            <v>松田　明</v>
          </cell>
          <cell r="D393" t="str">
            <v>左京</v>
          </cell>
          <cell r="E393" t="str">
            <v>末</v>
          </cell>
          <cell r="F393" t="str">
            <v>606-8315</v>
          </cell>
          <cell r="G393" t="str">
            <v>京都市左京区吉田近衛町１２</v>
          </cell>
          <cell r="H393" t="str">
            <v>075-771-7074</v>
          </cell>
          <cell r="I393" t="str">
            <v>3501</v>
          </cell>
          <cell r="J393">
            <v>26016264676</v>
          </cell>
          <cell r="K393">
            <v>42050</v>
          </cell>
          <cell r="L393">
            <v>1</v>
          </cell>
          <cell r="M393">
            <v>0</v>
          </cell>
          <cell r="O393">
            <v>12.5</v>
          </cell>
          <cell r="P393">
            <v>0</v>
          </cell>
          <cell r="Q393">
            <v>0</v>
          </cell>
          <cell r="R393">
            <v>18.5</v>
          </cell>
        </row>
        <row r="394">
          <cell r="A394" t="str">
            <v>26301930772114</v>
          </cell>
          <cell r="B394" t="str">
            <v>村田組</v>
          </cell>
          <cell r="C394" t="str">
            <v>村田　秀仁</v>
          </cell>
          <cell r="D394" t="str">
            <v>左京</v>
          </cell>
          <cell r="E394" t="str">
            <v>25</v>
          </cell>
          <cell r="F394" t="str">
            <v>606-8163</v>
          </cell>
          <cell r="G394" t="str">
            <v>京都市左京区一乗寺中ノ田町６９ブリッセラアン５０１</v>
          </cell>
          <cell r="H394" t="str">
            <v>075-701-8515</v>
          </cell>
          <cell r="I394" t="str">
            <v>3718</v>
          </cell>
          <cell r="J394">
            <v>26016264784</v>
          </cell>
          <cell r="K394">
            <v>108298</v>
          </cell>
          <cell r="L394">
            <v>1</v>
          </cell>
          <cell r="M394">
            <v>0</v>
          </cell>
          <cell r="O394">
            <v>12.5</v>
          </cell>
          <cell r="P394">
            <v>0</v>
          </cell>
          <cell r="Q394">
            <v>0</v>
          </cell>
          <cell r="R394">
            <v>18.5</v>
          </cell>
        </row>
        <row r="395">
          <cell r="A395" t="str">
            <v>26301930772115</v>
          </cell>
          <cell r="B395" t="str">
            <v>株式会社　ケイデック</v>
          </cell>
          <cell r="C395" t="str">
            <v>柏木　隆志</v>
          </cell>
          <cell r="D395" t="str">
            <v>左京</v>
          </cell>
          <cell r="E395" t="str">
            <v>20</v>
          </cell>
          <cell r="F395" t="str">
            <v>606-0025</v>
          </cell>
          <cell r="G395" t="str">
            <v>京都市左京区岩倉中町２２３番地２</v>
          </cell>
          <cell r="H395" t="str">
            <v>075-496-8550</v>
          </cell>
          <cell r="I395" t="str">
            <v>3504</v>
          </cell>
          <cell r="J395">
            <v>26016267642</v>
          </cell>
          <cell r="K395">
            <v>57548</v>
          </cell>
          <cell r="L395">
            <v>1</v>
          </cell>
          <cell r="M395">
            <v>0</v>
          </cell>
          <cell r="O395">
            <v>12.5</v>
          </cell>
          <cell r="P395">
            <v>0</v>
          </cell>
          <cell r="Q395">
            <v>0</v>
          </cell>
          <cell r="R395">
            <v>18.5</v>
          </cell>
        </row>
        <row r="396">
          <cell r="A396" t="str">
            <v>26301930772116</v>
          </cell>
          <cell r="B396" t="str">
            <v>株式会社　洛</v>
          </cell>
          <cell r="C396" t="str">
            <v>川端　龍樹</v>
          </cell>
          <cell r="D396" t="str">
            <v>左京</v>
          </cell>
          <cell r="E396" t="str">
            <v>25</v>
          </cell>
          <cell r="F396" t="str">
            <v>602-8142</v>
          </cell>
          <cell r="G396" t="str">
            <v>京都市上京区下堀川町１５４－１エーワンテックビル３階</v>
          </cell>
          <cell r="H396" t="str">
            <v>075-813-5017</v>
          </cell>
          <cell r="I396" t="str">
            <v>3502</v>
          </cell>
          <cell r="J396">
            <v>26016153483</v>
          </cell>
          <cell r="K396">
            <v>427518</v>
          </cell>
          <cell r="L396">
            <v>1</v>
          </cell>
          <cell r="M396">
            <v>0</v>
          </cell>
          <cell r="O396">
            <v>12.5</v>
          </cell>
          <cell r="P396">
            <v>0</v>
          </cell>
          <cell r="Q396">
            <v>0</v>
          </cell>
          <cell r="R396">
            <v>18.5</v>
          </cell>
        </row>
        <row r="397">
          <cell r="A397" t="str">
            <v>26301930772117</v>
          </cell>
          <cell r="B397" t="str">
            <v>株式会社　花背森口建設</v>
          </cell>
          <cell r="C397" t="str">
            <v>森口　幸夫</v>
          </cell>
          <cell r="D397" t="str">
            <v>左京</v>
          </cell>
          <cell r="E397" t="str">
            <v>末</v>
          </cell>
          <cell r="F397" t="str">
            <v>601-1105</v>
          </cell>
          <cell r="G397" t="str">
            <v>京都市左京区花背別所町１７６番地</v>
          </cell>
          <cell r="H397" t="str">
            <v>075-746-0270</v>
          </cell>
          <cell r="I397" t="str">
            <v>3703</v>
          </cell>
          <cell r="J397">
            <v>26016268720</v>
          </cell>
          <cell r="K397">
            <v>121510</v>
          </cell>
          <cell r="L397">
            <v>1</v>
          </cell>
          <cell r="M397">
            <v>0</v>
          </cell>
          <cell r="O397">
            <v>12.5</v>
          </cell>
          <cell r="P397">
            <v>0</v>
          </cell>
          <cell r="Q397">
            <v>0</v>
          </cell>
          <cell r="R397">
            <v>18.5</v>
          </cell>
        </row>
        <row r="398">
          <cell r="A398" t="str">
            <v>26301930772118</v>
          </cell>
          <cell r="B398" t="str">
            <v>株式会社　ＢＯＮＤＳ</v>
          </cell>
          <cell r="C398" t="str">
            <v>川上　総一朗</v>
          </cell>
          <cell r="D398" t="str">
            <v>左京</v>
          </cell>
          <cell r="E398" t="str">
            <v>20</v>
          </cell>
          <cell r="F398" t="str">
            <v>601-1252</v>
          </cell>
          <cell r="G398" t="str">
            <v>京都市左京区八瀬秋元町４１２－６</v>
          </cell>
          <cell r="H398" t="str">
            <v>075-205-1188</v>
          </cell>
          <cell r="I398" t="str">
            <v>3501</v>
          </cell>
          <cell r="J398">
            <v>26016244793</v>
          </cell>
          <cell r="K398">
            <v>182236</v>
          </cell>
          <cell r="L398">
            <v>1</v>
          </cell>
          <cell r="M398">
            <v>0</v>
          </cell>
          <cell r="O398">
            <v>12.5</v>
          </cell>
          <cell r="P398">
            <v>0</v>
          </cell>
          <cell r="Q398">
            <v>0</v>
          </cell>
          <cell r="R398">
            <v>18.5</v>
          </cell>
        </row>
        <row r="399">
          <cell r="A399" t="str">
            <v>26301930772119</v>
          </cell>
          <cell r="B399" t="str">
            <v>マツミ建装</v>
          </cell>
          <cell r="C399" t="str">
            <v>松見　憲治</v>
          </cell>
          <cell r="D399" t="str">
            <v>左京</v>
          </cell>
          <cell r="E399" t="str">
            <v>末</v>
          </cell>
          <cell r="F399" t="str">
            <v>606-8321</v>
          </cell>
          <cell r="G399" t="str">
            <v>京都市左京区岡崎東福ノ川町４３番地</v>
          </cell>
          <cell r="H399" t="str">
            <v>075-761-6262</v>
          </cell>
          <cell r="I399" t="str">
            <v>3801</v>
          </cell>
          <cell r="J399">
            <v>26016270286</v>
          </cell>
          <cell r="K399">
            <v>92406</v>
          </cell>
          <cell r="L399">
            <v>1</v>
          </cell>
          <cell r="M399">
            <v>0</v>
          </cell>
          <cell r="O399">
            <v>12.5</v>
          </cell>
          <cell r="P399">
            <v>0</v>
          </cell>
          <cell r="Q399">
            <v>0</v>
          </cell>
          <cell r="R399">
            <v>18.5</v>
          </cell>
        </row>
        <row r="400">
          <cell r="A400" t="str">
            <v>26301930772120</v>
          </cell>
          <cell r="B400" t="str">
            <v>風匠設備</v>
          </cell>
          <cell r="C400" t="str">
            <v>和田　哲也</v>
          </cell>
          <cell r="D400" t="str">
            <v>左京</v>
          </cell>
          <cell r="E400" t="str">
            <v>25</v>
          </cell>
          <cell r="F400" t="str">
            <v>606-0024</v>
          </cell>
          <cell r="G400" t="str">
            <v>京都市左京区岩倉花園町666-13</v>
          </cell>
          <cell r="H400" t="str">
            <v>075-711-6633</v>
          </cell>
          <cell r="I400" t="str">
            <v>3801</v>
          </cell>
          <cell r="J400">
            <v>26016273023</v>
          </cell>
          <cell r="K400">
            <v>67425</v>
          </cell>
          <cell r="L400">
            <v>1</v>
          </cell>
          <cell r="M400">
            <v>0</v>
          </cell>
          <cell r="O400">
            <v>12.5</v>
          </cell>
          <cell r="P400">
            <v>0</v>
          </cell>
          <cell r="Q400">
            <v>0</v>
          </cell>
          <cell r="R400">
            <v>18.5</v>
          </cell>
        </row>
        <row r="401">
          <cell r="A401" t="str">
            <v>26301930772121</v>
          </cell>
          <cell r="B401" t="str">
            <v>株式会社　ゼロ・プランニング</v>
          </cell>
          <cell r="C401" t="str">
            <v>木戸　宏彰</v>
          </cell>
          <cell r="D401" t="str">
            <v>左京</v>
          </cell>
          <cell r="E401" t="str">
            <v>30</v>
          </cell>
          <cell r="F401" t="str">
            <v>601-1254</v>
          </cell>
          <cell r="G401" t="str">
            <v>京都市左京区八瀬野瀬町５４－３グローバル八瀬Ⅱ　３０２号</v>
          </cell>
          <cell r="H401" t="str">
            <v>075-723-2500</v>
          </cell>
          <cell r="I401" t="str">
            <v>3716</v>
          </cell>
          <cell r="J401">
            <v>26016275542</v>
          </cell>
          <cell r="K401">
            <v>63133</v>
          </cell>
          <cell r="L401">
            <v>1</v>
          </cell>
          <cell r="M401">
            <v>0</v>
          </cell>
          <cell r="O401">
            <v>12.5</v>
          </cell>
          <cell r="P401">
            <v>0</v>
          </cell>
          <cell r="Q401">
            <v>0</v>
          </cell>
          <cell r="R401">
            <v>18.5</v>
          </cell>
        </row>
        <row r="402">
          <cell r="A402" t="str">
            <v>26301930772123</v>
          </cell>
          <cell r="B402" t="str">
            <v>大信建設　株式会社</v>
          </cell>
          <cell r="C402" t="str">
            <v>橋本　大</v>
          </cell>
          <cell r="D402" t="str">
            <v>左京</v>
          </cell>
          <cell r="E402" t="str">
            <v>20</v>
          </cell>
          <cell r="F402" t="str">
            <v>607-8235</v>
          </cell>
          <cell r="G402" t="str">
            <v>京都市山科区勧修寺南大日３１</v>
          </cell>
          <cell r="H402" t="str">
            <v>080-4011-0022</v>
          </cell>
          <cell r="I402" t="str">
            <v>3501</v>
          </cell>
          <cell r="J402">
            <v>26016276445</v>
          </cell>
          <cell r="K402">
            <v>58348</v>
          </cell>
          <cell r="L402">
            <v>1</v>
          </cell>
          <cell r="M402">
            <v>0</v>
          </cell>
          <cell r="O402">
            <v>12.5</v>
          </cell>
          <cell r="P402">
            <v>0</v>
          </cell>
          <cell r="Q402">
            <v>0</v>
          </cell>
          <cell r="R402">
            <v>18.5</v>
          </cell>
        </row>
        <row r="403">
          <cell r="A403" t="str">
            <v>26301930772124</v>
          </cell>
          <cell r="B403" t="str">
            <v>有限会社　岩本建装</v>
          </cell>
          <cell r="C403" t="str">
            <v>岩本　徳秀</v>
          </cell>
          <cell r="D403" t="str">
            <v>左京</v>
          </cell>
          <cell r="E403" t="str">
            <v>末</v>
          </cell>
          <cell r="F403" t="str">
            <v>606-8181</v>
          </cell>
          <cell r="G403" t="str">
            <v>京都市左京区一乗寺地蔵本町２５－５</v>
          </cell>
          <cell r="H403" t="str">
            <v>075-712-1383</v>
          </cell>
          <cell r="I403" t="str">
            <v>3504</v>
          </cell>
          <cell r="J403">
            <v>26016276458</v>
          </cell>
          <cell r="K403">
            <v>151380</v>
          </cell>
          <cell r="L403">
            <v>1</v>
          </cell>
          <cell r="M403">
            <v>0</v>
          </cell>
          <cell r="O403">
            <v>12.5</v>
          </cell>
          <cell r="P403">
            <v>0</v>
          </cell>
          <cell r="Q403">
            <v>0</v>
          </cell>
          <cell r="R403">
            <v>18.5</v>
          </cell>
        </row>
        <row r="404">
          <cell r="A404" t="str">
            <v>26301930772125</v>
          </cell>
          <cell r="B404" t="str">
            <v>木村全伸工務店</v>
          </cell>
          <cell r="C404" t="str">
            <v>木村　全伸</v>
          </cell>
          <cell r="D404" t="str">
            <v>左京</v>
          </cell>
          <cell r="E404" t="str">
            <v>末</v>
          </cell>
          <cell r="F404" t="str">
            <v>601-1123</v>
          </cell>
          <cell r="G404" t="str">
            <v>京都市左京区静市市原町１２２３－２５</v>
          </cell>
          <cell r="H404" t="str">
            <v>090-1910-7236</v>
          </cell>
          <cell r="I404" t="str">
            <v>3502</v>
          </cell>
          <cell r="J404">
            <v>26016277724</v>
          </cell>
          <cell r="K404">
            <v>20358</v>
          </cell>
          <cell r="M404">
            <v>0</v>
          </cell>
          <cell r="O404">
            <v>12.5</v>
          </cell>
          <cell r="P404">
            <v>0</v>
          </cell>
          <cell r="Q404">
            <v>0</v>
          </cell>
          <cell r="R404">
            <v>18.5</v>
          </cell>
        </row>
        <row r="405">
          <cell r="A405" t="str">
            <v>26301930772127</v>
          </cell>
          <cell r="B405" t="str">
            <v>小川工務店</v>
          </cell>
          <cell r="C405" t="str">
            <v>小川　謙一</v>
          </cell>
          <cell r="D405" t="str">
            <v>左京</v>
          </cell>
          <cell r="E405" t="str">
            <v>末</v>
          </cell>
          <cell r="F405" t="str">
            <v>606-0056</v>
          </cell>
          <cell r="G405" t="str">
            <v>京都市左京区上高野市川町　１の２２</v>
          </cell>
          <cell r="H405" t="str">
            <v>075-723-5910</v>
          </cell>
          <cell r="I405" t="str">
            <v>3501</v>
          </cell>
          <cell r="J405">
            <v>26016278145</v>
          </cell>
          <cell r="K405">
            <v>63945</v>
          </cell>
          <cell r="L405">
            <v>1</v>
          </cell>
          <cell r="M405">
            <v>0</v>
          </cell>
          <cell r="O405">
            <v>12.5</v>
          </cell>
          <cell r="P405">
            <v>0</v>
          </cell>
          <cell r="Q405">
            <v>0</v>
          </cell>
          <cell r="R405">
            <v>18.5</v>
          </cell>
        </row>
        <row r="406">
          <cell r="A406" t="str">
            <v>26301930772128</v>
          </cell>
          <cell r="B406" t="str">
            <v>ムゲンアップライズ株式会社</v>
          </cell>
          <cell r="C406" t="str">
            <v>岩村　潤太</v>
          </cell>
          <cell r="D406" t="str">
            <v>左京</v>
          </cell>
          <cell r="E406" t="str">
            <v>末</v>
          </cell>
          <cell r="F406" t="str">
            <v>606-8216</v>
          </cell>
          <cell r="G406" t="str">
            <v>京都市左京区田中南西浦町８８番地</v>
          </cell>
          <cell r="H406" t="str">
            <v>075-711-7864</v>
          </cell>
          <cell r="I406" t="str">
            <v>3301</v>
          </cell>
          <cell r="J406">
            <v>26016278735</v>
          </cell>
          <cell r="K406">
            <v>14500</v>
          </cell>
          <cell r="L406">
            <v>1</v>
          </cell>
          <cell r="M406">
            <v>0</v>
          </cell>
          <cell r="O406">
            <v>12.5</v>
          </cell>
          <cell r="P406">
            <v>0</v>
          </cell>
          <cell r="Q406">
            <v>0</v>
          </cell>
          <cell r="R406">
            <v>18.5</v>
          </cell>
        </row>
        <row r="407">
          <cell r="A407" t="str">
            <v>26301930772130</v>
          </cell>
          <cell r="B407" t="str">
            <v>福田電気</v>
          </cell>
          <cell r="C407" t="str">
            <v>福田　涼二</v>
          </cell>
          <cell r="D407" t="str">
            <v>左京</v>
          </cell>
          <cell r="E407" t="str">
            <v>20</v>
          </cell>
          <cell r="F407" t="str">
            <v>606-0004</v>
          </cell>
          <cell r="G407" t="str">
            <v>京都市左京区岩倉北池田町６番地１シェルブリュー岩倉２０３</v>
          </cell>
          <cell r="H407" t="str">
            <v>075-755-2033</v>
          </cell>
          <cell r="I407" t="str">
            <v>3802</v>
          </cell>
          <cell r="J407">
            <v>26016280046</v>
          </cell>
          <cell r="K407">
            <v>115594</v>
          </cell>
          <cell r="L407">
            <v>1</v>
          </cell>
          <cell r="M407">
            <v>0</v>
          </cell>
          <cell r="O407">
            <v>12.5</v>
          </cell>
          <cell r="P407">
            <v>0</v>
          </cell>
          <cell r="Q407">
            <v>0</v>
          </cell>
          <cell r="R407">
            <v>18.5</v>
          </cell>
        </row>
        <row r="408">
          <cell r="A408" t="str">
            <v>26301930772131</v>
          </cell>
          <cell r="B408" t="str">
            <v>株式会社　長澤建設</v>
          </cell>
          <cell r="C408" t="str">
            <v>長澤　保雄</v>
          </cell>
          <cell r="D408" t="str">
            <v>左京</v>
          </cell>
          <cell r="E408" t="str">
            <v>20</v>
          </cell>
          <cell r="F408" t="str">
            <v>606-0966</v>
          </cell>
          <cell r="G408" t="str">
            <v>京都市左京区松ケ崎正田町７－１１フォルム松ヶ崎１０６</v>
          </cell>
          <cell r="H408" t="str">
            <v>075-366-3321</v>
          </cell>
          <cell r="I408" t="str">
            <v>3718</v>
          </cell>
          <cell r="J408">
            <v>26016280543</v>
          </cell>
          <cell r="K408">
            <v>116476</v>
          </cell>
          <cell r="L408">
            <v>1</v>
          </cell>
          <cell r="M408">
            <v>0</v>
          </cell>
          <cell r="O408">
            <v>12.5</v>
          </cell>
          <cell r="P408">
            <v>0</v>
          </cell>
          <cell r="Q408">
            <v>0</v>
          </cell>
          <cell r="R408">
            <v>18.5</v>
          </cell>
        </row>
        <row r="409">
          <cell r="A409" t="str">
            <v>26301930772133</v>
          </cell>
          <cell r="B409" t="str">
            <v>株式会社　HARU建築事務所</v>
          </cell>
          <cell r="C409" t="str">
            <v>竹内　久典</v>
          </cell>
          <cell r="D409" t="str">
            <v>左京</v>
          </cell>
          <cell r="E409" t="str">
            <v>20</v>
          </cell>
          <cell r="F409" t="str">
            <v>603-8132</v>
          </cell>
          <cell r="G409" t="str">
            <v>京都市北区小山下内河原町１０８番地２</v>
          </cell>
          <cell r="H409" t="str">
            <v>075-411-9330</v>
          </cell>
          <cell r="I409" t="str">
            <v>3501</v>
          </cell>
          <cell r="J409">
            <v>26016232071</v>
          </cell>
          <cell r="K409">
            <v>123059</v>
          </cell>
          <cell r="L409">
            <v>1</v>
          </cell>
          <cell r="M409">
            <v>0</v>
          </cell>
          <cell r="O409">
            <v>12.5</v>
          </cell>
          <cell r="P409">
            <v>0</v>
          </cell>
          <cell r="Q409">
            <v>0</v>
          </cell>
          <cell r="R409">
            <v>18.5</v>
          </cell>
        </row>
        <row r="410">
          <cell r="A410" t="str">
            <v>26301930772134</v>
          </cell>
          <cell r="B410" t="str">
            <v>樋口建設</v>
          </cell>
          <cell r="C410" t="str">
            <v>樋口　覚</v>
          </cell>
          <cell r="D410" t="str">
            <v>左京</v>
          </cell>
          <cell r="E410" t="str">
            <v>末</v>
          </cell>
          <cell r="F410" t="str">
            <v>606-8152</v>
          </cell>
          <cell r="G410" t="str">
            <v>京都市左京区一乗寺下松町４８ビューフォート一乗寺１０５</v>
          </cell>
          <cell r="H410" t="str">
            <v>075-791-8848</v>
          </cell>
          <cell r="I410" t="str">
            <v>3506</v>
          </cell>
          <cell r="J410">
            <v>26016281459</v>
          </cell>
          <cell r="K410">
            <v>69600</v>
          </cell>
          <cell r="L410">
            <v>1</v>
          </cell>
          <cell r="M410">
            <v>0</v>
          </cell>
          <cell r="O410">
            <v>12.5</v>
          </cell>
          <cell r="P410">
            <v>0</v>
          </cell>
          <cell r="Q410">
            <v>0</v>
          </cell>
          <cell r="R410">
            <v>18.5</v>
          </cell>
        </row>
        <row r="411">
          <cell r="A411" t="str">
            <v>26301930772135</v>
          </cell>
          <cell r="B411" t="str">
            <v>株式会社　美栄</v>
          </cell>
          <cell r="C411" t="str">
            <v>北川　耕司</v>
          </cell>
          <cell r="D411" t="str">
            <v>左京</v>
          </cell>
          <cell r="E411" t="str">
            <v>20</v>
          </cell>
          <cell r="F411" t="str">
            <v>601-1121</v>
          </cell>
          <cell r="G411" t="str">
            <v>京都市左京区静市静原町１１４４－２</v>
          </cell>
          <cell r="H411" t="str">
            <v>075-741-5281</v>
          </cell>
          <cell r="I411" t="str">
            <v>3501</v>
          </cell>
          <cell r="J411">
            <v>26016283321</v>
          </cell>
          <cell r="K411">
            <v>206248</v>
          </cell>
          <cell r="L411">
            <v>1</v>
          </cell>
          <cell r="M411">
            <v>0</v>
          </cell>
          <cell r="O411">
            <v>12.5</v>
          </cell>
          <cell r="P411">
            <v>0</v>
          </cell>
          <cell r="Q411">
            <v>0</v>
          </cell>
          <cell r="R411">
            <v>18.5</v>
          </cell>
        </row>
        <row r="412">
          <cell r="A412" t="str">
            <v>26301930772136</v>
          </cell>
          <cell r="B412" t="str">
            <v>株式会社　高板工業</v>
          </cell>
          <cell r="C412" t="str">
            <v>高向　龍平</v>
          </cell>
          <cell r="D412" t="str">
            <v>左京</v>
          </cell>
          <cell r="E412" t="str">
            <v>末</v>
          </cell>
          <cell r="F412" t="str">
            <v>606-0813</v>
          </cell>
          <cell r="G412" t="str">
            <v>京都市左京区下鴨貴船町４３番地６</v>
          </cell>
          <cell r="H412" t="str">
            <v>075-555-1549</v>
          </cell>
          <cell r="I412" t="str">
            <v>3501</v>
          </cell>
          <cell r="J412">
            <v>26016285276</v>
          </cell>
          <cell r="K412">
            <v>38628</v>
          </cell>
          <cell r="L412">
            <v>1</v>
          </cell>
          <cell r="M412">
            <v>0</v>
          </cell>
          <cell r="O412">
            <v>12.5</v>
          </cell>
          <cell r="P412">
            <v>0</v>
          </cell>
          <cell r="Q412">
            <v>0</v>
          </cell>
          <cell r="R412">
            <v>18.5</v>
          </cell>
        </row>
        <row r="413">
          <cell r="A413" t="str">
            <v>26301930772137</v>
          </cell>
          <cell r="B413" t="str">
            <v>小林住設</v>
          </cell>
          <cell r="C413" t="str">
            <v>小林　大毅</v>
          </cell>
          <cell r="D413" t="str">
            <v>左京</v>
          </cell>
          <cell r="E413" t="str">
            <v>25</v>
          </cell>
          <cell r="F413" t="str">
            <v>520-0011</v>
          </cell>
          <cell r="G413" t="str">
            <v>大津市南志賀３丁目１４－１８－１０１</v>
          </cell>
          <cell r="H413" t="str">
            <v>080-4643-5109</v>
          </cell>
          <cell r="I413" t="str">
            <v>3504</v>
          </cell>
          <cell r="J413">
            <v>25016172815</v>
          </cell>
          <cell r="K413">
            <v>9843</v>
          </cell>
          <cell r="M413">
            <v>0</v>
          </cell>
          <cell r="O413">
            <v>12.5</v>
          </cell>
          <cell r="P413">
            <v>0</v>
          </cell>
          <cell r="Q413">
            <v>0</v>
          </cell>
          <cell r="R413">
            <v>18.5</v>
          </cell>
        </row>
        <row r="414">
          <cell r="A414" t="str">
            <v>26301930772138</v>
          </cell>
          <cell r="B414" t="str">
            <v>株式会社　玄得企画</v>
          </cell>
          <cell r="C414" t="str">
            <v>井口　雅行</v>
          </cell>
          <cell r="D414" t="str">
            <v>左京</v>
          </cell>
          <cell r="E414" t="str">
            <v>20</v>
          </cell>
          <cell r="F414" t="str">
            <v>600-8127</v>
          </cell>
          <cell r="G414" t="str">
            <v>京都市下京区梅湊町９５朝日プラザ高瀬川２０２号</v>
          </cell>
          <cell r="H414" t="str">
            <v>075-746-3009</v>
          </cell>
          <cell r="I414" t="str">
            <v>3501</v>
          </cell>
          <cell r="J414">
            <v>26016295373</v>
          </cell>
          <cell r="K414">
            <v>287141</v>
          </cell>
          <cell r="L414">
            <v>1</v>
          </cell>
          <cell r="M414">
            <v>0</v>
          </cell>
          <cell r="O414">
            <v>12.5</v>
          </cell>
          <cell r="P414">
            <v>0</v>
          </cell>
          <cell r="Q414">
            <v>0</v>
          </cell>
          <cell r="R414">
            <v>18.5</v>
          </cell>
        </row>
        <row r="415">
          <cell r="A415" t="str">
            <v>26301930772139</v>
          </cell>
          <cell r="B415" t="str">
            <v>株式会社Ｈｉｇｕｃｈｉ</v>
          </cell>
          <cell r="C415" t="str">
            <v>樋口　史年</v>
          </cell>
          <cell r="D415" t="str">
            <v>左京</v>
          </cell>
          <cell r="E415" t="str">
            <v>末</v>
          </cell>
          <cell r="F415" t="str">
            <v>616-8194</v>
          </cell>
          <cell r="G415" t="str">
            <v>京都市右京区山越東町26-65</v>
          </cell>
          <cell r="H415" t="str">
            <v>075-865-2220</v>
          </cell>
          <cell r="I415" t="str">
            <v>3718</v>
          </cell>
          <cell r="J415">
            <v>26016296369</v>
          </cell>
          <cell r="K415">
            <v>57420</v>
          </cell>
          <cell r="L415">
            <v>1</v>
          </cell>
          <cell r="M415">
            <v>0</v>
          </cell>
          <cell r="O415">
            <v>12.5</v>
          </cell>
          <cell r="P415">
            <v>0</v>
          </cell>
          <cell r="Q415">
            <v>0</v>
          </cell>
          <cell r="R415">
            <v>18.5</v>
          </cell>
        </row>
        <row r="416">
          <cell r="A416" t="str">
            <v>26301930772140</v>
          </cell>
          <cell r="B416" t="str">
            <v>長田工業</v>
          </cell>
          <cell r="C416" t="str">
            <v>長田　浩二</v>
          </cell>
          <cell r="D416" t="str">
            <v>左京</v>
          </cell>
          <cell r="E416" t="str">
            <v>末</v>
          </cell>
          <cell r="F416" t="str">
            <v>607-8193</v>
          </cell>
          <cell r="G416" t="str">
            <v>京都市山科区大宅沢町２８</v>
          </cell>
          <cell r="H416" t="str">
            <v>090-2069-8080</v>
          </cell>
          <cell r="I416" t="str">
            <v>3505</v>
          </cell>
          <cell r="J416">
            <v>26016296678</v>
          </cell>
          <cell r="K416">
            <v>103733</v>
          </cell>
          <cell r="L416">
            <v>1</v>
          </cell>
          <cell r="M416">
            <v>0</v>
          </cell>
          <cell r="O416">
            <v>12.5</v>
          </cell>
          <cell r="P416">
            <v>0</v>
          </cell>
          <cell r="Q416">
            <v>0</v>
          </cell>
          <cell r="R416">
            <v>18.5</v>
          </cell>
        </row>
        <row r="417">
          <cell r="A417" t="str">
            <v>26301930772141</v>
          </cell>
          <cell r="B417" t="str">
            <v>株式会社古原建設</v>
          </cell>
          <cell r="C417" t="str">
            <v>古原　大輔</v>
          </cell>
          <cell r="D417" t="str">
            <v>左京</v>
          </cell>
          <cell r="E417" t="str">
            <v>末</v>
          </cell>
          <cell r="F417" t="str">
            <v>601-1102</v>
          </cell>
          <cell r="G417" t="str">
            <v>京都市左京区花脊原地町２４番地</v>
          </cell>
          <cell r="H417" t="str">
            <v>075-746-0027</v>
          </cell>
          <cell r="I417" t="str">
            <v>3718</v>
          </cell>
          <cell r="J417">
            <v>26016298713</v>
          </cell>
          <cell r="K417">
            <v>330919</v>
          </cell>
          <cell r="L417">
            <v>1</v>
          </cell>
          <cell r="M417">
            <v>0</v>
          </cell>
          <cell r="O417">
            <v>12.5</v>
          </cell>
          <cell r="P417">
            <v>0</v>
          </cell>
          <cell r="Q417">
            <v>0</v>
          </cell>
          <cell r="R417">
            <v>18.5</v>
          </cell>
        </row>
        <row r="418">
          <cell r="A418" t="str">
            <v>26301930772142</v>
          </cell>
          <cell r="B418" t="str">
            <v>ピエスタ</v>
          </cell>
          <cell r="C418" t="str">
            <v>足立　成基</v>
          </cell>
          <cell r="D418" t="str">
            <v>左京</v>
          </cell>
          <cell r="E418" t="str">
            <v>末</v>
          </cell>
          <cell r="F418" t="str">
            <v>601-1123</v>
          </cell>
          <cell r="G418" t="str">
            <v>京都市左京区静市市原町１１４０番地</v>
          </cell>
          <cell r="H418" t="str">
            <v>090-5964-5738</v>
          </cell>
          <cell r="I418" t="str">
            <v>3502</v>
          </cell>
          <cell r="J418">
            <v>26016299752</v>
          </cell>
          <cell r="K418">
            <v>42775</v>
          </cell>
          <cell r="L418">
            <v>1</v>
          </cell>
          <cell r="M418">
            <v>0</v>
          </cell>
          <cell r="O418">
            <v>12.5</v>
          </cell>
          <cell r="P418">
            <v>0</v>
          </cell>
          <cell r="Q418">
            <v>0</v>
          </cell>
          <cell r="R418">
            <v>18.5</v>
          </cell>
        </row>
        <row r="419">
          <cell r="A419" t="str">
            <v>26301930772143</v>
          </cell>
          <cell r="B419" t="str">
            <v>株式会社　ＲＩＳＥ</v>
          </cell>
          <cell r="C419" t="str">
            <v>池田　誠</v>
          </cell>
          <cell r="D419" t="str">
            <v>左京</v>
          </cell>
          <cell r="E419" t="str">
            <v>20</v>
          </cell>
          <cell r="F419" t="str">
            <v>606-8117</v>
          </cell>
          <cell r="G419" t="str">
            <v>京都市左京区一乗寺里ノ前町３６番地３</v>
          </cell>
          <cell r="H419" t="str">
            <v>075-723-3775</v>
          </cell>
          <cell r="I419" t="str">
            <v>3504</v>
          </cell>
          <cell r="J419">
            <v>26016158564</v>
          </cell>
          <cell r="K419">
            <v>28884</v>
          </cell>
          <cell r="L419">
            <v>1</v>
          </cell>
          <cell r="M419">
            <v>0</v>
          </cell>
          <cell r="O419">
            <v>12.5</v>
          </cell>
          <cell r="P419">
            <v>0</v>
          </cell>
          <cell r="Q419">
            <v>0</v>
          </cell>
          <cell r="R419">
            <v>18.5</v>
          </cell>
        </row>
        <row r="420">
          <cell r="A420" t="str">
            <v>26301930772144</v>
          </cell>
          <cell r="B420" t="str">
            <v>株式会社　稔工務店</v>
          </cell>
          <cell r="C420" t="str">
            <v>齋藤　祐司</v>
          </cell>
          <cell r="D420" t="str">
            <v>左京</v>
          </cell>
          <cell r="E420" t="str">
            <v>20</v>
          </cell>
          <cell r="F420" t="str">
            <v>611-0041</v>
          </cell>
          <cell r="G420" t="str">
            <v>宇治市槇島町北内６６番地の１２</v>
          </cell>
          <cell r="H420" t="str">
            <v>080-62210762</v>
          </cell>
          <cell r="I420" t="str">
            <v>3502</v>
          </cell>
          <cell r="J420">
            <v>26016307566</v>
          </cell>
          <cell r="K420">
            <v>34800</v>
          </cell>
          <cell r="L420">
            <v>1</v>
          </cell>
          <cell r="M420">
            <v>0</v>
          </cell>
          <cell r="O420">
            <v>12.5</v>
          </cell>
          <cell r="P420">
            <v>0</v>
          </cell>
          <cell r="Q420">
            <v>0</v>
          </cell>
          <cell r="R420">
            <v>18.5</v>
          </cell>
        </row>
        <row r="421">
          <cell r="A421" t="str">
            <v>26301930772145</v>
          </cell>
          <cell r="B421" t="str">
            <v>株式会社ふじさき組</v>
          </cell>
          <cell r="C421" t="str">
            <v>藤崎　智一</v>
          </cell>
          <cell r="D421" t="str">
            <v>左京</v>
          </cell>
          <cell r="E421" t="str">
            <v>25</v>
          </cell>
          <cell r="F421" t="str">
            <v>600-8881</v>
          </cell>
          <cell r="G421" t="str">
            <v>京都市下京区西七条掛越町２７－１０</v>
          </cell>
          <cell r="H421" t="str">
            <v>075-204-2445</v>
          </cell>
          <cell r="I421" t="str">
            <v>3501</v>
          </cell>
          <cell r="J421">
            <v>26016309011</v>
          </cell>
          <cell r="K421">
            <v>38280</v>
          </cell>
          <cell r="L421">
            <v>1</v>
          </cell>
          <cell r="M421">
            <v>0</v>
          </cell>
          <cell r="O421">
            <v>12.5</v>
          </cell>
          <cell r="P421">
            <v>0</v>
          </cell>
          <cell r="Q421">
            <v>0</v>
          </cell>
          <cell r="R421">
            <v>18.5</v>
          </cell>
        </row>
        <row r="422">
          <cell r="A422" t="str">
            <v>26301930772146</v>
          </cell>
          <cell r="B422" t="str">
            <v>株式会社　エコスタンド</v>
          </cell>
          <cell r="C422" t="str">
            <v>吉田　真吾</v>
          </cell>
          <cell r="D422" t="str">
            <v>左京</v>
          </cell>
          <cell r="E422" t="str">
            <v>末</v>
          </cell>
          <cell r="F422" t="str">
            <v>610-1106</v>
          </cell>
          <cell r="G422" t="str">
            <v>京都市西京区大枝沓掛町１４番地１８０</v>
          </cell>
          <cell r="H422" t="str">
            <v>075-925-5082</v>
          </cell>
          <cell r="I422" t="str">
            <v>3502</v>
          </cell>
          <cell r="J422">
            <v>26016309843</v>
          </cell>
          <cell r="K422">
            <v>52200</v>
          </cell>
          <cell r="L422">
            <v>1</v>
          </cell>
          <cell r="M422">
            <v>0</v>
          </cell>
          <cell r="O422">
            <v>12.5</v>
          </cell>
          <cell r="P422">
            <v>0</v>
          </cell>
          <cell r="Q422">
            <v>0</v>
          </cell>
          <cell r="R422">
            <v>18.5</v>
          </cell>
        </row>
        <row r="423">
          <cell r="A423" t="str">
            <v>26301930772147</v>
          </cell>
          <cell r="B423" t="str">
            <v>株式会社　櫻井工務店</v>
          </cell>
          <cell r="C423" t="str">
            <v>櫻井　謙太郎</v>
          </cell>
          <cell r="D423" t="str">
            <v>左京</v>
          </cell>
          <cell r="E423" t="str">
            <v>20</v>
          </cell>
          <cell r="F423" t="str">
            <v>606-8404</v>
          </cell>
          <cell r="G423" t="str">
            <v>京都市左京区浄土寺下南田町９９番地</v>
          </cell>
          <cell r="H423" t="str">
            <v>075-201-4990</v>
          </cell>
          <cell r="I423" t="str">
            <v>3502</v>
          </cell>
          <cell r="J423">
            <v>26016310184</v>
          </cell>
          <cell r="K423">
            <v>56550</v>
          </cell>
          <cell r="L423">
            <v>1</v>
          </cell>
          <cell r="M423">
            <v>0</v>
          </cell>
          <cell r="O423">
            <v>12.5</v>
          </cell>
          <cell r="P423">
            <v>0</v>
          </cell>
          <cell r="Q423">
            <v>0</v>
          </cell>
          <cell r="R423">
            <v>18.5</v>
          </cell>
        </row>
        <row r="424">
          <cell r="A424" t="str">
            <v>26301930772148</v>
          </cell>
          <cell r="B424" t="str">
            <v>有限会社　吉村住設</v>
          </cell>
          <cell r="C424" t="str">
            <v>吉村　　務</v>
          </cell>
          <cell r="D424" t="str">
            <v>左京</v>
          </cell>
          <cell r="E424" t="str">
            <v>25</v>
          </cell>
          <cell r="F424" t="str">
            <v>601-1122</v>
          </cell>
          <cell r="G424" t="str">
            <v>京都市左京区静市野中町２５０番地２２</v>
          </cell>
          <cell r="H424" t="str">
            <v>075-200-8875</v>
          </cell>
          <cell r="I424" t="str">
            <v>3501</v>
          </cell>
          <cell r="J424">
            <v>26012070033</v>
          </cell>
          <cell r="K424">
            <v>50875</v>
          </cell>
          <cell r="L424">
            <v>1</v>
          </cell>
          <cell r="M424">
            <v>0</v>
          </cell>
          <cell r="O424">
            <v>12.5</v>
          </cell>
          <cell r="P424">
            <v>0</v>
          </cell>
          <cell r="Q424">
            <v>0</v>
          </cell>
          <cell r="R424">
            <v>18.5</v>
          </cell>
        </row>
        <row r="425">
          <cell r="A425" t="str">
            <v>26301930772149</v>
          </cell>
          <cell r="B425" t="str">
            <v>株式会社　マトノクリエイト</v>
          </cell>
          <cell r="C425" t="str">
            <v>的野　佑悟</v>
          </cell>
          <cell r="D425" t="str">
            <v>左京</v>
          </cell>
          <cell r="E425" t="str">
            <v>末</v>
          </cell>
          <cell r="F425" t="str">
            <v>606-0021</v>
          </cell>
          <cell r="G425" t="str">
            <v>京都市左京区岩倉忠在地町４３－１９</v>
          </cell>
          <cell r="H425" t="str">
            <v>075-203-6085</v>
          </cell>
          <cell r="I425" t="str">
            <v>3501</v>
          </cell>
          <cell r="J425">
            <v>26016314105</v>
          </cell>
          <cell r="K425">
            <v>35530</v>
          </cell>
          <cell r="M425">
            <v>0</v>
          </cell>
          <cell r="O425">
            <v>12.5</v>
          </cell>
          <cell r="P425">
            <v>0</v>
          </cell>
          <cell r="Q425">
            <v>0</v>
          </cell>
          <cell r="R425">
            <v>18.5</v>
          </cell>
        </row>
        <row r="426">
          <cell r="A426" t="str">
            <v>26301930772150</v>
          </cell>
          <cell r="B426" t="str">
            <v>建築工房いぶき</v>
          </cell>
          <cell r="C426" t="str">
            <v>松本　政幸</v>
          </cell>
          <cell r="D426" t="str">
            <v>左京</v>
          </cell>
          <cell r="E426" t="str">
            <v>20</v>
          </cell>
          <cell r="F426" t="str">
            <v>603-8136</v>
          </cell>
          <cell r="G426" t="str">
            <v>京都市北区出雲路神楽町５－１６</v>
          </cell>
          <cell r="H426" t="str">
            <v>075-205-3368</v>
          </cell>
          <cell r="I426" t="str">
            <v>3502</v>
          </cell>
          <cell r="J426">
            <v>26016315425</v>
          </cell>
          <cell r="K426">
            <v>81900</v>
          </cell>
          <cell r="L426">
            <v>1</v>
          </cell>
          <cell r="M426">
            <v>0</v>
          </cell>
          <cell r="O426">
            <v>12.5</v>
          </cell>
          <cell r="P426">
            <v>0</v>
          </cell>
          <cell r="Q426">
            <v>0</v>
          </cell>
          <cell r="R426">
            <v>18.5</v>
          </cell>
        </row>
        <row r="427">
          <cell r="A427" t="str">
            <v>26301930772151</v>
          </cell>
          <cell r="B427" t="str">
            <v>高松塗装店</v>
          </cell>
          <cell r="C427" t="str">
            <v>高松　貴吉</v>
          </cell>
          <cell r="D427" t="str">
            <v>左京</v>
          </cell>
          <cell r="E427" t="str">
            <v>20</v>
          </cell>
          <cell r="F427" t="str">
            <v>606-8234</v>
          </cell>
          <cell r="G427" t="str">
            <v>京都市左京区田中春菜町１６－１ウインディ春菜２０３号</v>
          </cell>
          <cell r="H427" t="str">
            <v>090-2109-5181</v>
          </cell>
          <cell r="I427" t="str">
            <v>3504</v>
          </cell>
          <cell r="J427">
            <v>26016315667</v>
          </cell>
          <cell r="K427">
            <v>27300</v>
          </cell>
          <cell r="L427">
            <v>1</v>
          </cell>
          <cell r="M427">
            <v>0</v>
          </cell>
          <cell r="O427">
            <v>12.5</v>
          </cell>
          <cell r="P427">
            <v>0</v>
          </cell>
          <cell r="Q427">
            <v>0</v>
          </cell>
          <cell r="R427">
            <v>18.5</v>
          </cell>
        </row>
        <row r="428">
          <cell r="A428" t="str">
            <v>26301930772152</v>
          </cell>
          <cell r="B428" t="str">
            <v>山本建設</v>
          </cell>
          <cell r="C428" t="str">
            <v>山本　一智</v>
          </cell>
          <cell r="D428" t="str">
            <v>左京</v>
          </cell>
          <cell r="E428" t="str">
            <v>20</v>
          </cell>
          <cell r="F428" t="str">
            <v>601-1111</v>
          </cell>
          <cell r="G428" t="str">
            <v>京都市左京区鞍馬本町３１７番地</v>
          </cell>
          <cell r="H428" t="str">
            <v>075-741-3646</v>
          </cell>
          <cell r="I428" t="str">
            <v>3502</v>
          </cell>
          <cell r="J428">
            <v>26016316637</v>
          </cell>
          <cell r="K428">
            <v>55800</v>
          </cell>
          <cell r="L428">
            <v>2</v>
          </cell>
          <cell r="M428">
            <v>0</v>
          </cell>
          <cell r="O428">
            <v>12.5</v>
          </cell>
          <cell r="P428">
            <v>0</v>
          </cell>
          <cell r="Q428">
            <v>0</v>
          </cell>
          <cell r="R428">
            <v>18.5</v>
          </cell>
        </row>
        <row r="429">
          <cell r="A429" t="str">
            <v>26301930772153</v>
          </cell>
          <cell r="B429" t="str">
            <v>株式会社　ファンベース</v>
          </cell>
          <cell r="C429" t="str">
            <v>小森　清成</v>
          </cell>
          <cell r="D429" t="str">
            <v>左京</v>
          </cell>
          <cell r="E429" t="str">
            <v>20</v>
          </cell>
          <cell r="F429" t="str">
            <v>606-8021</v>
          </cell>
          <cell r="G429" t="str">
            <v>京都市左京区修学院沖殿町２５番地ル・アージュ２０７</v>
          </cell>
          <cell r="H429" t="str">
            <v>075-366-5328</v>
          </cell>
          <cell r="I429" t="str">
            <v>3801</v>
          </cell>
          <cell r="J429">
            <v>26016317944</v>
          </cell>
          <cell r="K429">
            <v>24750</v>
          </cell>
          <cell r="L429">
            <v>1</v>
          </cell>
          <cell r="M429">
            <v>0</v>
          </cell>
          <cell r="O429">
            <v>12.5</v>
          </cell>
          <cell r="P429">
            <v>0</v>
          </cell>
          <cell r="Q429">
            <v>0</v>
          </cell>
          <cell r="R429">
            <v>18.5</v>
          </cell>
        </row>
        <row r="430">
          <cell r="A430" t="str">
            <v>26301930772154</v>
          </cell>
          <cell r="B430" t="str">
            <v>株式会社　谷口工務店</v>
          </cell>
          <cell r="C430" t="str">
            <v>谷口　隆男</v>
          </cell>
          <cell r="D430" t="str">
            <v>左京</v>
          </cell>
          <cell r="E430" t="str">
            <v>末</v>
          </cell>
          <cell r="F430" t="str">
            <v>606-0813</v>
          </cell>
          <cell r="G430" t="str">
            <v>京都市左京区下鴨貴船町４９－２貴船マンション３０３</v>
          </cell>
          <cell r="H430" t="str">
            <v>075-723-6776</v>
          </cell>
          <cell r="I430" t="str">
            <v>3502</v>
          </cell>
          <cell r="J430">
            <v>26016318659</v>
          </cell>
          <cell r="K430">
            <v>20625</v>
          </cell>
          <cell r="L430">
            <v>1</v>
          </cell>
          <cell r="M430">
            <v>0</v>
          </cell>
          <cell r="O430">
            <v>12.5</v>
          </cell>
          <cell r="P430">
            <v>0</v>
          </cell>
          <cell r="Q430">
            <v>0</v>
          </cell>
          <cell r="R430">
            <v>18.5</v>
          </cell>
        </row>
        <row r="431">
          <cell r="A431" t="str">
            <v>26301930772155</v>
          </cell>
          <cell r="B431" t="str">
            <v>山本造園</v>
          </cell>
          <cell r="C431" t="str">
            <v>山本　建</v>
          </cell>
          <cell r="D431" t="str">
            <v>左京</v>
          </cell>
          <cell r="E431" t="str">
            <v>25</v>
          </cell>
          <cell r="F431" t="str">
            <v>606-0026</v>
          </cell>
          <cell r="G431" t="str">
            <v>京都市左京区岩倉長谷町１０６０</v>
          </cell>
          <cell r="H431" t="str">
            <v>075-201-5146</v>
          </cell>
          <cell r="I431" t="str">
            <v>3502</v>
          </cell>
          <cell r="J431">
            <v>26016319536</v>
          </cell>
          <cell r="K431">
            <v>0</v>
          </cell>
          <cell r="L431">
            <v>2</v>
          </cell>
          <cell r="M431">
            <v>0</v>
          </cell>
          <cell r="O431">
            <v>12.5</v>
          </cell>
          <cell r="P431">
            <v>0</v>
          </cell>
          <cell r="Q431">
            <v>0</v>
          </cell>
          <cell r="R431">
            <v>18.5</v>
          </cell>
        </row>
        <row r="432">
          <cell r="A432" t="str">
            <v>26301930780009</v>
          </cell>
          <cell r="B432" t="str">
            <v>柚口製作所</v>
          </cell>
          <cell r="C432" t="str">
            <v>柚口　正勝</v>
          </cell>
          <cell r="D432" t="str">
            <v>京都中央</v>
          </cell>
          <cell r="F432" t="str">
            <v>601-8366</v>
          </cell>
          <cell r="G432" t="str">
            <v>京都市南区吉祥院石原西町６０－３</v>
          </cell>
          <cell r="H432" t="str">
            <v>075-691-0885</v>
          </cell>
          <cell r="I432" t="str">
            <v>5407</v>
          </cell>
          <cell r="K432">
            <v>117000</v>
          </cell>
          <cell r="L432">
            <v>1</v>
          </cell>
          <cell r="M432">
            <v>10</v>
          </cell>
          <cell r="O432">
            <v>0</v>
          </cell>
          <cell r="P432">
            <v>0</v>
          </cell>
          <cell r="Q432">
            <v>10</v>
          </cell>
          <cell r="R432">
            <v>0</v>
          </cell>
        </row>
        <row r="433">
          <cell r="A433" t="str">
            <v>26301930780010</v>
          </cell>
          <cell r="B433" t="str">
            <v>松下製作所</v>
          </cell>
          <cell r="C433" t="str">
            <v>松下　輝男</v>
          </cell>
          <cell r="D433" t="str">
            <v>京都中央</v>
          </cell>
          <cell r="E433" t="str">
            <v>20</v>
          </cell>
          <cell r="F433" t="str">
            <v>604-8475</v>
          </cell>
          <cell r="G433" t="str">
            <v>京都市中京区西ノ京中御門西町１０－３</v>
          </cell>
          <cell r="H433" t="str">
            <v>075-811-7906</v>
          </cell>
          <cell r="I433" t="str">
            <v>5409</v>
          </cell>
          <cell r="J433">
            <v>26012146474</v>
          </cell>
          <cell r="K433">
            <v>116610</v>
          </cell>
          <cell r="L433">
            <v>1</v>
          </cell>
          <cell r="M433">
            <v>10</v>
          </cell>
          <cell r="O433">
            <v>9.5</v>
          </cell>
          <cell r="P433">
            <v>18250</v>
          </cell>
          <cell r="Q433">
            <v>10</v>
          </cell>
          <cell r="R433">
            <v>15.5</v>
          </cell>
        </row>
        <row r="434">
          <cell r="A434" t="str">
            <v>26301930780013</v>
          </cell>
          <cell r="B434" t="str">
            <v>株式会社　勝山</v>
          </cell>
          <cell r="C434" t="str">
            <v>勝山　繁</v>
          </cell>
          <cell r="D434" t="str">
            <v>京都中央</v>
          </cell>
          <cell r="E434" t="str">
            <v>末</v>
          </cell>
          <cell r="F434" t="str">
            <v>604-8421</v>
          </cell>
          <cell r="G434" t="str">
            <v>京都市中京区西ノ京永本町１９</v>
          </cell>
          <cell r="H434" t="str">
            <v>075-802-1726</v>
          </cell>
          <cell r="I434" t="str">
            <v>5404</v>
          </cell>
          <cell r="J434">
            <v>26012031905</v>
          </cell>
          <cell r="K434">
            <v>107480</v>
          </cell>
          <cell r="L434">
            <v>1</v>
          </cell>
          <cell r="M434">
            <v>10</v>
          </cell>
          <cell r="O434">
            <v>9.5</v>
          </cell>
          <cell r="P434">
            <v>14600</v>
          </cell>
          <cell r="Q434">
            <v>10</v>
          </cell>
          <cell r="R434">
            <v>15.5</v>
          </cell>
        </row>
        <row r="435">
          <cell r="A435" t="str">
            <v>26301930780014</v>
          </cell>
          <cell r="B435" t="str">
            <v>谷村　木工</v>
          </cell>
          <cell r="C435" t="str">
            <v>谷村　博行</v>
          </cell>
          <cell r="D435" t="str">
            <v>京都中央</v>
          </cell>
          <cell r="E435" t="str">
            <v>20</v>
          </cell>
          <cell r="F435" t="str">
            <v>612-8392</v>
          </cell>
          <cell r="G435" t="str">
            <v>京都市伏見区下鳥羽北ノ口町８８</v>
          </cell>
          <cell r="H435" t="str">
            <v>075-314-4590</v>
          </cell>
          <cell r="I435" t="str">
            <v>4407</v>
          </cell>
          <cell r="J435">
            <v>26012244215</v>
          </cell>
          <cell r="K435">
            <v>173319</v>
          </cell>
          <cell r="L435">
            <v>1</v>
          </cell>
          <cell r="M435">
            <v>14</v>
          </cell>
          <cell r="O435">
            <v>9.5</v>
          </cell>
          <cell r="P435">
            <v>51100</v>
          </cell>
          <cell r="Q435">
            <v>14</v>
          </cell>
          <cell r="R435">
            <v>15.5</v>
          </cell>
        </row>
        <row r="436">
          <cell r="A436" t="str">
            <v>26301930780018</v>
          </cell>
          <cell r="B436" t="str">
            <v>ひかりロックサービス</v>
          </cell>
          <cell r="C436" t="str">
            <v>川井　有</v>
          </cell>
          <cell r="D436" t="str">
            <v>京都中央</v>
          </cell>
          <cell r="E436" t="str">
            <v>20</v>
          </cell>
          <cell r="F436" t="str">
            <v>600-8844</v>
          </cell>
          <cell r="G436" t="str">
            <v>京都市下京区朱雀裏畑町１－１</v>
          </cell>
          <cell r="H436" t="str">
            <v>075-316-0069</v>
          </cell>
          <cell r="I436" t="str">
            <v>9416</v>
          </cell>
          <cell r="J436">
            <v>26016273883</v>
          </cell>
          <cell r="K436">
            <v>75315</v>
          </cell>
          <cell r="L436">
            <v>1</v>
          </cell>
          <cell r="M436">
            <v>3</v>
          </cell>
          <cell r="O436">
            <v>9.5</v>
          </cell>
          <cell r="P436">
            <v>0</v>
          </cell>
          <cell r="Q436">
            <v>3</v>
          </cell>
          <cell r="R436">
            <v>15.5</v>
          </cell>
        </row>
        <row r="437">
          <cell r="A437" t="str">
            <v>26301930780019</v>
          </cell>
          <cell r="B437" t="str">
            <v>澤田椅子張工業所</v>
          </cell>
          <cell r="C437" t="str">
            <v>澤田　素秀</v>
          </cell>
          <cell r="D437" t="str">
            <v>京都中央</v>
          </cell>
          <cell r="E437" t="str">
            <v>25</v>
          </cell>
          <cell r="F437" t="str">
            <v>604-8423</v>
          </cell>
          <cell r="G437" t="str">
            <v>京都市中京区西ノ京西月光町４</v>
          </cell>
          <cell r="H437" t="str">
            <v>075-811-6711</v>
          </cell>
          <cell r="I437" t="str">
            <v>4401</v>
          </cell>
          <cell r="J437">
            <v>26016278374</v>
          </cell>
          <cell r="K437">
            <v>104518</v>
          </cell>
          <cell r="L437">
            <v>1</v>
          </cell>
          <cell r="M437">
            <v>14</v>
          </cell>
          <cell r="O437">
            <v>9.5</v>
          </cell>
          <cell r="P437">
            <v>102200</v>
          </cell>
          <cell r="Q437">
            <v>14</v>
          </cell>
          <cell r="R437">
            <v>15.5</v>
          </cell>
        </row>
        <row r="438">
          <cell r="A438" t="str">
            <v>26301930780020</v>
          </cell>
          <cell r="B438" t="str">
            <v>株式会社　ＵＣＨＩＴＯ</v>
          </cell>
          <cell r="C438" t="str">
            <v>小林　富美代</v>
          </cell>
          <cell r="D438" t="str">
            <v>京都中央</v>
          </cell>
          <cell r="E438" t="str">
            <v>20</v>
          </cell>
          <cell r="F438" t="str">
            <v>602-8203</v>
          </cell>
          <cell r="G438" t="str">
            <v>京都市上京区一条通大宮西入鏡石町３１番７</v>
          </cell>
          <cell r="H438" t="str">
            <v>075-441-0088</v>
          </cell>
          <cell r="I438" t="str">
            <v>9416</v>
          </cell>
          <cell r="J438">
            <v>26016284278</v>
          </cell>
          <cell r="K438">
            <v>0</v>
          </cell>
          <cell r="L438">
            <v>1</v>
          </cell>
          <cell r="M438">
            <v>3</v>
          </cell>
          <cell r="O438">
            <v>9.5</v>
          </cell>
          <cell r="P438">
            <v>0</v>
          </cell>
          <cell r="Q438">
            <v>3</v>
          </cell>
          <cell r="R438">
            <v>15.5</v>
          </cell>
        </row>
        <row r="439">
          <cell r="A439" t="str">
            <v>26301930780022</v>
          </cell>
          <cell r="B439" t="str">
            <v>㈲イースタン設計事務所</v>
          </cell>
          <cell r="C439" t="str">
            <v>中村　安奈</v>
          </cell>
          <cell r="D439" t="str">
            <v>京都中央</v>
          </cell>
          <cell r="F439" t="str">
            <v>604-8092</v>
          </cell>
          <cell r="G439" t="str">
            <v>京都市中京区姉小路通寺町西入る姉大東町５４７番地　３階</v>
          </cell>
          <cell r="H439" t="str">
            <v>075-708-612</v>
          </cell>
          <cell r="I439" t="str">
            <v>9416</v>
          </cell>
          <cell r="K439">
            <v>31620</v>
          </cell>
          <cell r="M439">
            <v>3</v>
          </cell>
          <cell r="O439">
            <v>0</v>
          </cell>
          <cell r="P439">
            <v>21900</v>
          </cell>
          <cell r="Q439">
            <v>3</v>
          </cell>
          <cell r="R439">
            <v>0</v>
          </cell>
        </row>
        <row r="440">
          <cell r="A440" t="str">
            <v>26301930780023</v>
          </cell>
          <cell r="B440" t="str">
            <v>株式会社　京栄</v>
          </cell>
          <cell r="C440" t="str">
            <v>古武　啓高</v>
          </cell>
          <cell r="D440" t="str">
            <v>京都中央</v>
          </cell>
          <cell r="F440" t="str">
            <v>605-0846</v>
          </cell>
          <cell r="G440" t="str">
            <v>京都市東山区東大路松原上ル五丁目月見町１７番地</v>
          </cell>
          <cell r="H440" t="str">
            <v>075-561-7834</v>
          </cell>
          <cell r="I440" t="str">
            <v>9903</v>
          </cell>
          <cell r="K440">
            <v>10125</v>
          </cell>
          <cell r="L440">
            <v>1</v>
          </cell>
          <cell r="M440">
            <v>2.5</v>
          </cell>
          <cell r="O440">
            <v>0</v>
          </cell>
          <cell r="P440">
            <v>9125</v>
          </cell>
          <cell r="Q440">
            <v>2.5</v>
          </cell>
          <cell r="R440">
            <v>0</v>
          </cell>
        </row>
        <row r="441">
          <cell r="A441" t="str">
            <v>26301930780024</v>
          </cell>
          <cell r="B441" t="str">
            <v>KLAreS ARCHITECT DESIGN 株式会社</v>
          </cell>
          <cell r="C441" t="str">
            <v>清水　勇亮</v>
          </cell>
          <cell r="D441" t="str">
            <v>京都中央</v>
          </cell>
          <cell r="E441" t="str">
            <v>20</v>
          </cell>
          <cell r="F441" t="str">
            <v>604-8435</v>
          </cell>
          <cell r="G441" t="str">
            <v>京都市中京区西ノ京三条坊町１５－５ＫＭビル２階２０１号室</v>
          </cell>
          <cell r="H441" t="str">
            <v>075-384-1366</v>
          </cell>
          <cell r="I441" t="str">
            <v>9416</v>
          </cell>
          <cell r="J441">
            <v>26016308709</v>
          </cell>
          <cell r="K441">
            <v>37700</v>
          </cell>
          <cell r="L441">
            <v>1</v>
          </cell>
          <cell r="M441">
            <v>3</v>
          </cell>
          <cell r="O441">
            <v>9.5</v>
          </cell>
          <cell r="P441">
            <v>0</v>
          </cell>
          <cell r="Q441">
            <v>3</v>
          </cell>
          <cell r="R441">
            <v>15.5</v>
          </cell>
        </row>
        <row r="442">
          <cell r="A442" t="str">
            <v>26301930782016</v>
          </cell>
          <cell r="B442" t="str">
            <v>有限会社田中工業</v>
          </cell>
          <cell r="C442" t="str">
            <v>田中　克哉</v>
          </cell>
          <cell r="D442" t="str">
            <v>京都中央</v>
          </cell>
          <cell r="E442" t="str">
            <v>25</v>
          </cell>
          <cell r="F442" t="str">
            <v>604-8871</v>
          </cell>
          <cell r="G442" t="str">
            <v>京都市中京区壬生朱雀町１５ー１５</v>
          </cell>
          <cell r="H442" t="str">
            <v>075-811-4050</v>
          </cell>
          <cell r="I442" t="str">
            <v>3501</v>
          </cell>
          <cell r="J442">
            <v>26012267321</v>
          </cell>
          <cell r="K442">
            <v>147593</v>
          </cell>
          <cell r="L442">
            <v>1</v>
          </cell>
          <cell r="M442">
            <v>0</v>
          </cell>
          <cell r="O442">
            <v>12.5</v>
          </cell>
          <cell r="P442">
            <v>0</v>
          </cell>
          <cell r="Q442">
            <v>0</v>
          </cell>
          <cell r="R442">
            <v>18.5</v>
          </cell>
        </row>
        <row r="443">
          <cell r="A443" t="str">
            <v>26301930782017</v>
          </cell>
          <cell r="B443" t="str">
            <v>株式会社建匠</v>
          </cell>
          <cell r="C443" t="str">
            <v>小佐野　豊隆</v>
          </cell>
          <cell r="D443" t="str">
            <v>京都中央</v>
          </cell>
          <cell r="E443" t="str">
            <v>10</v>
          </cell>
          <cell r="F443" t="str">
            <v>604-8471</v>
          </cell>
          <cell r="G443" t="str">
            <v>京都市中京区西ノ京中御門東町１３１オオスミＢＯＸ</v>
          </cell>
          <cell r="H443" t="str">
            <v>075-550-7037</v>
          </cell>
          <cell r="I443" t="str">
            <v>3501</v>
          </cell>
          <cell r="J443">
            <v>26012268438</v>
          </cell>
          <cell r="K443">
            <v>522754</v>
          </cell>
          <cell r="M443">
            <v>0</v>
          </cell>
          <cell r="O443">
            <v>12.5</v>
          </cell>
          <cell r="P443">
            <v>0</v>
          </cell>
          <cell r="Q443">
            <v>0</v>
          </cell>
          <cell r="R443">
            <v>18.5</v>
          </cell>
        </row>
        <row r="444">
          <cell r="A444" t="str">
            <v>26301930782019</v>
          </cell>
          <cell r="B444" t="str">
            <v>有限会社　鳶永山組</v>
          </cell>
          <cell r="C444" t="str">
            <v>永山　明俊</v>
          </cell>
          <cell r="D444" t="str">
            <v>京都中央</v>
          </cell>
          <cell r="E444" t="str">
            <v>20</v>
          </cell>
          <cell r="F444" t="str">
            <v>604-8321</v>
          </cell>
          <cell r="G444" t="str">
            <v>京都市中京区姉小路通猪熊西入倉本町２７２</v>
          </cell>
          <cell r="H444" t="str">
            <v>075-812-1074</v>
          </cell>
          <cell r="I444" t="str">
            <v>3501</v>
          </cell>
          <cell r="J444">
            <v>26016144557</v>
          </cell>
          <cell r="K444">
            <v>7250</v>
          </cell>
          <cell r="L444">
            <v>1</v>
          </cell>
          <cell r="M444">
            <v>0</v>
          </cell>
          <cell r="O444">
            <v>12.5</v>
          </cell>
          <cell r="P444">
            <v>0</v>
          </cell>
          <cell r="Q444">
            <v>0</v>
          </cell>
          <cell r="R444">
            <v>18.5</v>
          </cell>
        </row>
        <row r="445">
          <cell r="A445" t="str">
            <v>26301930782020</v>
          </cell>
          <cell r="B445" t="str">
            <v>株式会社　ＨＩＲＡＹＡＭＡ</v>
          </cell>
          <cell r="C445" t="str">
            <v>平山　英拡</v>
          </cell>
          <cell r="D445" t="str">
            <v>京都中央</v>
          </cell>
          <cell r="E445" t="str">
            <v>20</v>
          </cell>
          <cell r="F445" t="str">
            <v>612-0838</v>
          </cell>
          <cell r="G445" t="str">
            <v>京都市伏見区深草神明講谷町２９</v>
          </cell>
          <cell r="H445" t="str">
            <v>075-643-0400</v>
          </cell>
          <cell r="I445" t="str">
            <v>3716</v>
          </cell>
          <cell r="J445">
            <v>26016145555</v>
          </cell>
          <cell r="K445">
            <v>5296212</v>
          </cell>
          <cell r="L445">
            <v>1</v>
          </cell>
          <cell r="M445">
            <v>0</v>
          </cell>
          <cell r="O445">
            <v>12.5</v>
          </cell>
          <cell r="P445">
            <v>0</v>
          </cell>
          <cell r="Q445">
            <v>0</v>
          </cell>
          <cell r="R445">
            <v>18.5</v>
          </cell>
        </row>
        <row r="446">
          <cell r="A446" t="str">
            <v>26301930782024</v>
          </cell>
          <cell r="B446" t="str">
            <v>新都建設　株式会社</v>
          </cell>
          <cell r="C446" t="str">
            <v>太田　靖彦</v>
          </cell>
          <cell r="D446" t="str">
            <v>京都中央</v>
          </cell>
          <cell r="E446" t="str">
            <v>15</v>
          </cell>
          <cell r="F446" t="str">
            <v>604-8425</v>
          </cell>
          <cell r="G446" t="str">
            <v>京都市中京区西ノ京銅駝町43番地1ＳＨＩＮＴＯ御池ビル</v>
          </cell>
          <cell r="H446" t="str">
            <v>075-802-1212</v>
          </cell>
          <cell r="I446" t="str">
            <v>3501</v>
          </cell>
          <cell r="J446">
            <v>26016193895</v>
          </cell>
          <cell r="K446">
            <v>604314</v>
          </cell>
          <cell r="L446">
            <v>1</v>
          </cell>
          <cell r="M446">
            <v>0</v>
          </cell>
          <cell r="O446">
            <v>12.5</v>
          </cell>
          <cell r="P446">
            <v>0</v>
          </cell>
          <cell r="Q446">
            <v>0</v>
          </cell>
          <cell r="R446">
            <v>18.5</v>
          </cell>
        </row>
        <row r="447">
          <cell r="A447" t="str">
            <v>26301930782025</v>
          </cell>
          <cell r="B447" t="str">
            <v>株式会社大麻瓦</v>
          </cell>
          <cell r="C447" t="str">
            <v>大麻　憲</v>
          </cell>
          <cell r="D447" t="str">
            <v>京都中央</v>
          </cell>
          <cell r="E447" t="str">
            <v>20</v>
          </cell>
          <cell r="F447" t="str">
            <v>604-8451</v>
          </cell>
          <cell r="G447" t="str">
            <v>京都市中京区西ノ京御輿岡町９－１</v>
          </cell>
          <cell r="H447" t="str">
            <v>075-811-9115</v>
          </cell>
          <cell r="I447" t="str">
            <v>3502</v>
          </cell>
          <cell r="J447">
            <v>26016207907</v>
          </cell>
          <cell r="K447">
            <v>231258</v>
          </cell>
          <cell r="L447">
            <v>1</v>
          </cell>
          <cell r="M447">
            <v>0</v>
          </cell>
          <cell r="O447">
            <v>12.5</v>
          </cell>
          <cell r="P447">
            <v>0</v>
          </cell>
          <cell r="Q447">
            <v>0</v>
          </cell>
          <cell r="R447">
            <v>18.5</v>
          </cell>
        </row>
        <row r="448">
          <cell r="A448" t="str">
            <v>26301930782027</v>
          </cell>
          <cell r="B448" t="str">
            <v>株式会社　紅谷興業</v>
          </cell>
          <cell r="C448" t="str">
            <v>紅谷　忠司</v>
          </cell>
          <cell r="D448" t="str">
            <v>京都中央</v>
          </cell>
          <cell r="E448" t="str">
            <v>20</v>
          </cell>
          <cell r="F448" t="str">
            <v>604-8423</v>
          </cell>
          <cell r="G448" t="str">
            <v>京都市中京区西ノ京西月光町１４－３</v>
          </cell>
          <cell r="H448" t="str">
            <v>075-812-2141</v>
          </cell>
          <cell r="I448" t="str">
            <v>3501</v>
          </cell>
          <cell r="J448">
            <v>26016233845</v>
          </cell>
          <cell r="K448">
            <v>135065</v>
          </cell>
          <cell r="L448">
            <v>1</v>
          </cell>
          <cell r="M448">
            <v>0</v>
          </cell>
          <cell r="O448">
            <v>12.5</v>
          </cell>
          <cell r="P448">
            <v>0</v>
          </cell>
          <cell r="Q448">
            <v>0</v>
          </cell>
          <cell r="R448">
            <v>18.5</v>
          </cell>
        </row>
        <row r="449">
          <cell r="A449" t="str">
            <v>26301930782028</v>
          </cell>
          <cell r="B449" t="str">
            <v>いらか屋</v>
          </cell>
          <cell r="C449" t="str">
            <v>松田　　敏</v>
          </cell>
          <cell r="D449" t="str">
            <v>京都中央</v>
          </cell>
          <cell r="E449" t="str">
            <v>20</v>
          </cell>
          <cell r="F449" t="str">
            <v>616-8145</v>
          </cell>
          <cell r="G449" t="str">
            <v>京都市右京区太秦八反田町１２－２２</v>
          </cell>
          <cell r="H449" t="str">
            <v>075-871-5062</v>
          </cell>
          <cell r="I449" t="str">
            <v>3502</v>
          </cell>
          <cell r="J449">
            <v>26016241825</v>
          </cell>
          <cell r="K449">
            <v>42050</v>
          </cell>
          <cell r="L449">
            <v>1</v>
          </cell>
          <cell r="M449">
            <v>0</v>
          </cell>
          <cell r="O449">
            <v>12.5</v>
          </cell>
          <cell r="P449">
            <v>0</v>
          </cell>
          <cell r="Q449">
            <v>0</v>
          </cell>
          <cell r="R449">
            <v>18.5</v>
          </cell>
        </row>
        <row r="450">
          <cell r="A450" t="str">
            <v>26301930782030</v>
          </cell>
          <cell r="B450" t="str">
            <v>株式会社　松岡電機工業所</v>
          </cell>
          <cell r="C450" t="str">
            <v>松岡　晃一郎</v>
          </cell>
          <cell r="D450" t="str">
            <v>京都中央</v>
          </cell>
          <cell r="E450" t="str">
            <v>20</v>
          </cell>
          <cell r="F450" t="str">
            <v>604-8493</v>
          </cell>
          <cell r="G450" t="str">
            <v>京都市中京区西ノ京南両町２６</v>
          </cell>
          <cell r="H450" t="str">
            <v>075-802-3655</v>
          </cell>
          <cell r="I450" t="str">
            <v>3802</v>
          </cell>
          <cell r="J450">
            <v>26016243084</v>
          </cell>
          <cell r="K450">
            <v>210337</v>
          </cell>
          <cell r="L450">
            <v>1</v>
          </cell>
          <cell r="M450">
            <v>0</v>
          </cell>
          <cell r="O450">
            <v>12.5</v>
          </cell>
          <cell r="P450">
            <v>0</v>
          </cell>
          <cell r="Q450">
            <v>0</v>
          </cell>
          <cell r="R450">
            <v>18.5</v>
          </cell>
        </row>
        <row r="451">
          <cell r="A451" t="str">
            <v>26301930782031</v>
          </cell>
          <cell r="B451" t="str">
            <v>株式会社　西岡土建</v>
          </cell>
          <cell r="C451" t="str">
            <v>西岡　潤一郎</v>
          </cell>
          <cell r="D451" t="str">
            <v>京都中央</v>
          </cell>
          <cell r="E451" t="str">
            <v>末</v>
          </cell>
          <cell r="F451" t="str">
            <v>604-8421</v>
          </cell>
          <cell r="G451" t="str">
            <v>京都市中京区西ノ京永本町１０番地</v>
          </cell>
          <cell r="H451" t="str">
            <v>075-821-4540</v>
          </cell>
          <cell r="I451" t="str">
            <v>3501</v>
          </cell>
          <cell r="J451">
            <v>26016243538</v>
          </cell>
          <cell r="K451">
            <v>174899</v>
          </cell>
          <cell r="L451">
            <v>1</v>
          </cell>
          <cell r="M451">
            <v>0</v>
          </cell>
          <cell r="O451">
            <v>12.5</v>
          </cell>
          <cell r="P451">
            <v>0</v>
          </cell>
          <cell r="Q451">
            <v>0</v>
          </cell>
          <cell r="R451">
            <v>18.5</v>
          </cell>
        </row>
        <row r="452">
          <cell r="A452" t="str">
            <v>26301930782032</v>
          </cell>
          <cell r="B452" t="str">
            <v>株式会社　朱雀重量</v>
          </cell>
          <cell r="C452" t="str">
            <v>畑　直樹</v>
          </cell>
          <cell r="D452" t="str">
            <v>京都中央</v>
          </cell>
          <cell r="E452" t="str">
            <v>25</v>
          </cell>
          <cell r="F452" t="str">
            <v>616-8427</v>
          </cell>
          <cell r="G452" t="str">
            <v>京都市右京区嵯峨二尊院門前善光寺山町７－４４</v>
          </cell>
          <cell r="H452" t="str">
            <v>075-406-5177</v>
          </cell>
          <cell r="I452" t="str">
            <v>3601</v>
          </cell>
          <cell r="J452">
            <v>26016246264</v>
          </cell>
          <cell r="K452">
            <v>140012</v>
          </cell>
          <cell r="L452">
            <v>1</v>
          </cell>
          <cell r="M452">
            <v>0</v>
          </cell>
          <cell r="O452">
            <v>12.5</v>
          </cell>
          <cell r="P452">
            <v>0</v>
          </cell>
          <cell r="Q452">
            <v>0</v>
          </cell>
          <cell r="R452">
            <v>18.5</v>
          </cell>
        </row>
        <row r="453">
          <cell r="A453" t="str">
            <v>26301930782033</v>
          </cell>
          <cell r="B453" t="str">
            <v>株式会社　成和工業</v>
          </cell>
          <cell r="C453" t="str">
            <v>成山　理宇</v>
          </cell>
          <cell r="D453" t="str">
            <v>京都中央</v>
          </cell>
          <cell r="E453" t="str">
            <v>20</v>
          </cell>
          <cell r="F453" t="str">
            <v>615-0054</v>
          </cell>
          <cell r="G453" t="str">
            <v>京都市右京区西院月双町５６－１６</v>
          </cell>
          <cell r="H453" t="str">
            <v>075-925-5526</v>
          </cell>
          <cell r="I453" t="str">
            <v>3504</v>
          </cell>
          <cell r="J453">
            <v>26016250321</v>
          </cell>
          <cell r="K453">
            <v>423354</v>
          </cell>
          <cell r="L453">
            <v>1</v>
          </cell>
          <cell r="M453">
            <v>0</v>
          </cell>
          <cell r="O453">
            <v>12.5</v>
          </cell>
          <cell r="P453">
            <v>0</v>
          </cell>
          <cell r="Q453">
            <v>0</v>
          </cell>
          <cell r="R453">
            <v>18.5</v>
          </cell>
        </row>
        <row r="454">
          <cell r="A454" t="str">
            <v>26301930782034</v>
          </cell>
          <cell r="B454" t="str">
            <v>植田組</v>
          </cell>
          <cell r="C454" t="str">
            <v>植田　和秀</v>
          </cell>
          <cell r="D454" t="str">
            <v>京都中央</v>
          </cell>
          <cell r="E454" t="str">
            <v>20</v>
          </cell>
          <cell r="F454" t="str">
            <v>604-8484</v>
          </cell>
          <cell r="G454" t="str">
            <v>京都市中京区西ノ京上合町４２</v>
          </cell>
          <cell r="H454" t="str">
            <v>075-822-9797</v>
          </cell>
          <cell r="I454" t="str">
            <v>3506</v>
          </cell>
          <cell r="J454">
            <v>26016252933</v>
          </cell>
          <cell r="K454">
            <v>47038</v>
          </cell>
          <cell r="L454">
            <v>1</v>
          </cell>
          <cell r="M454">
            <v>0</v>
          </cell>
          <cell r="O454">
            <v>12.5</v>
          </cell>
          <cell r="P454">
            <v>0</v>
          </cell>
          <cell r="Q454">
            <v>0</v>
          </cell>
          <cell r="R454">
            <v>18.5</v>
          </cell>
        </row>
        <row r="455">
          <cell r="A455" t="str">
            <v>26301930782035</v>
          </cell>
          <cell r="B455" t="str">
            <v>有限会社　長谷川ガラス店</v>
          </cell>
          <cell r="C455" t="str">
            <v>長谷川　靖</v>
          </cell>
          <cell r="D455" t="str">
            <v>京都中央</v>
          </cell>
          <cell r="E455" t="str">
            <v>20</v>
          </cell>
          <cell r="F455" t="str">
            <v>615-8211</v>
          </cell>
          <cell r="G455" t="str">
            <v>京都市西京区上桂前川町１１９</v>
          </cell>
          <cell r="H455" t="str">
            <v>075-841-6843</v>
          </cell>
          <cell r="I455" t="str">
            <v>3801</v>
          </cell>
          <cell r="J455">
            <v>26016257089</v>
          </cell>
          <cell r="K455">
            <v>76850</v>
          </cell>
          <cell r="L455">
            <v>1</v>
          </cell>
          <cell r="M455">
            <v>0</v>
          </cell>
          <cell r="O455">
            <v>12.5</v>
          </cell>
          <cell r="P455">
            <v>0</v>
          </cell>
          <cell r="Q455">
            <v>0</v>
          </cell>
          <cell r="R455">
            <v>18.5</v>
          </cell>
        </row>
        <row r="456">
          <cell r="A456" t="str">
            <v>26301930782036</v>
          </cell>
          <cell r="B456" t="str">
            <v>眞部建設</v>
          </cell>
          <cell r="C456" t="str">
            <v>眞部　晋也</v>
          </cell>
          <cell r="D456" t="str">
            <v>京都中央</v>
          </cell>
          <cell r="E456" t="str">
            <v>末</v>
          </cell>
          <cell r="F456" t="str">
            <v>604-8824</v>
          </cell>
          <cell r="G456" t="str">
            <v>京都市中京区壬生高樋町５１－１７</v>
          </cell>
          <cell r="H456" t="str">
            <v>075-315-4195</v>
          </cell>
          <cell r="I456" t="str">
            <v>3716</v>
          </cell>
          <cell r="J456">
            <v>26016259619</v>
          </cell>
          <cell r="K456">
            <v>135401</v>
          </cell>
          <cell r="L456">
            <v>1</v>
          </cell>
          <cell r="M456">
            <v>0</v>
          </cell>
          <cell r="O456">
            <v>12.5</v>
          </cell>
          <cell r="P456">
            <v>0</v>
          </cell>
          <cell r="Q456">
            <v>0</v>
          </cell>
          <cell r="R456">
            <v>18.5</v>
          </cell>
        </row>
        <row r="457">
          <cell r="A457" t="str">
            <v>26301930782037</v>
          </cell>
          <cell r="B457" t="str">
            <v>株式会社　小野工務店</v>
          </cell>
          <cell r="C457" t="str">
            <v>小野　賢一</v>
          </cell>
          <cell r="D457" t="str">
            <v>京都中央</v>
          </cell>
          <cell r="E457" t="str">
            <v>末</v>
          </cell>
          <cell r="F457" t="str">
            <v>615-8081</v>
          </cell>
          <cell r="G457" t="str">
            <v>京都市西京区桂池尻町４０番地</v>
          </cell>
          <cell r="H457" t="str">
            <v>075-391-4189</v>
          </cell>
          <cell r="I457" t="str">
            <v>3501</v>
          </cell>
          <cell r="J457">
            <v>26016260271</v>
          </cell>
          <cell r="K457">
            <v>134514</v>
          </cell>
          <cell r="L457">
            <v>1</v>
          </cell>
          <cell r="M457">
            <v>0</v>
          </cell>
          <cell r="O457">
            <v>12.5</v>
          </cell>
          <cell r="P457">
            <v>0</v>
          </cell>
          <cell r="Q457">
            <v>0</v>
          </cell>
          <cell r="R457">
            <v>18.5</v>
          </cell>
        </row>
        <row r="458">
          <cell r="A458" t="str">
            <v>26301930782038</v>
          </cell>
          <cell r="B458" t="str">
            <v>有限会社　アロウズダクト</v>
          </cell>
          <cell r="C458" t="str">
            <v>岩田　洋三</v>
          </cell>
          <cell r="D458" t="str">
            <v>京都中央</v>
          </cell>
          <cell r="E458" t="str">
            <v>末</v>
          </cell>
          <cell r="F458" t="str">
            <v>604-8423</v>
          </cell>
          <cell r="G458" t="str">
            <v>京都市中京区西ノ京西月光町１３－１ルナーチェ二条１０６</v>
          </cell>
          <cell r="H458" t="str">
            <v>075-756-7370</v>
          </cell>
          <cell r="I458" t="str">
            <v>3501</v>
          </cell>
          <cell r="J458">
            <v>26016261965</v>
          </cell>
          <cell r="K458">
            <v>261708</v>
          </cell>
          <cell r="L458">
            <v>1</v>
          </cell>
          <cell r="M458">
            <v>0</v>
          </cell>
          <cell r="O458">
            <v>12.5</v>
          </cell>
          <cell r="P458">
            <v>0</v>
          </cell>
          <cell r="Q458">
            <v>0</v>
          </cell>
          <cell r="R458">
            <v>18.5</v>
          </cell>
        </row>
        <row r="459">
          <cell r="A459" t="str">
            <v>26301930782039</v>
          </cell>
          <cell r="B459" t="str">
            <v>ハウスクリーニングＭＩＵＲＡ</v>
          </cell>
          <cell r="C459" t="str">
            <v>川島　勇</v>
          </cell>
          <cell r="D459" t="str">
            <v>京都中央</v>
          </cell>
          <cell r="E459" t="str">
            <v>20</v>
          </cell>
          <cell r="F459" t="str">
            <v>604-0823</v>
          </cell>
          <cell r="G459" t="str">
            <v>京都市中京区堺町通押小路下る　竹屋町１６２</v>
          </cell>
          <cell r="H459" t="str">
            <v>075-231-1756</v>
          </cell>
          <cell r="I459" t="str">
            <v>3506</v>
          </cell>
          <cell r="J459">
            <v>26016262008</v>
          </cell>
          <cell r="K459">
            <v>116186</v>
          </cell>
          <cell r="L459">
            <v>1</v>
          </cell>
          <cell r="M459">
            <v>0</v>
          </cell>
          <cell r="O459">
            <v>12.5</v>
          </cell>
          <cell r="P459">
            <v>0</v>
          </cell>
          <cell r="Q459">
            <v>0</v>
          </cell>
          <cell r="R459">
            <v>18.5</v>
          </cell>
        </row>
        <row r="460">
          <cell r="A460" t="str">
            <v>26301930782040</v>
          </cell>
          <cell r="B460" t="str">
            <v>有限会社　二条駅前山下組</v>
          </cell>
          <cell r="C460" t="str">
            <v>山下　義之</v>
          </cell>
          <cell r="D460" t="str">
            <v>京都中央</v>
          </cell>
          <cell r="E460" t="str">
            <v>20</v>
          </cell>
          <cell r="F460" t="str">
            <v>604-8382</v>
          </cell>
          <cell r="G460" t="str">
            <v>京都市中京区西ノ京北聖町１３番地</v>
          </cell>
          <cell r="H460" t="str">
            <v>075-803-3577</v>
          </cell>
          <cell r="I460" t="str">
            <v>3501</v>
          </cell>
          <cell r="J460">
            <v>26016263799</v>
          </cell>
          <cell r="K460">
            <v>70772</v>
          </cell>
          <cell r="L460">
            <v>1</v>
          </cell>
          <cell r="M460">
            <v>0</v>
          </cell>
          <cell r="O460">
            <v>12.5</v>
          </cell>
          <cell r="P460">
            <v>0</v>
          </cell>
          <cell r="Q460">
            <v>0</v>
          </cell>
          <cell r="R460">
            <v>18.5</v>
          </cell>
        </row>
        <row r="461">
          <cell r="A461" t="str">
            <v>26301930782041</v>
          </cell>
          <cell r="B461" t="str">
            <v>ＫＲＣ　株式会社</v>
          </cell>
          <cell r="C461" t="str">
            <v>久保　洋介</v>
          </cell>
          <cell r="D461" t="str">
            <v>京都中央</v>
          </cell>
          <cell r="E461" t="str">
            <v>20</v>
          </cell>
          <cell r="F461" t="str">
            <v>616-8156</v>
          </cell>
          <cell r="G461" t="str">
            <v>京都市右京区太秦西野町１０－１９</v>
          </cell>
          <cell r="H461" t="str">
            <v>075-882-8508</v>
          </cell>
          <cell r="I461" t="str">
            <v>3506</v>
          </cell>
          <cell r="J461">
            <v>26016268841</v>
          </cell>
          <cell r="K461">
            <v>53650</v>
          </cell>
          <cell r="L461">
            <v>2</v>
          </cell>
          <cell r="M461">
            <v>0</v>
          </cell>
          <cell r="O461">
            <v>12.5</v>
          </cell>
          <cell r="P461">
            <v>0</v>
          </cell>
          <cell r="Q461">
            <v>0</v>
          </cell>
          <cell r="R461">
            <v>18.5</v>
          </cell>
        </row>
        <row r="462">
          <cell r="A462" t="str">
            <v>26301930782042</v>
          </cell>
          <cell r="B462" t="str">
            <v>中野組</v>
          </cell>
          <cell r="C462" t="str">
            <v>中野　大祐</v>
          </cell>
          <cell r="D462" t="str">
            <v>京都中央</v>
          </cell>
          <cell r="E462" t="str">
            <v>20</v>
          </cell>
          <cell r="F462" t="str">
            <v>605-0066</v>
          </cell>
          <cell r="G462" t="str">
            <v>京都市東山区古門前通東大路西入石橋町305番地　ｺｰﾎﾟﾅｶｼﾞﾏ１階105</v>
          </cell>
          <cell r="H462" t="str">
            <v>075-551-2618</v>
          </cell>
          <cell r="I462" t="str">
            <v>3501</v>
          </cell>
          <cell r="J462">
            <v>26016253179</v>
          </cell>
          <cell r="K462">
            <v>40728</v>
          </cell>
          <cell r="L462">
            <v>1</v>
          </cell>
          <cell r="M462">
            <v>0</v>
          </cell>
          <cell r="O462">
            <v>12.5</v>
          </cell>
          <cell r="P462">
            <v>0</v>
          </cell>
          <cell r="Q462">
            <v>0</v>
          </cell>
          <cell r="R462">
            <v>18.5</v>
          </cell>
        </row>
        <row r="463">
          <cell r="A463" t="str">
            <v>26301930782044</v>
          </cell>
          <cell r="B463" t="str">
            <v>堀内建装</v>
          </cell>
          <cell r="C463" t="str">
            <v>堀内　慎平</v>
          </cell>
          <cell r="D463" t="str">
            <v>京都中央</v>
          </cell>
          <cell r="E463" t="str">
            <v>20</v>
          </cell>
          <cell r="F463" t="str">
            <v>604-8473</v>
          </cell>
          <cell r="G463" t="str">
            <v>京都市中京区西ノ京南壺井町１４番地</v>
          </cell>
          <cell r="H463" t="str">
            <v>080-5341-5829</v>
          </cell>
          <cell r="I463" t="str">
            <v>3501</v>
          </cell>
          <cell r="J463">
            <v>26016274127</v>
          </cell>
          <cell r="K463">
            <v>0</v>
          </cell>
          <cell r="L463">
            <v>1</v>
          </cell>
          <cell r="M463">
            <v>0</v>
          </cell>
          <cell r="O463">
            <v>12.5</v>
          </cell>
          <cell r="P463">
            <v>0</v>
          </cell>
          <cell r="Q463">
            <v>0</v>
          </cell>
          <cell r="R463">
            <v>18.5</v>
          </cell>
        </row>
        <row r="464">
          <cell r="A464" t="str">
            <v>26301930782046</v>
          </cell>
          <cell r="B464" t="str">
            <v>株式会社　ミヤコ</v>
          </cell>
          <cell r="C464" t="str">
            <v>湊　直之</v>
          </cell>
          <cell r="D464" t="str">
            <v>京都中央</v>
          </cell>
          <cell r="E464" t="str">
            <v>20</v>
          </cell>
          <cell r="F464" t="str">
            <v>601-8373</v>
          </cell>
          <cell r="G464" t="str">
            <v>京都市南区吉祥院嶋出在家町２０</v>
          </cell>
          <cell r="H464" t="str">
            <v>075-366-9088</v>
          </cell>
          <cell r="I464" t="str">
            <v>3504</v>
          </cell>
          <cell r="J464">
            <v>26016275929</v>
          </cell>
          <cell r="K464">
            <v>180322</v>
          </cell>
          <cell r="L464">
            <v>1</v>
          </cell>
          <cell r="M464">
            <v>0</v>
          </cell>
          <cell r="O464">
            <v>12.5</v>
          </cell>
          <cell r="P464">
            <v>0</v>
          </cell>
          <cell r="Q464">
            <v>0</v>
          </cell>
          <cell r="R464">
            <v>18.5</v>
          </cell>
        </row>
        <row r="465">
          <cell r="A465" t="str">
            <v>26301930782047</v>
          </cell>
          <cell r="B465" t="str">
            <v>藤田工業</v>
          </cell>
          <cell r="C465" t="str">
            <v>藤田　稔</v>
          </cell>
          <cell r="D465" t="str">
            <v>京都中央</v>
          </cell>
          <cell r="E465" t="str">
            <v>末</v>
          </cell>
          <cell r="F465" t="str">
            <v>600-8812</v>
          </cell>
          <cell r="G465" t="str">
            <v>京都市下京区中堂寺北町７－３</v>
          </cell>
          <cell r="H465" t="str">
            <v>090-3058-2299</v>
          </cell>
          <cell r="I465" t="str">
            <v>3505</v>
          </cell>
          <cell r="J465">
            <v>26016251278</v>
          </cell>
          <cell r="K465">
            <v>21750</v>
          </cell>
          <cell r="M465">
            <v>0</v>
          </cell>
          <cell r="O465">
            <v>12.5</v>
          </cell>
          <cell r="P465">
            <v>0</v>
          </cell>
          <cell r="Q465">
            <v>0</v>
          </cell>
          <cell r="R465">
            <v>18.5</v>
          </cell>
        </row>
        <row r="466">
          <cell r="A466" t="str">
            <v>26301930782048</v>
          </cell>
          <cell r="B466" t="str">
            <v>有限会社　comfort　life</v>
          </cell>
          <cell r="C466" t="str">
            <v>奥田　拓司</v>
          </cell>
          <cell r="D466" t="str">
            <v>京都中央</v>
          </cell>
          <cell r="E466" t="str">
            <v>末</v>
          </cell>
          <cell r="F466" t="str">
            <v>604-8235</v>
          </cell>
          <cell r="G466" t="str">
            <v>京都市中京区錦堀川町６４８番地カステッロロッソ２０３</v>
          </cell>
          <cell r="H466" t="str">
            <v>075-254-8228</v>
          </cell>
          <cell r="I466" t="str">
            <v>3502</v>
          </cell>
          <cell r="J466">
            <v>26016211430</v>
          </cell>
          <cell r="K466">
            <v>166141</v>
          </cell>
          <cell r="L466">
            <v>1</v>
          </cell>
          <cell r="M466">
            <v>0</v>
          </cell>
          <cell r="O466">
            <v>12.5</v>
          </cell>
          <cell r="P466">
            <v>0</v>
          </cell>
          <cell r="Q466">
            <v>0</v>
          </cell>
          <cell r="R466">
            <v>18.5</v>
          </cell>
        </row>
        <row r="467">
          <cell r="A467" t="str">
            <v>26301930782049</v>
          </cell>
          <cell r="B467" t="str">
            <v>株式会社　Ｈａｐｐｙ　Ｉｓｌａｎｄ</v>
          </cell>
          <cell r="C467" t="str">
            <v>福島　聖</v>
          </cell>
          <cell r="D467" t="str">
            <v>京都中央</v>
          </cell>
          <cell r="E467" t="str">
            <v>末</v>
          </cell>
          <cell r="F467" t="str">
            <v>616-8334</v>
          </cell>
          <cell r="G467" t="str">
            <v>京都市右京区嵯峨罧原町１６－１３</v>
          </cell>
          <cell r="H467" t="str">
            <v>075-366-6450</v>
          </cell>
          <cell r="I467" t="str">
            <v>3502</v>
          </cell>
          <cell r="J467">
            <v>26016282122</v>
          </cell>
          <cell r="K467">
            <v>57403</v>
          </cell>
          <cell r="L467">
            <v>1</v>
          </cell>
          <cell r="M467">
            <v>0</v>
          </cell>
          <cell r="O467">
            <v>12.5</v>
          </cell>
          <cell r="P467">
            <v>0</v>
          </cell>
          <cell r="Q467">
            <v>0</v>
          </cell>
          <cell r="R467">
            <v>18.5</v>
          </cell>
        </row>
        <row r="468">
          <cell r="A468" t="str">
            <v>26301930782050</v>
          </cell>
          <cell r="B468" t="str">
            <v>株式会社　ＲＤホームズ</v>
          </cell>
          <cell r="C468" t="str">
            <v>大成　達也</v>
          </cell>
          <cell r="D468" t="str">
            <v>京都中央</v>
          </cell>
          <cell r="E468" t="str">
            <v>末</v>
          </cell>
          <cell r="F468" t="str">
            <v>615-8227</v>
          </cell>
          <cell r="G468" t="str">
            <v>京都市西京区上桂宮ノ後町38-5上桂アーカス1階</v>
          </cell>
          <cell r="H468" t="str">
            <v>075-777-0217</v>
          </cell>
          <cell r="I468" t="str">
            <v>3502</v>
          </cell>
          <cell r="J468">
            <v>26016285250</v>
          </cell>
          <cell r="K468">
            <v>11500</v>
          </cell>
          <cell r="M468">
            <v>0</v>
          </cell>
          <cell r="O468">
            <v>12.5</v>
          </cell>
          <cell r="P468">
            <v>0</v>
          </cell>
          <cell r="Q468">
            <v>0</v>
          </cell>
          <cell r="R468">
            <v>18.5</v>
          </cell>
        </row>
        <row r="469">
          <cell r="A469" t="str">
            <v>26301930782053</v>
          </cell>
          <cell r="B469" t="str">
            <v>瑞穂建設　株式会社</v>
          </cell>
          <cell r="C469" t="str">
            <v>上原　伸昭</v>
          </cell>
          <cell r="D469" t="str">
            <v>京都中央</v>
          </cell>
          <cell r="E469" t="str">
            <v>20</v>
          </cell>
          <cell r="F469" t="str">
            <v>615-8234</v>
          </cell>
          <cell r="G469" t="str">
            <v>京都市西京区御陵塚ノ越町16-16</v>
          </cell>
          <cell r="H469" t="str">
            <v>075-393-2000</v>
          </cell>
          <cell r="I469" t="str">
            <v>3801</v>
          </cell>
          <cell r="J469">
            <v>26016294120</v>
          </cell>
          <cell r="K469">
            <v>49022</v>
          </cell>
          <cell r="L469">
            <v>1</v>
          </cell>
          <cell r="M469">
            <v>0</v>
          </cell>
          <cell r="O469">
            <v>12.5</v>
          </cell>
          <cell r="P469">
            <v>0</v>
          </cell>
          <cell r="Q469">
            <v>0</v>
          </cell>
          <cell r="R469">
            <v>18.5</v>
          </cell>
        </row>
        <row r="470">
          <cell r="A470" t="str">
            <v>26301930782054</v>
          </cell>
          <cell r="B470" t="str">
            <v>西村組</v>
          </cell>
          <cell r="C470" t="str">
            <v>西村　泰郎</v>
          </cell>
          <cell r="D470" t="str">
            <v>京都中央</v>
          </cell>
          <cell r="E470" t="str">
            <v>末</v>
          </cell>
          <cell r="F470" t="str">
            <v>600-8883</v>
          </cell>
          <cell r="G470" t="str">
            <v>京都市下京区西七条北衣田町　２番地</v>
          </cell>
          <cell r="H470" t="str">
            <v>075-313-1485</v>
          </cell>
          <cell r="I470" t="str">
            <v>3506</v>
          </cell>
          <cell r="J470">
            <v>26016294319</v>
          </cell>
          <cell r="K470">
            <v>7250</v>
          </cell>
          <cell r="L470">
            <v>1</v>
          </cell>
          <cell r="M470">
            <v>0</v>
          </cell>
          <cell r="O470">
            <v>12.5</v>
          </cell>
          <cell r="P470">
            <v>0</v>
          </cell>
          <cell r="Q470">
            <v>0</v>
          </cell>
          <cell r="R470">
            <v>18.5</v>
          </cell>
        </row>
        <row r="471">
          <cell r="A471" t="str">
            <v>26301930782055</v>
          </cell>
          <cell r="B471" t="str">
            <v>株式会社　朱雀塗装</v>
          </cell>
          <cell r="C471" t="str">
            <v>中川　将</v>
          </cell>
          <cell r="D471" t="str">
            <v>京都中央</v>
          </cell>
          <cell r="E471" t="str">
            <v>25</v>
          </cell>
          <cell r="F471" t="str">
            <v>616-8233</v>
          </cell>
          <cell r="G471" t="str">
            <v>京都市右京区鳴滝中道町７－６</v>
          </cell>
          <cell r="H471" t="str">
            <v>075-200-1964</v>
          </cell>
          <cell r="I471" t="str">
            <v>3801</v>
          </cell>
          <cell r="J471">
            <v>26016295425</v>
          </cell>
          <cell r="K471">
            <v>77430</v>
          </cell>
          <cell r="L471">
            <v>1</v>
          </cell>
          <cell r="M471">
            <v>0</v>
          </cell>
          <cell r="O471">
            <v>12.5</v>
          </cell>
          <cell r="P471">
            <v>0</v>
          </cell>
          <cell r="Q471">
            <v>0</v>
          </cell>
          <cell r="R471">
            <v>18.5</v>
          </cell>
        </row>
        <row r="472">
          <cell r="A472" t="str">
            <v>26301930782056</v>
          </cell>
          <cell r="B472" t="str">
            <v>翔成電業</v>
          </cell>
          <cell r="C472" t="str">
            <v>石原　準</v>
          </cell>
          <cell r="D472" t="str">
            <v>京都中央</v>
          </cell>
          <cell r="E472" t="str">
            <v>21</v>
          </cell>
          <cell r="F472" t="str">
            <v>604-8422</v>
          </cell>
          <cell r="G472" t="str">
            <v>京都市中京区西ノ京東月光町１－４４</v>
          </cell>
          <cell r="H472" t="str">
            <v>080-1409-6370</v>
          </cell>
          <cell r="I472" t="str">
            <v>3504</v>
          </cell>
          <cell r="J472">
            <v>26016300824</v>
          </cell>
          <cell r="K472">
            <v>44266</v>
          </cell>
          <cell r="L472">
            <v>1</v>
          </cell>
          <cell r="M472">
            <v>0</v>
          </cell>
          <cell r="O472">
            <v>12.5</v>
          </cell>
          <cell r="P472">
            <v>0</v>
          </cell>
          <cell r="Q472">
            <v>0</v>
          </cell>
          <cell r="R472">
            <v>18.5</v>
          </cell>
        </row>
        <row r="473">
          <cell r="A473" t="str">
            <v>26301930782057</v>
          </cell>
          <cell r="B473" t="str">
            <v>株式会社　島田工業</v>
          </cell>
          <cell r="C473" t="str">
            <v>島田　誠</v>
          </cell>
          <cell r="D473" t="str">
            <v>京都中央</v>
          </cell>
          <cell r="E473" t="str">
            <v>20</v>
          </cell>
          <cell r="F473" t="str">
            <v>600-8806</v>
          </cell>
          <cell r="G473" t="str">
            <v>京都市下京区中堂寺壬生川町２９－１壬生川団地５０２</v>
          </cell>
          <cell r="H473" t="str">
            <v>075-842-0730</v>
          </cell>
          <cell r="I473" t="str">
            <v>3506</v>
          </cell>
          <cell r="J473">
            <v>26016300960</v>
          </cell>
          <cell r="K473">
            <v>230185</v>
          </cell>
          <cell r="M473">
            <v>0</v>
          </cell>
          <cell r="O473">
            <v>12.5</v>
          </cell>
          <cell r="P473">
            <v>0</v>
          </cell>
          <cell r="Q473">
            <v>0</v>
          </cell>
          <cell r="R473">
            <v>18.5</v>
          </cell>
        </row>
        <row r="474">
          <cell r="A474" t="str">
            <v>26301930782058</v>
          </cell>
          <cell r="B474" t="str">
            <v>Ｋ．Ｓ．ＢＤｕｃｔｗｏｒｋｓ</v>
          </cell>
          <cell r="C474" t="str">
            <v>笹部　一也</v>
          </cell>
          <cell r="D474" t="str">
            <v>京都中央</v>
          </cell>
          <cell r="E474" t="str">
            <v>末</v>
          </cell>
          <cell r="F474" t="str">
            <v>604-8421</v>
          </cell>
          <cell r="G474" t="str">
            <v>京都市中京区西ノ京永本町４番地</v>
          </cell>
          <cell r="H474" t="str">
            <v>075-811-0659</v>
          </cell>
          <cell r="I474" t="str">
            <v>3504</v>
          </cell>
          <cell r="J474">
            <v>26016302371</v>
          </cell>
          <cell r="K474">
            <v>8700</v>
          </cell>
          <cell r="L474">
            <v>1</v>
          </cell>
          <cell r="M474">
            <v>0</v>
          </cell>
          <cell r="O474">
            <v>12.5</v>
          </cell>
          <cell r="P474">
            <v>0</v>
          </cell>
          <cell r="Q474">
            <v>0</v>
          </cell>
          <cell r="R474">
            <v>18.5</v>
          </cell>
        </row>
        <row r="475">
          <cell r="A475" t="str">
            <v>26301930782059</v>
          </cell>
          <cell r="B475" t="str">
            <v>株式会社　愛青</v>
          </cell>
          <cell r="C475" t="str">
            <v>木下　貴司</v>
          </cell>
          <cell r="D475" t="str">
            <v>京都中央</v>
          </cell>
          <cell r="E475" t="str">
            <v>末</v>
          </cell>
          <cell r="F475" t="str">
            <v>602-8392</v>
          </cell>
          <cell r="G475" t="str">
            <v>京都市上京区御前通今出川上る北町６４４</v>
          </cell>
          <cell r="H475" t="str">
            <v>075-406-1550</v>
          </cell>
          <cell r="I475" t="str">
            <v>3502</v>
          </cell>
          <cell r="J475">
            <v>26016304667</v>
          </cell>
          <cell r="K475">
            <v>44080</v>
          </cell>
          <cell r="L475">
            <v>1</v>
          </cell>
          <cell r="M475">
            <v>0</v>
          </cell>
          <cell r="O475">
            <v>12.5</v>
          </cell>
          <cell r="P475">
            <v>0</v>
          </cell>
          <cell r="Q475">
            <v>0</v>
          </cell>
          <cell r="R475">
            <v>18.5</v>
          </cell>
        </row>
        <row r="476">
          <cell r="A476" t="str">
            <v>26301930782060</v>
          </cell>
          <cell r="B476" t="str">
            <v>ＫＲクリエイツ</v>
          </cell>
          <cell r="C476" t="str">
            <v>木村　建斗</v>
          </cell>
          <cell r="D476" t="str">
            <v>京都中央</v>
          </cell>
          <cell r="E476" t="str">
            <v>末</v>
          </cell>
          <cell r="F476" t="str">
            <v>600-8814</v>
          </cell>
          <cell r="G476" t="str">
            <v>京都市下京区中堂寺庄ノ内町５２-１７タンドル庄南１０２</v>
          </cell>
          <cell r="H476" t="str">
            <v>090-1583-3494</v>
          </cell>
          <cell r="I476" t="str">
            <v>3501</v>
          </cell>
          <cell r="J476">
            <v>26016307229</v>
          </cell>
          <cell r="K476">
            <v>32202</v>
          </cell>
          <cell r="L476">
            <v>1</v>
          </cell>
          <cell r="M476">
            <v>0</v>
          </cell>
          <cell r="O476">
            <v>12.5</v>
          </cell>
          <cell r="P476">
            <v>0</v>
          </cell>
          <cell r="Q476">
            <v>0</v>
          </cell>
          <cell r="R476">
            <v>18.5</v>
          </cell>
        </row>
        <row r="477">
          <cell r="A477" t="str">
            <v>26301930782061</v>
          </cell>
          <cell r="B477" t="str">
            <v>株式会社　Ｒ・Ｅ・ＴＥＣ</v>
          </cell>
          <cell r="C477" t="str">
            <v>岸之上　竜起</v>
          </cell>
          <cell r="D477" t="str">
            <v>京都中央</v>
          </cell>
          <cell r="E477" t="str">
            <v>末</v>
          </cell>
          <cell r="F477" t="str">
            <v>600-8895</v>
          </cell>
          <cell r="G477" t="str">
            <v>京都市下京区西七条東石ケ坪町１０６番地２</v>
          </cell>
          <cell r="H477" t="str">
            <v>075-203-0042</v>
          </cell>
          <cell r="I477" t="str">
            <v>3803</v>
          </cell>
          <cell r="J477">
            <v>26016307581</v>
          </cell>
          <cell r="K477">
            <v>56144</v>
          </cell>
          <cell r="L477">
            <v>1</v>
          </cell>
          <cell r="M477">
            <v>0</v>
          </cell>
          <cell r="O477">
            <v>12.5</v>
          </cell>
          <cell r="P477">
            <v>0</v>
          </cell>
          <cell r="Q477">
            <v>0</v>
          </cell>
          <cell r="R477">
            <v>18.5</v>
          </cell>
        </row>
        <row r="478">
          <cell r="A478" t="str">
            <v>26301930782062</v>
          </cell>
          <cell r="B478" t="str">
            <v>山下工業</v>
          </cell>
          <cell r="C478" t="str">
            <v>山下　裕輝</v>
          </cell>
          <cell r="D478" t="str">
            <v>京都中央</v>
          </cell>
          <cell r="E478" t="str">
            <v>20</v>
          </cell>
          <cell r="F478" t="str">
            <v>604-8443</v>
          </cell>
          <cell r="G478" t="str">
            <v>京都市中京区西ノ京島ノ内町２４藤和三条山ノ内ホームズ３０８</v>
          </cell>
          <cell r="H478" t="str">
            <v>090-37131211</v>
          </cell>
          <cell r="I478" t="str">
            <v>3501</v>
          </cell>
          <cell r="J478">
            <v>26016308134</v>
          </cell>
          <cell r="K478">
            <v>174000</v>
          </cell>
          <cell r="L478">
            <v>1</v>
          </cell>
          <cell r="M478">
            <v>0</v>
          </cell>
          <cell r="O478">
            <v>12.5</v>
          </cell>
          <cell r="P478">
            <v>0</v>
          </cell>
          <cell r="Q478">
            <v>0</v>
          </cell>
          <cell r="R478">
            <v>18.5</v>
          </cell>
        </row>
        <row r="479">
          <cell r="A479" t="str">
            <v>26301930782063</v>
          </cell>
          <cell r="B479" t="str">
            <v>ｇａｒｄｅｎｅｒ</v>
          </cell>
          <cell r="C479" t="str">
            <v>今井　海図</v>
          </cell>
          <cell r="D479" t="str">
            <v>京都中央</v>
          </cell>
          <cell r="E479" t="str">
            <v>25</v>
          </cell>
          <cell r="F479" t="str">
            <v>604-8832</v>
          </cell>
          <cell r="G479" t="str">
            <v>京都市中京区壬生下溝町５５番地２５</v>
          </cell>
          <cell r="H479" t="str">
            <v>075-200-1812</v>
          </cell>
          <cell r="I479" t="str">
            <v>3506</v>
          </cell>
          <cell r="J479">
            <v>26016309871</v>
          </cell>
          <cell r="K479">
            <v>14500</v>
          </cell>
          <cell r="L479">
            <v>1</v>
          </cell>
          <cell r="M479">
            <v>0</v>
          </cell>
          <cell r="O479">
            <v>12.5</v>
          </cell>
          <cell r="P479">
            <v>0</v>
          </cell>
          <cell r="Q479">
            <v>0</v>
          </cell>
          <cell r="R479">
            <v>18.5</v>
          </cell>
        </row>
        <row r="480">
          <cell r="A480" t="str">
            <v>26301930782064</v>
          </cell>
          <cell r="B480" t="str">
            <v>川島塗装</v>
          </cell>
          <cell r="C480" t="str">
            <v>川島　大輔</v>
          </cell>
          <cell r="D480" t="str">
            <v>京都中央</v>
          </cell>
          <cell r="E480" t="str">
            <v>20</v>
          </cell>
          <cell r="F480" t="str">
            <v>602-8497</v>
          </cell>
          <cell r="G480" t="str">
            <v>京都市上京区芦山寺通智恵光院西入３丁目戍亥町１６０－２</v>
          </cell>
          <cell r="H480" t="str">
            <v>075-411-0867</v>
          </cell>
          <cell r="I480" t="str">
            <v>3502</v>
          </cell>
          <cell r="J480">
            <v>26016297488</v>
          </cell>
          <cell r="K480">
            <v>52200</v>
          </cell>
          <cell r="L480">
            <v>1</v>
          </cell>
          <cell r="M480">
            <v>0</v>
          </cell>
          <cell r="O480">
            <v>12.5</v>
          </cell>
          <cell r="P480">
            <v>0</v>
          </cell>
          <cell r="Q480">
            <v>0</v>
          </cell>
          <cell r="R480">
            <v>18.5</v>
          </cell>
        </row>
        <row r="481">
          <cell r="A481" t="str">
            <v>26301930782065</v>
          </cell>
          <cell r="B481" t="str">
            <v>大橋工務店</v>
          </cell>
          <cell r="C481" t="str">
            <v>大橋　敏克</v>
          </cell>
          <cell r="D481" t="str">
            <v>京都中央</v>
          </cell>
          <cell r="E481" t="str">
            <v>末</v>
          </cell>
          <cell r="F481" t="str">
            <v>602-8048</v>
          </cell>
          <cell r="G481" t="str">
            <v>京都市上京区油小路通下立売上る西大路町１３３番地</v>
          </cell>
          <cell r="H481" t="str">
            <v>075-431-4771</v>
          </cell>
          <cell r="I481" t="str">
            <v>3502</v>
          </cell>
          <cell r="J481">
            <v>26016313271</v>
          </cell>
          <cell r="K481">
            <v>34800</v>
          </cell>
          <cell r="L481">
            <v>1</v>
          </cell>
          <cell r="M481">
            <v>0</v>
          </cell>
          <cell r="O481">
            <v>12.5</v>
          </cell>
          <cell r="P481">
            <v>0</v>
          </cell>
          <cell r="Q481">
            <v>0</v>
          </cell>
          <cell r="R481">
            <v>18.5</v>
          </cell>
        </row>
        <row r="482">
          <cell r="A482" t="str">
            <v>26301930782066</v>
          </cell>
          <cell r="B482" t="str">
            <v>矢島組</v>
          </cell>
          <cell r="C482" t="str">
            <v>矢島　和之</v>
          </cell>
          <cell r="D482" t="str">
            <v>京都中央</v>
          </cell>
          <cell r="E482" t="str">
            <v>20</v>
          </cell>
          <cell r="F482" t="str">
            <v>505-0016</v>
          </cell>
          <cell r="G482" t="str">
            <v>岐阜県美濃加茂市牧野２２６８コーポひまわり１０１</v>
          </cell>
          <cell r="H482" t="str">
            <v>030-9359-1123</v>
          </cell>
          <cell r="I482" t="str">
            <v>3601</v>
          </cell>
          <cell r="J482">
            <v>21076145412</v>
          </cell>
          <cell r="K482">
            <v>37250</v>
          </cell>
          <cell r="L482">
            <v>1</v>
          </cell>
          <cell r="M482">
            <v>0</v>
          </cell>
          <cell r="O482">
            <v>12.5</v>
          </cell>
          <cell r="P482">
            <v>0</v>
          </cell>
          <cell r="Q482">
            <v>0</v>
          </cell>
          <cell r="R482">
            <v>18.5</v>
          </cell>
        </row>
        <row r="483">
          <cell r="A483" t="str">
            <v>26301930782067</v>
          </cell>
          <cell r="B483" t="str">
            <v>株式会社　三啓</v>
          </cell>
          <cell r="C483" t="str">
            <v>川田　弘夢</v>
          </cell>
          <cell r="D483" t="str">
            <v>京都中央</v>
          </cell>
          <cell r="E483" t="str">
            <v>末</v>
          </cell>
          <cell r="F483" t="str">
            <v>600-8882</v>
          </cell>
          <cell r="G483" t="str">
            <v>京都市下京区西七条比輪田町５－１アーネスト西大路８０２</v>
          </cell>
          <cell r="H483" t="str">
            <v>090-8449-9978</v>
          </cell>
          <cell r="I483" t="str">
            <v>3506</v>
          </cell>
          <cell r="J483">
            <v>26016314213</v>
          </cell>
          <cell r="K483">
            <v>110260</v>
          </cell>
          <cell r="L483">
            <v>1</v>
          </cell>
          <cell r="M483">
            <v>0</v>
          </cell>
          <cell r="O483">
            <v>12.5</v>
          </cell>
          <cell r="P483">
            <v>0</v>
          </cell>
          <cell r="Q483">
            <v>0</v>
          </cell>
          <cell r="R483">
            <v>18.5</v>
          </cell>
        </row>
        <row r="484">
          <cell r="A484" t="str">
            <v>26301930782068</v>
          </cell>
          <cell r="B484" t="str">
            <v>むかい　工務店</v>
          </cell>
          <cell r="C484" t="str">
            <v>向　政次</v>
          </cell>
          <cell r="D484" t="str">
            <v>京都中央</v>
          </cell>
          <cell r="E484" t="str">
            <v>20</v>
          </cell>
          <cell r="F484" t="str">
            <v>605-0952</v>
          </cell>
          <cell r="G484" t="str">
            <v>京都市東山区今熊野宝蔵町６７－９</v>
          </cell>
          <cell r="H484" t="str">
            <v>075-531-3931</v>
          </cell>
          <cell r="I484" t="str">
            <v>3501</v>
          </cell>
          <cell r="J484">
            <v>26016317058</v>
          </cell>
          <cell r="K484">
            <v>19800</v>
          </cell>
          <cell r="L484">
            <v>1</v>
          </cell>
          <cell r="M484">
            <v>0</v>
          </cell>
          <cell r="O484">
            <v>12.5</v>
          </cell>
          <cell r="P484">
            <v>0</v>
          </cell>
          <cell r="Q484">
            <v>0</v>
          </cell>
          <cell r="R484">
            <v>18.5</v>
          </cell>
        </row>
        <row r="485">
          <cell r="A485" t="str">
            <v>26301930782069</v>
          </cell>
          <cell r="B485" t="str">
            <v>京心建設</v>
          </cell>
          <cell r="C485" t="str">
            <v>長尾　拳士郎</v>
          </cell>
          <cell r="D485" t="str">
            <v>京都中央</v>
          </cell>
          <cell r="E485" t="str">
            <v>末</v>
          </cell>
          <cell r="F485" t="str">
            <v>600-8882</v>
          </cell>
          <cell r="G485" t="str">
            <v>京都市下京区西七条比輪田町６－１イーグルコート西大路アネックス８１０</v>
          </cell>
          <cell r="H485" t="str">
            <v>090-8143-8515</v>
          </cell>
          <cell r="I485" t="str">
            <v>3501</v>
          </cell>
          <cell r="J485">
            <v>26016318084</v>
          </cell>
          <cell r="K485">
            <v>45375</v>
          </cell>
          <cell r="L485">
            <v>1</v>
          </cell>
          <cell r="M485">
            <v>0</v>
          </cell>
          <cell r="O485">
            <v>12.5</v>
          </cell>
          <cell r="P485">
            <v>0</v>
          </cell>
          <cell r="Q485">
            <v>0</v>
          </cell>
          <cell r="R485">
            <v>18.5</v>
          </cell>
        </row>
        <row r="486">
          <cell r="A486" t="str">
            <v>26301930782070</v>
          </cell>
          <cell r="B486" t="str">
            <v>和田建設</v>
          </cell>
          <cell r="C486" t="str">
            <v>和田　優斗</v>
          </cell>
          <cell r="D486" t="str">
            <v>京都中央</v>
          </cell>
          <cell r="E486" t="str">
            <v>末</v>
          </cell>
          <cell r="F486" t="str">
            <v>604-8402</v>
          </cell>
          <cell r="G486" t="str">
            <v>京都市中京区聚楽廻西町１８１－５サンマンション丸太町３０７</v>
          </cell>
          <cell r="H486" t="str">
            <v>070-5045-2883</v>
          </cell>
          <cell r="I486" t="str">
            <v>3501</v>
          </cell>
          <cell r="J486">
            <v>26016318890</v>
          </cell>
          <cell r="K486">
            <v>19800</v>
          </cell>
          <cell r="M486">
            <v>0</v>
          </cell>
          <cell r="O486">
            <v>12.5</v>
          </cell>
          <cell r="P486">
            <v>0</v>
          </cell>
          <cell r="Q486">
            <v>0</v>
          </cell>
          <cell r="R486">
            <v>18.5</v>
          </cell>
        </row>
        <row r="487">
          <cell r="A487" t="str">
            <v>26301930790001</v>
          </cell>
          <cell r="B487" t="str">
            <v>株式会社　上谷木工</v>
          </cell>
          <cell r="C487" t="str">
            <v>上谷　篤史</v>
          </cell>
          <cell r="D487" t="str">
            <v>右京</v>
          </cell>
          <cell r="E487" t="str">
            <v>25</v>
          </cell>
          <cell r="F487" t="str">
            <v>601-8390</v>
          </cell>
          <cell r="G487" t="str">
            <v>京都市南区吉祥院流作町４６番地</v>
          </cell>
          <cell r="H487" t="str">
            <v>075-871-3648</v>
          </cell>
          <cell r="I487" t="str">
            <v>4401</v>
          </cell>
          <cell r="J487">
            <v>26016259098</v>
          </cell>
          <cell r="K487">
            <v>544832</v>
          </cell>
          <cell r="L487">
            <v>1</v>
          </cell>
          <cell r="M487">
            <v>14</v>
          </cell>
          <cell r="O487">
            <v>9.5</v>
          </cell>
          <cell r="P487">
            <v>0</v>
          </cell>
          <cell r="Q487">
            <v>14</v>
          </cell>
          <cell r="R487">
            <v>15.5</v>
          </cell>
        </row>
        <row r="488">
          <cell r="A488" t="str">
            <v>26301930790038</v>
          </cell>
          <cell r="B488" t="str">
            <v>宇納家具工房</v>
          </cell>
          <cell r="C488" t="str">
            <v>宇納　正幸</v>
          </cell>
          <cell r="D488" t="str">
            <v>右京</v>
          </cell>
          <cell r="F488" t="str">
            <v>601-0542</v>
          </cell>
          <cell r="G488" t="str">
            <v>京都市右京区京北田貫町室次谷１５－３</v>
          </cell>
          <cell r="H488" t="str">
            <v>075-854-0231</v>
          </cell>
          <cell r="I488" t="str">
            <v>4409</v>
          </cell>
          <cell r="K488">
            <v>1960</v>
          </cell>
          <cell r="L488">
            <v>1</v>
          </cell>
          <cell r="M488">
            <v>14</v>
          </cell>
          <cell r="O488">
            <v>0</v>
          </cell>
          <cell r="P488">
            <v>0</v>
          </cell>
          <cell r="Q488">
            <v>14</v>
          </cell>
          <cell r="R488">
            <v>0</v>
          </cell>
        </row>
        <row r="489">
          <cell r="A489" t="str">
            <v>26301930790042</v>
          </cell>
          <cell r="B489" t="str">
            <v>有限会社　荒木システム</v>
          </cell>
          <cell r="C489" t="str">
            <v>荒木　利之</v>
          </cell>
          <cell r="D489" t="str">
            <v>右京</v>
          </cell>
          <cell r="E489" t="str">
            <v>20</v>
          </cell>
          <cell r="F489" t="str">
            <v>615-0806</v>
          </cell>
          <cell r="G489" t="str">
            <v>京都市右京区西京極畔勝町１２－１８</v>
          </cell>
          <cell r="H489" t="str">
            <v>090-5905-2679</v>
          </cell>
          <cell r="I489" t="str">
            <v>9416</v>
          </cell>
          <cell r="J489">
            <v>26012171896</v>
          </cell>
          <cell r="K489">
            <v>561412</v>
          </cell>
          <cell r="L489">
            <v>1</v>
          </cell>
          <cell r="M489">
            <v>3</v>
          </cell>
          <cell r="O489">
            <v>9.5</v>
          </cell>
          <cell r="P489">
            <v>4380</v>
          </cell>
          <cell r="Q489">
            <v>3</v>
          </cell>
          <cell r="R489">
            <v>15.5</v>
          </cell>
        </row>
        <row r="490">
          <cell r="A490" t="str">
            <v>26301930790043</v>
          </cell>
          <cell r="B490" t="str">
            <v>利村製作所</v>
          </cell>
          <cell r="C490" t="str">
            <v>李村　在基</v>
          </cell>
          <cell r="D490" t="str">
            <v>右京</v>
          </cell>
          <cell r="E490" t="str">
            <v>25</v>
          </cell>
          <cell r="F490" t="str">
            <v>520-2152</v>
          </cell>
          <cell r="G490" t="str">
            <v>大津市月輪３丁目２８－２（株式会イーケー内）</v>
          </cell>
          <cell r="H490" t="str">
            <v>075-462-6035</v>
          </cell>
          <cell r="I490" t="str">
            <v>5601</v>
          </cell>
          <cell r="J490">
            <v>25016176068</v>
          </cell>
          <cell r="K490">
            <v>49349</v>
          </cell>
          <cell r="M490">
            <v>5</v>
          </cell>
          <cell r="O490">
            <v>9.5</v>
          </cell>
          <cell r="P490">
            <v>0</v>
          </cell>
          <cell r="Q490">
            <v>5</v>
          </cell>
          <cell r="R490">
            <v>15.5</v>
          </cell>
        </row>
        <row r="491">
          <cell r="A491" t="str">
            <v>26301930790044</v>
          </cell>
          <cell r="B491" t="str">
            <v>暁保全</v>
          </cell>
          <cell r="C491" t="str">
            <v>多門　雅弘</v>
          </cell>
          <cell r="D491" t="str">
            <v>右京</v>
          </cell>
          <cell r="E491" t="str">
            <v>25</v>
          </cell>
          <cell r="F491" t="str">
            <v>616-8177</v>
          </cell>
          <cell r="G491" t="str">
            <v>京都市右京区太秦馬塚町２５-１-３０３</v>
          </cell>
          <cell r="H491" t="str">
            <v>075-600-2208</v>
          </cell>
          <cell r="I491" t="str">
            <v>9416</v>
          </cell>
          <cell r="J491">
            <v>26016303563</v>
          </cell>
          <cell r="K491">
            <v>38973</v>
          </cell>
          <cell r="L491">
            <v>1</v>
          </cell>
          <cell r="M491">
            <v>3</v>
          </cell>
          <cell r="O491">
            <v>9.5</v>
          </cell>
          <cell r="P491">
            <v>10950</v>
          </cell>
          <cell r="Q491">
            <v>3</v>
          </cell>
          <cell r="R491">
            <v>15.5</v>
          </cell>
        </row>
        <row r="492">
          <cell r="A492" t="str">
            <v>26301930792010</v>
          </cell>
          <cell r="B492" t="str">
            <v>有限会社　市川組</v>
          </cell>
          <cell r="C492" t="str">
            <v>市川　芳一</v>
          </cell>
          <cell r="D492" t="str">
            <v>右京</v>
          </cell>
          <cell r="E492" t="str">
            <v>25</v>
          </cell>
          <cell r="F492" t="str">
            <v>616-8081</v>
          </cell>
          <cell r="G492" t="str">
            <v>京都市右京区太秦安井池田町９</v>
          </cell>
          <cell r="H492" t="str">
            <v>075-802-2262</v>
          </cell>
          <cell r="J492">
            <v>26012088216</v>
          </cell>
          <cell r="K492">
            <v>127919</v>
          </cell>
          <cell r="L492">
            <v>1</v>
          </cell>
          <cell r="M492">
            <v>0</v>
          </cell>
          <cell r="O492">
            <v>12.5</v>
          </cell>
          <cell r="P492">
            <v>0</v>
          </cell>
          <cell r="Q492">
            <v>0</v>
          </cell>
          <cell r="R492">
            <v>18.5</v>
          </cell>
        </row>
        <row r="493">
          <cell r="A493" t="str">
            <v>26301930792013</v>
          </cell>
          <cell r="B493" t="str">
            <v>株式会社　野谷工務店</v>
          </cell>
          <cell r="C493" t="str">
            <v>野谷　修三</v>
          </cell>
          <cell r="D493" t="str">
            <v>右京</v>
          </cell>
          <cell r="E493" t="str">
            <v>20</v>
          </cell>
          <cell r="F493" t="str">
            <v>616-8303</v>
          </cell>
          <cell r="G493" t="str">
            <v>京都市右京区嵯峨広沢南下馬野町１９－１</v>
          </cell>
          <cell r="H493" t="str">
            <v>075-872-3434</v>
          </cell>
          <cell r="I493" t="str">
            <v>3501</v>
          </cell>
          <cell r="J493">
            <v>26012134061</v>
          </cell>
          <cell r="K493">
            <v>77355</v>
          </cell>
          <cell r="L493">
            <v>1</v>
          </cell>
          <cell r="M493">
            <v>0</v>
          </cell>
          <cell r="O493">
            <v>12.5</v>
          </cell>
          <cell r="P493">
            <v>0</v>
          </cell>
          <cell r="Q493">
            <v>0</v>
          </cell>
          <cell r="R493">
            <v>18.5</v>
          </cell>
        </row>
        <row r="494">
          <cell r="A494" t="str">
            <v>26301930792017</v>
          </cell>
          <cell r="B494" t="str">
            <v>有限会社　川本瓦店</v>
          </cell>
          <cell r="C494" t="str">
            <v>川本　敏幸</v>
          </cell>
          <cell r="D494" t="str">
            <v>右京</v>
          </cell>
          <cell r="E494" t="str">
            <v>末</v>
          </cell>
          <cell r="F494" t="str">
            <v>615-0911</v>
          </cell>
          <cell r="G494" t="str">
            <v>京都市右京区梅津北町４９</v>
          </cell>
          <cell r="H494" t="str">
            <v>075-871-6818</v>
          </cell>
          <cell r="I494" t="str">
            <v>3502</v>
          </cell>
          <cell r="J494">
            <v>26012160682</v>
          </cell>
          <cell r="K494">
            <v>151989</v>
          </cell>
          <cell r="L494">
            <v>1</v>
          </cell>
          <cell r="M494">
            <v>0</v>
          </cell>
          <cell r="O494">
            <v>12.5</v>
          </cell>
          <cell r="P494">
            <v>0</v>
          </cell>
          <cell r="Q494">
            <v>0</v>
          </cell>
          <cell r="R494">
            <v>18.5</v>
          </cell>
        </row>
        <row r="495">
          <cell r="A495" t="str">
            <v>26301930792026</v>
          </cell>
          <cell r="B495" t="str">
            <v>有限会社　廣田建設</v>
          </cell>
          <cell r="C495" t="str">
            <v>廣田　和彦</v>
          </cell>
          <cell r="D495" t="str">
            <v>右京</v>
          </cell>
          <cell r="E495" t="str">
            <v>末</v>
          </cell>
          <cell r="F495" t="str">
            <v>615-0884</v>
          </cell>
          <cell r="G495" t="str">
            <v>京都市右京区西京極郡町３番地の２</v>
          </cell>
          <cell r="H495" t="str">
            <v>075-312-2461</v>
          </cell>
          <cell r="I495" t="str">
            <v>3501</v>
          </cell>
          <cell r="J495">
            <v>26012202317</v>
          </cell>
          <cell r="K495">
            <v>52490</v>
          </cell>
          <cell r="L495">
            <v>1</v>
          </cell>
          <cell r="M495">
            <v>0</v>
          </cell>
          <cell r="O495">
            <v>12.5</v>
          </cell>
          <cell r="P495">
            <v>0</v>
          </cell>
          <cell r="Q495">
            <v>0</v>
          </cell>
          <cell r="R495">
            <v>18.5</v>
          </cell>
        </row>
        <row r="496">
          <cell r="A496" t="str">
            <v>26301930792036</v>
          </cell>
          <cell r="B496" t="str">
            <v>株式会社　硝子匠神田</v>
          </cell>
          <cell r="C496" t="str">
            <v>神田　敏広</v>
          </cell>
          <cell r="D496" t="str">
            <v>右京</v>
          </cell>
          <cell r="E496" t="str">
            <v>末</v>
          </cell>
          <cell r="F496" t="str">
            <v>616-8434</v>
          </cell>
          <cell r="G496" t="str">
            <v>京都市右京区嵯峨鳥居本仏餉田町３</v>
          </cell>
          <cell r="H496" t="str">
            <v>075-872-8178</v>
          </cell>
          <cell r="I496" t="str">
            <v>3504</v>
          </cell>
          <cell r="J496">
            <v>26016163725</v>
          </cell>
          <cell r="K496">
            <v>81705</v>
          </cell>
          <cell r="L496">
            <v>1</v>
          </cell>
          <cell r="M496">
            <v>0</v>
          </cell>
          <cell r="O496">
            <v>12.5</v>
          </cell>
          <cell r="P496">
            <v>0</v>
          </cell>
          <cell r="Q496">
            <v>0</v>
          </cell>
          <cell r="R496">
            <v>18.5</v>
          </cell>
        </row>
        <row r="497">
          <cell r="A497" t="str">
            <v>26301930792038</v>
          </cell>
          <cell r="B497" t="str">
            <v>株式会社　ライフ</v>
          </cell>
          <cell r="C497" t="str">
            <v>宮部　陽一</v>
          </cell>
          <cell r="D497" t="str">
            <v>右京</v>
          </cell>
          <cell r="E497" t="str">
            <v>末</v>
          </cell>
          <cell r="F497" t="str">
            <v>616-8256</v>
          </cell>
          <cell r="G497" t="str">
            <v>京都市右京区鳴滝松本町８－２８</v>
          </cell>
          <cell r="H497" t="str">
            <v>075-461-2747</v>
          </cell>
          <cell r="I497" t="str">
            <v>3501</v>
          </cell>
          <cell r="J497">
            <v>26016164375</v>
          </cell>
          <cell r="K497">
            <v>96976</v>
          </cell>
          <cell r="L497">
            <v>1</v>
          </cell>
          <cell r="M497">
            <v>0</v>
          </cell>
          <cell r="O497">
            <v>12.5</v>
          </cell>
          <cell r="P497">
            <v>0</v>
          </cell>
          <cell r="Q497">
            <v>0</v>
          </cell>
          <cell r="R497">
            <v>18.5</v>
          </cell>
        </row>
        <row r="498">
          <cell r="A498" t="str">
            <v>26301930792043</v>
          </cell>
          <cell r="B498" t="str">
            <v>タカダ工務店</v>
          </cell>
          <cell r="C498" t="str">
            <v>高田　敏生</v>
          </cell>
          <cell r="D498" t="str">
            <v>右京</v>
          </cell>
          <cell r="E498" t="str">
            <v>末</v>
          </cell>
          <cell r="F498" t="str">
            <v>616-8324</v>
          </cell>
          <cell r="G498" t="str">
            <v>京都市右京区嵯峨野南浦町２２－７</v>
          </cell>
          <cell r="H498" t="str">
            <v>075-873-3880</v>
          </cell>
          <cell r="I498" t="str">
            <v>3502</v>
          </cell>
          <cell r="J498">
            <v>26016176103</v>
          </cell>
          <cell r="K498">
            <v>62785</v>
          </cell>
          <cell r="L498">
            <v>1</v>
          </cell>
          <cell r="M498">
            <v>0</v>
          </cell>
          <cell r="O498">
            <v>12.5</v>
          </cell>
          <cell r="P498">
            <v>0</v>
          </cell>
          <cell r="Q498">
            <v>0</v>
          </cell>
          <cell r="R498">
            <v>18.5</v>
          </cell>
        </row>
        <row r="499">
          <cell r="A499" t="str">
            <v>26301930792044</v>
          </cell>
          <cell r="B499" t="str">
            <v>川崎タイル</v>
          </cell>
          <cell r="C499" t="str">
            <v>川崎　貴史</v>
          </cell>
          <cell r="D499" t="str">
            <v>右京</v>
          </cell>
          <cell r="E499" t="str">
            <v>末</v>
          </cell>
          <cell r="F499" t="str">
            <v>616-8102</v>
          </cell>
          <cell r="G499" t="str">
            <v>京都市右京区太秦森ケ東町３８－４１</v>
          </cell>
          <cell r="H499" t="str">
            <v>075-871-8671</v>
          </cell>
          <cell r="I499" t="str">
            <v>3504</v>
          </cell>
          <cell r="J499">
            <v>26016177384</v>
          </cell>
          <cell r="K499">
            <v>193720</v>
          </cell>
          <cell r="L499">
            <v>1</v>
          </cell>
          <cell r="M499">
            <v>0</v>
          </cell>
          <cell r="O499">
            <v>12.5</v>
          </cell>
          <cell r="P499">
            <v>0</v>
          </cell>
          <cell r="Q499">
            <v>0</v>
          </cell>
          <cell r="R499">
            <v>18.5</v>
          </cell>
        </row>
        <row r="500">
          <cell r="A500" t="str">
            <v>26301930792045</v>
          </cell>
          <cell r="B500" t="str">
            <v>株式会社　小林一工務店</v>
          </cell>
          <cell r="C500" t="str">
            <v>小林　心</v>
          </cell>
          <cell r="D500" t="str">
            <v>右京</v>
          </cell>
          <cell r="E500" t="str">
            <v>末</v>
          </cell>
          <cell r="F500" t="str">
            <v>616-8264</v>
          </cell>
          <cell r="G500" t="str">
            <v>京都市右京区梅ヶ畑藪ノ下町　５番地の８</v>
          </cell>
          <cell r="H500" t="str">
            <v>075-872-0017</v>
          </cell>
          <cell r="I500" t="str">
            <v>3502</v>
          </cell>
          <cell r="J500">
            <v>26016181789</v>
          </cell>
          <cell r="K500">
            <v>168896</v>
          </cell>
          <cell r="L500">
            <v>1</v>
          </cell>
          <cell r="M500">
            <v>0</v>
          </cell>
          <cell r="O500">
            <v>12.5</v>
          </cell>
          <cell r="P500">
            <v>0</v>
          </cell>
          <cell r="Q500">
            <v>0</v>
          </cell>
          <cell r="R500">
            <v>18.5</v>
          </cell>
        </row>
        <row r="501">
          <cell r="A501" t="str">
            <v>26301930792046</v>
          </cell>
          <cell r="B501" t="str">
            <v>有限会社　東建材</v>
          </cell>
          <cell r="C501" t="str">
            <v>東　毅</v>
          </cell>
          <cell r="D501" t="str">
            <v>右京</v>
          </cell>
          <cell r="E501" t="str">
            <v>20</v>
          </cell>
          <cell r="F501" t="str">
            <v>616-8221</v>
          </cell>
          <cell r="G501" t="str">
            <v>京都市右京区常盤村ノ内町　８－３７</v>
          </cell>
          <cell r="H501" t="str">
            <v>075-882-9879</v>
          </cell>
          <cell r="I501" t="str">
            <v>3505</v>
          </cell>
          <cell r="J501">
            <v>26016188289</v>
          </cell>
          <cell r="K501">
            <v>116000</v>
          </cell>
          <cell r="L501">
            <v>1</v>
          </cell>
          <cell r="M501">
            <v>0</v>
          </cell>
          <cell r="O501">
            <v>12.5</v>
          </cell>
          <cell r="P501">
            <v>0</v>
          </cell>
          <cell r="Q501">
            <v>0</v>
          </cell>
          <cell r="R501">
            <v>18.5</v>
          </cell>
        </row>
        <row r="502">
          <cell r="A502" t="str">
            <v>26301930792048</v>
          </cell>
          <cell r="B502" t="str">
            <v>株式会社　ＧＭＡ</v>
          </cell>
          <cell r="C502" t="str">
            <v>阪本　晃宏</v>
          </cell>
          <cell r="D502" t="str">
            <v>右京</v>
          </cell>
          <cell r="E502" t="str">
            <v>末</v>
          </cell>
          <cell r="F502" t="str">
            <v>616-8185</v>
          </cell>
          <cell r="G502" t="str">
            <v>京都市右京区太秦開日町27-46</v>
          </cell>
          <cell r="H502" t="str">
            <v>075-861-8954</v>
          </cell>
          <cell r="I502" t="str">
            <v>3501</v>
          </cell>
          <cell r="J502">
            <v>26016193007</v>
          </cell>
          <cell r="K502">
            <v>50750</v>
          </cell>
          <cell r="L502">
            <v>1</v>
          </cell>
          <cell r="M502">
            <v>0</v>
          </cell>
          <cell r="O502">
            <v>12.5</v>
          </cell>
          <cell r="P502">
            <v>0</v>
          </cell>
          <cell r="Q502">
            <v>0</v>
          </cell>
          <cell r="R502">
            <v>18.5</v>
          </cell>
        </row>
        <row r="503">
          <cell r="A503" t="str">
            <v>26301930792051</v>
          </cell>
          <cell r="B503" t="str">
            <v>株式会社　関西空調</v>
          </cell>
          <cell r="C503" t="str">
            <v>杉本　誠</v>
          </cell>
          <cell r="D503" t="str">
            <v>右京</v>
          </cell>
          <cell r="E503" t="str">
            <v>15</v>
          </cell>
          <cell r="F503" t="str">
            <v>615-0903</v>
          </cell>
          <cell r="G503" t="str">
            <v>京都市右京区梅津堤下町７</v>
          </cell>
          <cell r="H503" t="str">
            <v>075-863-5777</v>
          </cell>
          <cell r="I503" t="str">
            <v>3801</v>
          </cell>
          <cell r="J503">
            <v>26016207092</v>
          </cell>
          <cell r="K503">
            <v>890602</v>
          </cell>
          <cell r="L503">
            <v>1</v>
          </cell>
          <cell r="M503">
            <v>0</v>
          </cell>
          <cell r="O503">
            <v>12.5</v>
          </cell>
          <cell r="P503">
            <v>0</v>
          </cell>
          <cell r="Q503">
            <v>0</v>
          </cell>
          <cell r="R503">
            <v>18.5</v>
          </cell>
        </row>
        <row r="504">
          <cell r="A504" t="str">
            <v>26301930792052</v>
          </cell>
          <cell r="B504" t="str">
            <v>土岐造園　株式会社</v>
          </cell>
          <cell r="C504" t="str">
            <v>土岐　裕一</v>
          </cell>
          <cell r="D504" t="str">
            <v>右京</v>
          </cell>
          <cell r="E504" t="str">
            <v>20</v>
          </cell>
          <cell r="F504" t="str">
            <v>616-8423</v>
          </cell>
          <cell r="G504" t="str">
            <v>京都市右京区嵯峨釈迦堂門前裏柳町１８番地５</v>
          </cell>
          <cell r="H504" t="str">
            <v>075-861-3530</v>
          </cell>
          <cell r="I504" t="str">
            <v>3506</v>
          </cell>
          <cell r="J504">
            <v>26016207561</v>
          </cell>
          <cell r="K504">
            <v>120710</v>
          </cell>
          <cell r="M504">
            <v>0</v>
          </cell>
          <cell r="O504">
            <v>12.5</v>
          </cell>
          <cell r="P504">
            <v>0</v>
          </cell>
          <cell r="Q504">
            <v>0</v>
          </cell>
          <cell r="R504">
            <v>18.5</v>
          </cell>
        </row>
        <row r="505">
          <cell r="A505" t="str">
            <v>26301930792053</v>
          </cell>
          <cell r="B505" t="str">
            <v>有限会社京テク</v>
          </cell>
          <cell r="C505" t="str">
            <v>木村　督</v>
          </cell>
          <cell r="D505" t="str">
            <v>右京</v>
          </cell>
          <cell r="E505" t="str">
            <v>末</v>
          </cell>
          <cell r="F505" t="str">
            <v>616-8074</v>
          </cell>
          <cell r="G505" t="str">
            <v>京都市右京区太秦安井二条裏町１０－４５</v>
          </cell>
          <cell r="H505" t="str">
            <v>075-801-4784</v>
          </cell>
          <cell r="I505" t="str">
            <v>3801</v>
          </cell>
          <cell r="J505">
            <v>26016199572</v>
          </cell>
          <cell r="K505">
            <v>168490</v>
          </cell>
          <cell r="L505">
            <v>1</v>
          </cell>
          <cell r="M505">
            <v>0</v>
          </cell>
          <cell r="O505">
            <v>12.5</v>
          </cell>
          <cell r="P505">
            <v>0</v>
          </cell>
          <cell r="Q505">
            <v>0</v>
          </cell>
          <cell r="R505">
            <v>18.5</v>
          </cell>
        </row>
        <row r="506">
          <cell r="A506" t="str">
            <v>26301930792056</v>
          </cell>
          <cell r="B506" t="str">
            <v>株式会社　林工業</v>
          </cell>
          <cell r="C506" t="str">
            <v>林　文雄</v>
          </cell>
          <cell r="D506" t="str">
            <v>右京</v>
          </cell>
          <cell r="E506" t="str">
            <v>25</v>
          </cell>
          <cell r="F506" t="str">
            <v>612-8491</v>
          </cell>
          <cell r="G506" t="str">
            <v>京都市伏見区久我石原町７－８</v>
          </cell>
          <cell r="H506" t="str">
            <v>075-935-7676</v>
          </cell>
          <cell r="I506" t="str">
            <v>3502</v>
          </cell>
          <cell r="J506">
            <v>26016220274</v>
          </cell>
          <cell r="K506">
            <v>565268</v>
          </cell>
          <cell r="L506">
            <v>2</v>
          </cell>
          <cell r="M506">
            <v>0</v>
          </cell>
          <cell r="O506">
            <v>12.5</v>
          </cell>
          <cell r="P506">
            <v>0</v>
          </cell>
          <cell r="Q506">
            <v>0</v>
          </cell>
          <cell r="R506">
            <v>18.5</v>
          </cell>
        </row>
        <row r="507">
          <cell r="A507" t="str">
            <v>26301930792057</v>
          </cell>
          <cell r="B507" t="str">
            <v>株式会社　ユウ電工</v>
          </cell>
          <cell r="C507" t="str">
            <v>役川　有</v>
          </cell>
          <cell r="D507" t="str">
            <v>右京</v>
          </cell>
          <cell r="E507" t="str">
            <v>末</v>
          </cell>
          <cell r="F507" t="str">
            <v>615-8217</v>
          </cell>
          <cell r="G507" t="str">
            <v>京都市西京区松尾東ノ口町５３番地</v>
          </cell>
          <cell r="H507" t="str">
            <v>075-394-1293</v>
          </cell>
          <cell r="I507" t="str">
            <v>3507</v>
          </cell>
          <cell r="J507">
            <v>26016225020</v>
          </cell>
          <cell r="K507">
            <v>40890</v>
          </cell>
          <cell r="M507">
            <v>0</v>
          </cell>
          <cell r="O507">
            <v>12.5</v>
          </cell>
          <cell r="P507">
            <v>0</v>
          </cell>
          <cell r="Q507">
            <v>0</v>
          </cell>
          <cell r="R507">
            <v>18.5</v>
          </cell>
        </row>
        <row r="508">
          <cell r="A508" t="str">
            <v>26301930792058</v>
          </cell>
          <cell r="B508" t="str">
            <v>成田工業　有限会社</v>
          </cell>
          <cell r="C508" t="str">
            <v>成田　淳</v>
          </cell>
          <cell r="D508" t="str">
            <v>右京</v>
          </cell>
          <cell r="E508" t="str">
            <v>25</v>
          </cell>
          <cell r="F508" t="str">
            <v>616-8254</v>
          </cell>
          <cell r="G508" t="str">
            <v>京都市右京区鳴滝宅間町２４－７</v>
          </cell>
          <cell r="H508" t="str">
            <v>075-464-0645</v>
          </cell>
          <cell r="I508" t="str">
            <v>3506</v>
          </cell>
          <cell r="J508">
            <v>26016228174</v>
          </cell>
          <cell r="K508">
            <v>130500</v>
          </cell>
          <cell r="L508">
            <v>1</v>
          </cell>
          <cell r="M508">
            <v>0</v>
          </cell>
          <cell r="O508">
            <v>12.5</v>
          </cell>
          <cell r="P508">
            <v>0</v>
          </cell>
          <cell r="Q508">
            <v>0</v>
          </cell>
          <cell r="R508">
            <v>18.5</v>
          </cell>
        </row>
        <row r="509">
          <cell r="A509" t="str">
            <v>26301930792059</v>
          </cell>
          <cell r="B509" t="str">
            <v>株式会社　太田ダクト工業</v>
          </cell>
          <cell r="C509" t="str">
            <v>太田　義一</v>
          </cell>
          <cell r="D509" t="str">
            <v>右京</v>
          </cell>
          <cell r="E509" t="str">
            <v>15</v>
          </cell>
          <cell r="F509" t="str">
            <v>616-8204</v>
          </cell>
          <cell r="G509" t="str">
            <v>京都市右京区宇多野御池町１７－１０</v>
          </cell>
          <cell r="H509" t="str">
            <v>075-467-3896</v>
          </cell>
          <cell r="I509" t="str">
            <v>3504</v>
          </cell>
          <cell r="J509">
            <v>26016229667</v>
          </cell>
          <cell r="K509">
            <v>93827</v>
          </cell>
          <cell r="L509">
            <v>1</v>
          </cell>
          <cell r="M509">
            <v>0</v>
          </cell>
          <cell r="O509">
            <v>12.5</v>
          </cell>
          <cell r="P509">
            <v>0</v>
          </cell>
          <cell r="Q509">
            <v>0</v>
          </cell>
          <cell r="R509">
            <v>18.5</v>
          </cell>
        </row>
        <row r="510">
          <cell r="A510" t="str">
            <v>26301930792060</v>
          </cell>
          <cell r="B510" t="str">
            <v>ヤマショウ</v>
          </cell>
          <cell r="C510" t="str">
            <v>立中　正樹</v>
          </cell>
          <cell r="D510" t="str">
            <v>右京</v>
          </cell>
          <cell r="E510" t="str">
            <v>末</v>
          </cell>
          <cell r="F510" t="str">
            <v>616-8235</v>
          </cell>
          <cell r="G510" t="str">
            <v>京都市右京区鳴滝西嵯峨園町３－７</v>
          </cell>
          <cell r="H510" t="str">
            <v>075-466-3858</v>
          </cell>
          <cell r="I510" t="str">
            <v>3502</v>
          </cell>
          <cell r="J510">
            <v>26016149236</v>
          </cell>
          <cell r="K510">
            <v>133748</v>
          </cell>
          <cell r="L510">
            <v>1</v>
          </cell>
          <cell r="M510">
            <v>0</v>
          </cell>
          <cell r="O510">
            <v>12.5</v>
          </cell>
          <cell r="P510">
            <v>0</v>
          </cell>
          <cell r="Q510">
            <v>0</v>
          </cell>
          <cell r="R510">
            <v>18.5</v>
          </cell>
        </row>
        <row r="511">
          <cell r="A511" t="str">
            <v>26301930792061</v>
          </cell>
          <cell r="B511" t="str">
            <v>株式会社　今村</v>
          </cell>
          <cell r="C511" t="str">
            <v>今村　勝久</v>
          </cell>
          <cell r="D511" t="str">
            <v>右京</v>
          </cell>
          <cell r="E511" t="str">
            <v>20</v>
          </cell>
          <cell r="F511" t="str">
            <v>601-8325</v>
          </cell>
          <cell r="G511" t="str">
            <v>京都市南区吉祥院八反田町14番地</v>
          </cell>
          <cell r="H511" t="str">
            <v>075-874-2571</v>
          </cell>
          <cell r="I511" t="str">
            <v>3601</v>
          </cell>
          <cell r="J511">
            <v>26016231648</v>
          </cell>
          <cell r="K511">
            <v>167765</v>
          </cell>
          <cell r="L511">
            <v>1</v>
          </cell>
          <cell r="M511">
            <v>0</v>
          </cell>
          <cell r="O511">
            <v>12.5</v>
          </cell>
          <cell r="P511">
            <v>0</v>
          </cell>
          <cell r="Q511">
            <v>0</v>
          </cell>
          <cell r="R511">
            <v>18.5</v>
          </cell>
        </row>
        <row r="512">
          <cell r="A512" t="str">
            <v>26301930792062</v>
          </cell>
          <cell r="B512" t="str">
            <v>株式会社　篠原建工</v>
          </cell>
          <cell r="C512" t="str">
            <v>篠原　幹正</v>
          </cell>
          <cell r="D512" t="str">
            <v>右京</v>
          </cell>
          <cell r="E512" t="str">
            <v>末</v>
          </cell>
          <cell r="F512" t="str">
            <v>615-0027</v>
          </cell>
          <cell r="G512" t="str">
            <v>京都市右京区西院西三蔵町３０</v>
          </cell>
          <cell r="H512" t="str">
            <v>075-312-7599</v>
          </cell>
          <cell r="I512" t="str">
            <v>3301</v>
          </cell>
          <cell r="J512">
            <v>26016232605</v>
          </cell>
          <cell r="K512">
            <v>397184</v>
          </cell>
          <cell r="L512">
            <v>1</v>
          </cell>
          <cell r="M512">
            <v>0</v>
          </cell>
          <cell r="O512">
            <v>12.5</v>
          </cell>
          <cell r="P512">
            <v>0</v>
          </cell>
          <cell r="Q512">
            <v>0</v>
          </cell>
          <cell r="R512">
            <v>18.5</v>
          </cell>
        </row>
        <row r="513">
          <cell r="A513" t="str">
            <v>26301930792063</v>
          </cell>
          <cell r="B513" t="str">
            <v>有限会社　西院建工</v>
          </cell>
          <cell r="C513" t="str">
            <v>山田　重樹</v>
          </cell>
          <cell r="D513" t="str">
            <v>右京</v>
          </cell>
          <cell r="E513" t="str">
            <v>20</v>
          </cell>
          <cell r="F513" t="str">
            <v>616-8084</v>
          </cell>
          <cell r="G513" t="str">
            <v>京都市右京区太秦安井一町田町９番地２</v>
          </cell>
          <cell r="H513" t="str">
            <v>075-801-4432</v>
          </cell>
          <cell r="I513" t="str">
            <v>3505</v>
          </cell>
          <cell r="J513">
            <v>26016234696</v>
          </cell>
          <cell r="K513">
            <v>246500</v>
          </cell>
          <cell r="L513">
            <v>1</v>
          </cell>
          <cell r="M513">
            <v>0</v>
          </cell>
          <cell r="O513">
            <v>12.5</v>
          </cell>
          <cell r="P513">
            <v>0</v>
          </cell>
          <cell r="Q513">
            <v>0</v>
          </cell>
          <cell r="R513">
            <v>18.5</v>
          </cell>
        </row>
        <row r="514">
          <cell r="A514" t="str">
            <v>26301930792065</v>
          </cell>
          <cell r="B514" t="str">
            <v>株式会社　騎士コーポレーション</v>
          </cell>
          <cell r="C514" t="str">
            <v>艸川　嶺介</v>
          </cell>
          <cell r="D514" t="str">
            <v>右京</v>
          </cell>
          <cell r="E514" t="str">
            <v>25</v>
          </cell>
          <cell r="F514" t="str">
            <v>616-8157</v>
          </cell>
          <cell r="G514" t="str">
            <v>京都市右京区太秦御所ノ内町２</v>
          </cell>
          <cell r="H514" t="str">
            <v>075-871-3202</v>
          </cell>
          <cell r="I514" t="str">
            <v>3502</v>
          </cell>
          <cell r="J514">
            <v>26016239282</v>
          </cell>
          <cell r="K514">
            <v>455648</v>
          </cell>
          <cell r="L514">
            <v>1</v>
          </cell>
          <cell r="M514">
            <v>0</v>
          </cell>
          <cell r="O514">
            <v>12.5</v>
          </cell>
          <cell r="P514">
            <v>0</v>
          </cell>
          <cell r="Q514">
            <v>0</v>
          </cell>
          <cell r="R514">
            <v>18.5</v>
          </cell>
        </row>
        <row r="515">
          <cell r="A515" t="str">
            <v>26301930792066</v>
          </cell>
          <cell r="B515" t="str">
            <v>株式会社　西城建設</v>
          </cell>
          <cell r="C515" t="str">
            <v>篠原　幹正</v>
          </cell>
          <cell r="D515" t="str">
            <v>右京</v>
          </cell>
          <cell r="E515" t="str">
            <v>末</v>
          </cell>
          <cell r="F515" t="str">
            <v>615-0027</v>
          </cell>
          <cell r="G515" t="str">
            <v>京都市右京区西院西三蔵町３０</v>
          </cell>
          <cell r="H515" t="str">
            <v>075-755-2520</v>
          </cell>
          <cell r="I515" t="str">
            <v>3301</v>
          </cell>
          <cell r="J515">
            <v>26016239200</v>
          </cell>
          <cell r="K515">
            <v>17267</v>
          </cell>
          <cell r="L515">
            <v>1</v>
          </cell>
          <cell r="M515">
            <v>0</v>
          </cell>
          <cell r="O515">
            <v>12.5</v>
          </cell>
          <cell r="P515">
            <v>0</v>
          </cell>
          <cell r="Q515">
            <v>0</v>
          </cell>
          <cell r="R515">
            <v>18.5</v>
          </cell>
        </row>
        <row r="516">
          <cell r="A516" t="str">
            <v>26301930792067</v>
          </cell>
          <cell r="B516" t="str">
            <v>株式会社　山下工業</v>
          </cell>
          <cell r="C516" t="str">
            <v>山下　裕之</v>
          </cell>
          <cell r="D516" t="str">
            <v>右京</v>
          </cell>
          <cell r="E516" t="str">
            <v>20</v>
          </cell>
          <cell r="F516" t="str">
            <v>601-8212</v>
          </cell>
          <cell r="G516" t="str">
            <v>京都市南区久世上久世町４５３番地</v>
          </cell>
          <cell r="H516" t="str">
            <v>075-963-6000</v>
          </cell>
          <cell r="I516" t="str">
            <v>3601</v>
          </cell>
          <cell r="J516">
            <v>26016240332</v>
          </cell>
          <cell r="K516">
            <v>455822</v>
          </cell>
          <cell r="L516">
            <v>1</v>
          </cell>
          <cell r="M516">
            <v>0</v>
          </cell>
          <cell r="O516">
            <v>12.5</v>
          </cell>
          <cell r="P516">
            <v>0</v>
          </cell>
          <cell r="Q516">
            <v>0</v>
          </cell>
          <cell r="R516">
            <v>18.5</v>
          </cell>
        </row>
        <row r="517">
          <cell r="A517" t="str">
            <v>26301930792069</v>
          </cell>
          <cell r="B517" t="str">
            <v>株式会社　サウステック</v>
          </cell>
          <cell r="C517" t="str">
            <v>戸田　恒</v>
          </cell>
          <cell r="D517" t="str">
            <v>右京</v>
          </cell>
          <cell r="E517" t="str">
            <v>20</v>
          </cell>
          <cell r="F517" t="str">
            <v>615-0915</v>
          </cell>
          <cell r="G517" t="str">
            <v>京都市右京区梅津南町１１－６</v>
          </cell>
          <cell r="H517" t="str">
            <v>075-200-9871</v>
          </cell>
          <cell r="I517" t="str">
            <v>3501</v>
          </cell>
          <cell r="J517">
            <v>26016241423</v>
          </cell>
          <cell r="K517">
            <v>113373</v>
          </cell>
          <cell r="L517">
            <v>1</v>
          </cell>
          <cell r="M517">
            <v>0</v>
          </cell>
          <cell r="O517">
            <v>12.5</v>
          </cell>
          <cell r="P517">
            <v>0</v>
          </cell>
          <cell r="Q517">
            <v>0</v>
          </cell>
          <cell r="R517">
            <v>18.5</v>
          </cell>
        </row>
        <row r="518">
          <cell r="A518" t="str">
            <v>26301930792071</v>
          </cell>
          <cell r="B518" t="str">
            <v>関空テクノ株式会社</v>
          </cell>
          <cell r="C518" t="str">
            <v>北川　徳之</v>
          </cell>
          <cell r="D518" t="str">
            <v>右京</v>
          </cell>
          <cell r="E518" t="str">
            <v>15</v>
          </cell>
          <cell r="F518" t="str">
            <v>615-0903</v>
          </cell>
          <cell r="G518" t="str">
            <v>京都市右京区梅津堤下町７番地</v>
          </cell>
          <cell r="H518" t="str">
            <v>075-863-5400</v>
          </cell>
          <cell r="I518" t="str">
            <v>3801</v>
          </cell>
          <cell r="J518">
            <v>26016242313</v>
          </cell>
          <cell r="K518">
            <v>14500</v>
          </cell>
          <cell r="L518">
            <v>1</v>
          </cell>
          <cell r="M518">
            <v>0</v>
          </cell>
          <cell r="O518">
            <v>12.5</v>
          </cell>
          <cell r="P518">
            <v>0</v>
          </cell>
          <cell r="Q518">
            <v>0</v>
          </cell>
          <cell r="R518">
            <v>18.5</v>
          </cell>
        </row>
        <row r="519">
          <cell r="A519" t="str">
            <v>26301930792074</v>
          </cell>
          <cell r="B519" t="str">
            <v>株式会社　黒成建設工業</v>
          </cell>
          <cell r="C519" t="str">
            <v>黒田　雄紀</v>
          </cell>
          <cell r="D519" t="str">
            <v>右京</v>
          </cell>
          <cell r="E519" t="str">
            <v>末</v>
          </cell>
          <cell r="F519" t="str">
            <v>615-0835</v>
          </cell>
          <cell r="G519" t="str">
            <v>京都市右京区西京極堤下町２０－１７</v>
          </cell>
          <cell r="H519" t="str">
            <v>075-203-6426</v>
          </cell>
          <cell r="I519" t="str">
            <v>3501</v>
          </cell>
          <cell r="J519">
            <v>26016252853</v>
          </cell>
          <cell r="K519">
            <v>397196</v>
          </cell>
          <cell r="L519">
            <v>1</v>
          </cell>
          <cell r="M519">
            <v>0</v>
          </cell>
          <cell r="O519">
            <v>12.5</v>
          </cell>
          <cell r="P519">
            <v>0</v>
          </cell>
          <cell r="Q519">
            <v>0</v>
          </cell>
          <cell r="R519">
            <v>18.5</v>
          </cell>
        </row>
        <row r="520">
          <cell r="A520" t="str">
            <v>26301930792077</v>
          </cell>
          <cell r="B520" t="str">
            <v>供川組</v>
          </cell>
          <cell r="C520" t="str">
            <v>供川　忠司</v>
          </cell>
          <cell r="D520" t="str">
            <v>右京</v>
          </cell>
          <cell r="E520" t="str">
            <v>20</v>
          </cell>
          <cell r="F520" t="str">
            <v>616-8167</v>
          </cell>
          <cell r="G520" t="str">
            <v>京都市右京区太秦多薮町４９－２５</v>
          </cell>
          <cell r="H520" t="str">
            <v>075-203-2882</v>
          </cell>
          <cell r="I520" t="str">
            <v>3506</v>
          </cell>
          <cell r="J520">
            <v>26016252250</v>
          </cell>
          <cell r="K520">
            <v>29969</v>
          </cell>
          <cell r="L520">
            <v>1</v>
          </cell>
          <cell r="M520">
            <v>0</v>
          </cell>
          <cell r="O520">
            <v>12.5</v>
          </cell>
          <cell r="P520">
            <v>0</v>
          </cell>
          <cell r="Q520">
            <v>0</v>
          </cell>
          <cell r="R520">
            <v>18.5</v>
          </cell>
        </row>
        <row r="521">
          <cell r="A521" t="str">
            <v>26301930792078</v>
          </cell>
          <cell r="B521" t="str">
            <v>弋　浜田組</v>
          </cell>
          <cell r="C521" t="str">
            <v>浜田　好隆</v>
          </cell>
          <cell r="D521" t="str">
            <v>右京</v>
          </cell>
          <cell r="E521" t="str">
            <v>20</v>
          </cell>
          <cell r="F521" t="str">
            <v>615-0932</v>
          </cell>
          <cell r="G521" t="str">
            <v>京都市右京区梅津上田町４８－２４</v>
          </cell>
          <cell r="H521" t="str">
            <v>075-872-4439</v>
          </cell>
          <cell r="I521" t="str">
            <v>3506</v>
          </cell>
          <cell r="J521">
            <v>26016252423</v>
          </cell>
          <cell r="K521">
            <v>53488</v>
          </cell>
          <cell r="L521">
            <v>2</v>
          </cell>
          <cell r="M521">
            <v>0</v>
          </cell>
          <cell r="O521">
            <v>12.5</v>
          </cell>
          <cell r="P521">
            <v>0</v>
          </cell>
          <cell r="Q521">
            <v>0</v>
          </cell>
          <cell r="R521">
            <v>18.5</v>
          </cell>
        </row>
        <row r="522">
          <cell r="A522" t="str">
            <v>26301930792079</v>
          </cell>
          <cell r="B522" t="str">
            <v>大村工業</v>
          </cell>
          <cell r="C522" t="str">
            <v>大村　貴則</v>
          </cell>
          <cell r="D522" t="str">
            <v>右京</v>
          </cell>
          <cell r="E522" t="str">
            <v>25</v>
          </cell>
          <cell r="F522" t="str">
            <v>615-0071</v>
          </cell>
          <cell r="G522" t="str">
            <v>京都市右京区山ノ内西裏町１５番地８５</v>
          </cell>
          <cell r="H522" t="str">
            <v>075-313-2324</v>
          </cell>
          <cell r="I522" t="str">
            <v>3502</v>
          </cell>
          <cell r="J522">
            <v>26016253166</v>
          </cell>
          <cell r="K522">
            <v>87000</v>
          </cell>
          <cell r="L522">
            <v>1</v>
          </cell>
          <cell r="M522">
            <v>0</v>
          </cell>
          <cell r="O522">
            <v>12.5</v>
          </cell>
          <cell r="P522">
            <v>0</v>
          </cell>
          <cell r="Q522">
            <v>0</v>
          </cell>
          <cell r="R522">
            <v>18.5</v>
          </cell>
        </row>
        <row r="523">
          <cell r="A523" t="str">
            <v>26301930792081</v>
          </cell>
          <cell r="B523" t="str">
            <v>有限会社　オオツカ建工</v>
          </cell>
          <cell r="C523" t="str">
            <v>大塚　弘行</v>
          </cell>
          <cell r="D523" t="str">
            <v>右京</v>
          </cell>
          <cell r="E523" t="str">
            <v>20</v>
          </cell>
          <cell r="F523" t="str">
            <v>616-8321</v>
          </cell>
          <cell r="G523" t="str">
            <v>京都市右京区嵯峨野千代ノ道町４２－３</v>
          </cell>
          <cell r="H523" t="str">
            <v>075-873-1185</v>
          </cell>
          <cell r="I523" t="str">
            <v>3504</v>
          </cell>
          <cell r="J523">
            <v>26016253300</v>
          </cell>
          <cell r="K523">
            <v>42340</v>
          </cell>
          <cell r="L523">
            <v>1</v>
          </cell>
          <cell r="M523">
            <v>0</v>
          </cell>
          <cell r="O523">
            <v>12.5</v>
          </cell>
          <cell r="P523">
            <v>0</v>
          </cell>
          <cell r="Q523">
            <v>0</v>
          </cell>
          <cell r="R523">
            <v>18.5</v>
          </cell>
        </row>
        <row r="524">
          <cell r="A524" t="str">
            <v>26301930792082</v>
          </cell>
          <cell r="B524" t="str">
            <v>碓井工業</v>
          </cell>
          <cell r="C524" t="str">
            <v>碓井　直</v>
          </cell>
          <cell r="D524" t="str">
            <v>右京</v>
          </cell>
          <cell r="E524" t="str">
            <v>20</v>
          </cell>
          <cell r="F524" t="str">
            <v>616-8322</v>
          </cell>
          <cell r="G524" t="str">
            <v>京都市右京区嵯峨野芝野町３１－１６</v>
          </cell>
          <cell r="H524" t="str">
            <v>075-864-6404</v>
          </cell>
          <cell r="I524" t="str">
            <v>3502</v>
          </cell>
          <cell r="J524">
            <v>26016252840</v>
          </cell>
          <cell r="K524">
            <v>75777</v>
          </cell>
          <cell r="L524">
            <v>1</v>
          </cell>
          <cell r="M524">
            <v>0</v>
          </cell>
          <cell r="O524">
            <v>12.5</v>
          </cell>
          <cell r="P524">
            <v>0</v>
          </cell>
          <cell r="Q524">
            <v>0</v>
          </cell>
          <cell r="R524">
            <v>18.5</v>
          </cell>
        </row>
        <row r="525">
          <cell r="A525" t="str">
            <v>26301930792086</v>
          </cell>
          <cell r="B525" t="str">
            <v>株式会社　Ｆ・Ｆ</v>
          </cell>
          <cell r="C525" t="str">
            <v>藤井　修</v>
          </cell>
          <cell r="D525" t="str">
            <v>右京</v>
          </cell>
          <cell r="E525" t="str">
            <v>末</v>
          </cell>
          <cell r="F525" t="str">
            <v>616-8262</v>
          </cell>
          <cell r="G525" t="str">
            <v>京都市右京区梅ヶ畑向ノ地町２６－１１ ２１７</v>
          </cell>
          <cell r="H525" t="str">
            <v>075-432-8977</v>
          </cell>
          <cell r="I525" t="str">
            <v>3501</v>
          </cell>
          <cell r="J525">
            <v>26016255536</v>
          </cell>
          <cell r="K525">
            <v>138603</v>
          </cell>
          <cell r="L525">
            <v>1</v>
          </cell>
          <cell r="M525">
            <v>0</v>
          </cell>
          <cell r="O525">
            <v>12.5</v>
          </cell>
          <cell r="P525">
            <v>0</v>
          </cell>
          <cell r="Q525">
            <v>0</v>
          </cell>
          <cell r="R525">
            <v>18.5</v>
          </cell>
        </row>
        <row r="526">
          <cell r="A526" t="str">
            <v>26301930792088</v>
          </cell>
          <cell r="B526" t="str">
            <v>株式会社　Ｈｏｌｏｍｕａ</v>
          </cell>
          <cell r="C526" t="str">
            <v>加藤　隆太朗</v>
          </cell>
          <cell r="D526" t="str">
            <v>右京</v>
          </cell>
          <cell r="E526" t="str">
            <v>20</v>
          </cell>
          <cell r="F526" t="str">
            <v>616-8256</v>
          </cell>
          <cell r="G526" t="str">
            <v>京都市右京区鳴滝松本町２６－１２</v>
          </cell>
          <cell r="H526" t="str">
            <v>080-2446-6678</v>
          </cell>
          <cell r="I526" t="str">
            <v>3501</v>
          </cell>
          <cell r="J526">
            <v>26016256977</v>
          </cell>
          <cell r="K526">
            <v>43048</v>
          </cell>
          <cell r="L526">
            <v>1</v>
          </cell>
          <cell r="M526">
            <v>0</v>
          </cell>
          <cell r="O526">
            <v>12.5</v>
          </cell>
          <cell r="P526">
            <v>0</v>
          </cell>
          <cell r="Q526">
            <v>0</v>
          </cell>
          <cell r="R526">
            <v>18.5</v>
          </cell>
        </row>
        <row r="527">
          <cell r="A527" t="str">
            <v>26301930792089</v>
          </cell>
          <cell r="B527" t="str">
            <v>合同会社　Ｗｒｅｃｋｅｒｓ</v>
          </cell>
          <cell r="C527" t="str">
            <v>古山　弥樹</v>
          </cell>
          <cell r="D527" t="str">
            <v>右京</v>
          </cell>
          <cell r="E527" t="str">
            <v>20</v>
          </cell>
          <cell r="F527" t="str">
            <v>520-2114</v>
          </cell>
          <cell r="G527" t="str">
            <v>大津市中野３丁目６番２９号</v>
          </cell>
          <cell r="H527" t="str">
            <v>075-606-2657</v>
          </cell>
          <cell r="I527" t="str">
            <v>3716</v>
          </cell>
          <cell r="J527">
            <v>25016166937</v>
          </cell>
          <cell r="K527">
            <v>586827</v>
          </cell>
          <cell r="L527">
            <v>1</v>
          </cell>
          <cell r="M527">
            <v>0</v>
          </cell>
          <cell r="O527">
            <v>12.5</v>
          </cell>
          <cell r="P527">
            <v>0</v>
          </cell>
          <cell r="Q527">
            <v>0</v>
          </cell>
          <cell r="R527">
            <v>18.5</v>
          </cell>
        </row>
        <row r="528">
          <cell r="A528" t="str">
            <v>26301930792090</v>
          </cell>
          <cell r="B528" t="str">
            <v>株式会社　ハヤシグミ</v>
          </cell>
          <cell r="C528" t="str">
            <v>林　憲司</v>
          </cell>
          <cell r="D528" t="str">
            <v>右京</v>
          </cell>
          <cell r="E528" t="str">
            <v>20</v>
          </cell>
          <cell r="F528" t="str">
            <v>603-8487</v>
          </cell>
          <cell r="G528" t="str">
            <v>京都市北区大北山原谷乾町１０３－７</v>
          </cell>
          <cell r="H528" t="str">
            <v>075-366-8274</v>
          </cell>
          <cell r="I528" t="str">
            <v>3501</v>
          </cell>
          <cell r="J528">
            <v>26016259915</v>
          </cell>
          <cell r="K528">
            <v>145244</v>
          </cell>
          <cell r="L528">
            <v>1</v>
          </cell>
          <cell r="M528">
            <v>0</v>
          </cell>
          <cell r="O528">
            <v>12.5</v>
          </cell>
          <cell r="P528">
            <v>0</v>
          </cell>
          <cell r="Q528">
            <v>0</v>
          </cell>
          <cell r="R528">
            <v>18.5</v>
          </cell>
        </row>
        <row r="529">
          <cell r="A529" t="str">
            <v>26301930792091</v>
          </cell>
          <cell r="B529" t="str">
            <v>中原組</v>
          </cell>
          <cell r="C529" t="str">
            <v>中原　誠</v>
          </cell>
          <cell r="D529" t="str">
            <v>右京</v>
          </cell>
          <cell r="E529" t="str">
            <v>末</v>
          </cell>
          <cell r="F529" t="str">
            <v>616-8203</v>
          </cell>
          <cell r="G529" t="str">
            <v>京都市右京区宇多野柴橋町１８　カサデルセレッソ２０２</v>
          </cell>
          <cell r="H529" t="str">
            <v>090-2386-7957</v>
          </cell>
          <cell r="I529" t="str">
            <v>3505</v>
          </cell>
          <cell r="J529">
            <v>26016261844</v>
          </cell>
          <cell r="K529">
            <v>149640</v>
          </cell>
          <cell r="L529">
            <v>1</v>
          </cell>
          <cell r="M529">
            <v>0</v>
          </cell>
          <cell r="O529">
            <v>12.5</v>
          </cell>
          <cell r="P529">
            <v>0</v>
          </cell>
          <cell r="Q529">
            <v>0</v>
          </cell>
          <cell r="R529">
            <v>18.5</v>
          </cell>
        </row>
        <row r="530">
          <cell r="A530" t="str">
            <v>26301930792093</v>
          </cell>
          <cell r="B530" t="str">
            <v>義建</v>
          </cell>
          <cell r="C530" t="str">
            <v>村田　厚義</v>
          </cell>
          <cell r="D530" t="str">
            <v>右京</v>
          </cell>
          <cell r="E530" t="str">
            <v>末</v>
          </cell>
          <cell r="F530" t="str">
            <v>616-8221</v>
          </cell>
          <cell r="G530" t="str">
            <v>京都市右京区常盤村ノ内町８－９　マンションいそい常盤２０１</v>
          </cell>
          <cell r="H530" t="str">
            <v>075-406-1858</v>
          </cell>
          <cell r="I530" t="str">
            <v>3505</v>
          </cell>
          <cell r="J530">
            <v>26016261764</v>
          </cell>
          <cell r="K530">
            <v>7250</v>
          </cell>
          <cell r="L530">
            <v>1</v>
          </cell>
          <cell r="M530">
            <v>0</v>
          </cell>
          <cell r="O530">
            <v>12.5</v>
          </cell>
          <cell r="P530">
            <v>0</v>
          </cell>
          <cell r="Q530">
            <v>0</v>
          </cell>
          <cell r="R530">
            <v>18.5</v>
          </cell>
        </row>
        <row r="531">
          <cell r="A531" t="str">
            <v>26301930792094</v>
          </cell>
          <cell r="B531" t="str">
            <v>株式会社　Ｆｏｒｅｓｔ　Ｗｏｏｄ</v>
          </cell>
          <cell r="C531" t="str">
            <v>島岡　佳弘</v>
          </cell>
          <cell r="D531" t="str">
            <v>右京</v>
          </cell>
          <cell r="E531" t="str">
            <v>20</v>
          </cell>
          <cell r="F531" t="str">
            <v>616-8314</v>
          </cell>
          <cell r="G531" t="str">
            <v>京都市右京区嵯峨野秋街道町20番地4</v>
          </cell>
          <cell r="H531" t="str">
            <v>075-871-8135</v>
          </cell>
          <cell r="I531" t="str">
            <v>3502</v>
          </cell>
          <cell r="J531">
            <v>26016262049</v>
          </cell>
          <cell r="K531">
            <v>38338</v>
          </cell>
          <cell r="L531">
            <v>1</v>
          </cell>
          <cell r="M531">
            <v>0</v>
          </cell>
          <cell r="O531">
            <v>12.5</v>
          </cell>
          <cell r="P531">
            <v>0</v>
          </cell>
          <cell r="Q531">
            <v>0</v>
          </cell>
          <cell r="R531">
            <v>18.5</v>
          </cell>
        </row>
        <row r="532">
          <cell r="A532" t="str">
            <v>26301930792095</v>
          </cell>
          <cell r="B532" t="str">
            <v>さわしま工務店</v>
          </cell>
          <cell r="C532" t="str">
            <v>澤島　幹人</v>
          </cell>
          <cell r="D532" t="str">
            <v>右京</v>
          </cell>
          <cell r="E532" t="str">
            <v>末</v>
          </cell>
          <cell r="F532" t="str">
            <v>616-8152</v>
          </cell>
          <cell r="G532" t="str">
            <v>京都市右京区太秦堀ヶ内町１２－３０</v>
          </cell>
          <cell r="H532" t="str">
            <v>075-862-3175</v>
          </cell>
          <cell r="I532" t="str">
            <v>3502</v>
          </cell>
          <cell r="J532">
            <v>26016263142</v>
          </cell>
          <cell r="K532">
            <v>25880</v>
          </cell>
          <cell r="L532">
            <v>1</v>
          </cell>
          <cell r="M532">
            <v>0</v>
          </cell>
          <cell r="O532">
            <v>12.5</v>
          </cell>
          <cell r="P532">
            <v>0</v>
          </cell>
          <cell r="Q532">
            <v>0</v>
          </cell>
          <cell r="R532">
            <v>18.5</v>
          </cell>
        </row>
        <row r="533">
          <cell r="A533" t="str">
            <v>26301930792097</v>
          </cell>
          <cell r="B533" t="str">
            <v>株式会社　大志機設</v>
          </cell>
          <cell r="C533" t="str">
            <v>小倉　大樹</v>
          </cell>
          <cell r="D533" t="str">
            <v>右京</v>
          </cell>
          <cell r="E533" t="str">
            <v>20</v>
          </cell>
          <cell r="F533" t="str">
            <v>615-8301</v>
          </cell>
          <cell r="G533" t="str">
            <v>京都市西京区桂徳大寺北町１１５</v>
          </cell>
          <cell r="H533" t="str">
            <v>075-864-3400</v>
          </cell>
          <cell r="I533" t="str">
            <v>3601</v>
          </cell>
          <cell r="J533">
            <v>26016267843</v>
          </cell>
          <cell r="K533">
            <v>19558</v>
          </cell>
          <cell r="L533">
            <v>1</v>
          </cell>
          <cell r="M533">
            <v>0</v>
          </cell>
          <cell r="O533">
            <v>12.5</v>
          </cell>
          <cell r="P533">
            <v>0</v>
          </cell>
          <cell r="Q533">
            <v>0</v>
          </cell>
          <cell r="R533">
            <v>18.5</v>
          </cell>
        </row>
        <row r="534">
          <cell r="A534" t="str">
            <v>26301930792098</v>
          </cell>
          <cell r="B534" t="str">
            <v>株式会社　かつらぎ建装</v>
          </cell>
          <cell r="C534" t="str">
            <v>小寺　啓史</v>
          </cell>
          <cell r="D534" t="str">
            <v>右京</v>
          </cell>
          <cell r="E534" t="str">
            <v>20</v>
          </cell>
          <cell r="F534" t="str">
            <v>615-0003</v>
          </cell>
          <cell r="G534" t="str">
            <v>京都市右京区西院西今田町11-4</v>
          </cell>
          <cell r="H534" t="str">
            <v>075-201-5039</v>
          </cell>
          <cell r="I534" t="str">
            <v>3501</v>
          </cell>
          <cell r="J534">
            <v>26016267590</v>
          </cell>
          <cell r="K534">
            <v>196806</v>
          </cell>
          <cell r="L534">
            <v>1</v>
          </cell>
          <cell r="M534">
            <v>0</v>
          </cell>
          <cell r="O534">
            <v>12.5</v>
          </cell>
          <cell r="P534">
            <v>0</v>
          </cell>
          <cell r="Q534">
            <v>0</v>
          </cell>
          <cell r="R534">
            <v>18.5</v>
          </cell>
        </row>
        <row r="535">
          <cell r="A535" t="str">
            <v>26301930792099</v>
          </cell>
          <cell r="B535" t="str">
            <v>株式会社　カワケン</v>
          </cell>
          <cell r="C535" t="str">
            <v>河原　謙二</v>
          </cell>
          <cell r="D535" t="str">
            <v>右京</v>
          </cell>
          <cell r="E535" t="str">
            <v>末</v>
          </cell>
          <cell r="F535" t="str">
            <v>616-8417</v>
          </cell>
          <cell r="G535" t="str">
            <v>京都市右京区嵯峨大覚寺門前六道町４３番地の５</v>
          </cell>
          <cell r="H535" t="str">
            <v>075-861-9388</v>
          </cell>
          <cell r="I535" t="str">
            <v>3801</v>
          </cell>
          <cell r="J535">
            <v>26016268599</v>
          </cell>
          <cell r="K535">
            <v>104400</v>
          </cell>
          <cell r="L535">
            <v>1</v>
          </cell>
          <cell r="M535">
            <v>0</v>
          </cell>
          <cell r="O535">
            <v>12.5</v>
          </cell>
          <cell r="P535">
            <v>0</v>
          </cell>
          <cell r="Q535">
            <v>0</v>
          </cell>
          <cell r="R535">
            <v>18.5</v>
          </cell>
        </row>
        <row r="536">
          <cell r="A536" t="str">
            <v>26301930792100</v>
          </cell>
          <cell r="B536" t="str">
            <v>有限会社　インディ</v>
          </cell>
          <cell r="C536" t="str">
            <v>一ノ瀬　暁</v>
          </cell>
          <cell r="D536" t="str">
            <v>右京</v>
          </cell>
          <cell r="E536" t="str">
            <v>20</v>
          </cell>
          <cell r="F536" t="str">
            <v>615-0914</v>
          </cell>
          <cell r="G536" t="str">
            <v>京都市右京区梅津東構口町１６番地の１　グランデール桂川３０５号</v>
          </cell>
          <cell r="H536" t="str">
            <v>075-882-5971</v>
          </cell>
          <cell r="I536" t="str">
            <v>3502</v>
          </cell>
          <cell r="J536">
            <v>26016270217</v>
          </cell>
          <cell r="K536">
            <v>49822</v>
          </cell>
          <cell r="L536">
            <v>1</v>
          </cell>
          <cell r="M536">
            <v>0</v>
          </cell>
          <cell r="O536">
            <v>12.5</v>
          </cell>
          <cell r="P536">
            <v>0</v>
          </cell>
          <cell r="Q536">
            <v>0</v>
          </cell>
          <cell r="R536">
            <v>18.5</v>
          </cell>
        </row>
        <row r="537">
          <cell r="A537" t="str">
            <v>26301930792102</v>
          </cell>
          <cell r="B537" t="str">
            <v>上田建装</v>
          </cell>
          <cell r="C537" t="str">
            <v>上田　亮</v>
          </cell>
          <cell r="D537" t="str">
            <v>右京</v>
          </cell>
          <cell r="E537" t="str">
            <v>末</v>
          </cell>
          <cell r="F537" t="str">
            <v>615-0914</v>
          </cell>
          <cell r="G537" t="str">
            <v>京都市右京区梅津東構口町３２番地</v>
          </cell>
          <cell r="H537" t="str">
            <v>075-882-6199</v>
          </cell>
          <cell r="I537" t="str">
            <v>3501</v>
          </cell>
          <cell r="J537">
            <v>26016269960</v>
          </cell>
          <cell r="K537">
            <v>250601</v>
          </cell>
          <cell r="M537">
            <v>0</v>
          </cell>
          <cell r="O537">
            <v>12.5</v>
          </cell>
          <cell r="P537">
            <v>0</v>
          </cell>
          <cell r="Q537">
            <v>0</v>
          </cell>
          <cell r="R537">
            <v>18.5</v>
          </cell>
        </row>
        <row r="538">
          <cell r="A538" t="str">
            <v>26301930792103</v>
          </cell>
          <cell r="B538" t="str">
            <v>新谷工務店</v>
          </cell>
          <cell r="C538" t="str">
            <v>新谷　将之</v>
          </cell>
          <cell r="D538" t="str">
            <v>右京</v>
          </cell>
          <cell r="E538" t="str">
            <v>末</v>
          </cell>
          <cell r="F538" t="str">
            <v>616-8121</v>
          </cell>
          <cell r="G538" t="str">
            <v>京都市右京区太秦垣内町１５</v>
          </cell>
          <cell r="H538" t="str">
            <v>075-862-2528</v>
          </cell>
          <cell r="I538" t="str">
            <v>3502</v>
          </cell>
          <cell r="J538">
            <v>26016270915</v>
          </cell>
          <cell r="K538">
            <v>109400</v>
          </cell>
          <cell r="M538">
            <v>0</v>
          </cell>
          <cell r="O538">
            <v>12.5</v>
          </cell>
          <cell r="P538">
            <v>0</v>
          </cell>
          <cell r="Q538">
            <v>0</v>
          </cell>
          <cell r="R538">
            <v>18.5</v>
          </cell>
        </row>
        <row r="539">
          <cell r="A539" t="str">
            <v>26301930792106</v>
          </cell>
          <cell r="B539" t="str">
            <v>株式会社ヤマサキ建築事務所</v>
          </cell>
          <cell r="C539" t="str">
            <v>山﨑　龍人</v>
          </cell>
          <cell r="D539" t="str">
            <v>右京</v>
          </cell>
          <cell r="E539" t="str">
            <v>末</v>
          </cell>
          <cell r="F539" t="str">
            <v>616-8005</v>
          </cell>
          <cell r="G539" t="str">
            <v>京都市右京区龍安寺塔ノ下町２１</v>
          </cell>
          <cell r="H539" t="str">
            <v>075-465-2611</v>
          </cell>
          <cell r="I539" t="str">
            <v>3502</v>
          </cell>
          <cell r="J539">
            <v>26016274183</v>
          </cell>
          <cell r="K539">
            <v>167475</v>
          </cell>
          <cell r="L539">
            <v>1</v>
          </cell>
          <cell r="M539">
            <v>0</v>
          </cell>
          <cell r="O539">
            <v>12.5</v>
          </cell>
          <cell r="P539">
            <v>0</v>
          </cell>
          <cell r="Q539">
            <v>0</v>
          </cell>
          <cell r="R539">
            <v>18.5</v>
          </cell>
        </row>
        <row r="540">
          <cell r="A540" t="str">
            <v>26301930792108</v>
          </cell>
          <cell r="B540" t="str">
            <v>株式会社　窪山工業</v>
          </cell>
          <cell r="C540" t="str">
            <v>窪山　泰輔</v>
          </cell>
          <cell r="D540" t="str">
            <v>右京</v>
          </cell>
          <cell r="E540" t="str">
            <v>末</v>
          </cell>
          <cell r="F540" t="str">
            <v>615-0932</v>
          </cell>
          <cell r="G540" t="str">
            <v>京都市右京区梅津上田町　６２－４７</v>
          </cell>
          <cell r="H540" t="str">
            <v>075-864-6776</v>
          </cell>
          <cell r="I540" t="str">
            <v>3501</v>
          </cell>
          <cell r="J540">
            <v>26016279480</v>
          </cell>
          <cell r="K540">
            <v>171042</v>
          </cell>
          <cell r="L540">
            <v>1</v>
          </cell>
          <cell r="M540">
            <v>0</v>
          </cell>
          <cell r="O540">
            <v>12.5</v>
          </cell>
          <cell r="P540">
            <v>0</v>
          </cell>
          <cell r="Q540">
            <v>0</v>
          </cell>
          <cell r="R540">
            <v>18.5</v>
          </cell>
        </row>
        <row r="541">
          <cell r="A541" t="str">
            <v>26301930792109</v>
          </cell>
          <cell r="B541" t="str">
            <v>株式会社　一彩</v>
          </cell>
          <cell r="C541" t="str">
            <v>番場　夏生</v>
          </cell>
          <cell r="D541" t="str">
            <v>右京</v>
          </cell>
          <cell r="E541" t="str">
            <v>末</v>
          </cell>
          <cell r="F541" t="str">
            <v>615-0935</v>
          </cell>
          <cell r="G541" t="str">
            <v>京都市右京区梅津徳丸町７－１１</v>
          </cell>
          <cell r="H541" t="str">
            <v>075-202-6765</v>
          </cell>
          <cell r="I541" t="str">
            <v>3506</v>
          </cell>
          <cell r="J541">
            <v>26016279640</v>
          </cell>
          <cell r="K541">
            <v>32915</v>
          </cell>
          <cell r="L541">
            <v>1</v>
          </cell>
          <cell r="M541">
            <v>0</v>
          </cell>
          <cell r="O541">
            <v>12.5</v>
          </cell>
          <cell r="P541">
            <v>0</v>
          </cell>
          <cell r="Q541">
            <v>0</v>
          </cell>
          <cell r="R541">
            <v>18.5</v>
          </cell>
        </row>
        <row r="542">
          <cell r="A542" t="str">
            <v>26301930792110</v>
          </cell>
          <cell r="B542" t="str">
            <v>株式会社合田工務店</v>
          </cell>
          <cell r="C542" t="str">
            <v>合田　太一</v>
          </cell>
          <cell r="D542" t="str">
            <v>右京</v>
          </cell>
          <cell r="E542" t="str">
            <v>20</v>
          </cell>
          <cell r="F542" t="str">
            <v>616-8066</v>
          </cell>
          <cell r="G542" t="str">
            <v>京都市右京区太秦安井車道町８－９</v>
          </cell>
          <cell r="H542" t="str">
            <v>075-811-4901</v>
          </cell>
          <cell r="I542" t="str">
            <v>3502</v>
          </cell>
          <cell r="J542">
            <v>26016283749</v>
          </cell>
          <cell r="K542">
            <v>85939</v>
          </cell>
          <cell r="L542">
            <v>1</v>
          </cell>
          <cell r="M542">
            <v>0</v>
          </cell>
          <cell r="O542">
            <v>12.5</v>
          </cell>
          <cell r="P542">
            <v>0</v>
          </cell>
          <cell r="Q542">
            <v>0</v>
          </cell>
          <cell r="R542">
            <v>18.5</v>
          </cell>
        </row>
        <row r="543">
          <cell r="A543" t="str">
            <v>26301930792111</v>
          </cell>
          <cell r="B543" t="str">
            <v>株式会社　キイインテリアワークス</v>
          </cell>
          <cell r="C543" t="str">
            <v>紀井　孝司</v>
          </cell>
          <cell r="D543" t="str">
            <v>右京</v>
          </cell>
          <cell r="E543" t="str">
            <v>末</v>
          </cell>
          <cell r="F543" t="str">
            <v>616-8242</v>
          </cell>
          <cell r="G543" t="str">
            <v>京都市右京区鳴滝本町１１９－７</v>
          </cell>
          <cell r="H543" t="str">
            <v>075-462-3755</v>
          </cell>
          <cell r="I543" t="str">
            <v>3501</v>
          </cell>
          <cell r="J543">
            <v>26016285423</v>
          </cell>
          <cell r="K543">
            <v>117868</v>
          </cell>
          <cell r="L543">
            <v>1</v>
          </cell>
          <cell r="M543">
            <v>0</v>
          </cell>
          <cell r="O543">
            <v>12.5</v>
          </cell>
          <cell r="P543">
            <v>0</v>
          </cell>
          <cell r="Q543">
            <v>0</v>
          </cell>
          <cell r="R543">
            <v>18.5</v>
          </cell>
        </row>
        <row r="544">
          <cell r="A544" t="str">
            <v>26301930792113</v>
          </cell>
          <cell r="B544" t="str">
            <v>長尾設備</v>
          </cell>
          <cell r="C544" t="str">
            <v>長尾　嘉大</v>
          </cell>
          <cell r="D544" t="str">
            <v>右京</v>
          </cell>
          <cell r="E544" t="str">
            <v>20</v>
          </cell>
          <cell r="F544" t="str">
            <v>616-8081</v>
          </cell>
          <cell r="G544" t="str">
            <v>京都市右京区太秦安井池田町１５番地２８</v>
          </cell>
          <cell r="H544" t="str">
            <v>075-432-1897</v>
          </cell>
          <cell r="I544" t="str">
            <v>3504</v>
          </cell>
          <cell r="J544">
            <v>26016288147</v>
          </cell>
          <cell r="K544">
            <v>197374</v>
          </cell>
          <cell r="L544">
            <v>1</v>
          </cell>
          <cell r="M544">
            <v>0</v>
          </cell>
          <cell r="O544">
            <v>12.5</v>
          </cell>
          <cell r="P544">
            <v>0</v>
          </cell>
          <cell r="Q544">
            <v>0</v>
          </cell>
          <cell r="R544">
            <v>18.5</v>
          </cell>
        </row>
        <row r="545">
          <cell r="A545" t="str">
            <v>26301930792114</v>
          </cell>
          <cell r="B545" t="str">
            <v>株式会社　京斗工業</v>
          </cell>
          <cell r="C545" t="str">
            <v>柏原　泰斗</v>
          </cell>
          <cell r="D545" t="str">
            <v>右京</v>
          </cell>
          <cell r="E545" t="str">
            <v>20</v>
          </cell>
          <cell r="F545" t="str">
            <v>604-8873</v>
          </cell>
          <cell r="G545" t="str">
            <v>京都市中京区壬生花井町２３番地６</v>
          </cell>
          <cell r="H545" t="str">
            <v>090-7769-2493</v>
          </cell>
          <cell r="I545" t="str">
            <v>3501</v>
          </cell>
          <cell r="J545">
            <v>26016293658</v>
          </cell>
          <cell r="K545">
            <v>14500</v>
          </cell>
          <cell r="L545">
            <v>1</v>
          </cell>
          <cell r="M545">
            <v>0</v>
          </cell>
          <cell r="O545">
            <v>12.5</v>
          </cell>
          <cell r="P545">
            <v>0</v>
          </cell>
          <cell r="Q545">
            <v>0</v>
          </cell>
          <cell r="R545">
            <v>18.5</v>
          </cell>
        </row>
        <row r="546">
          <cell r="A546" t="str">
            <v>26301930792115</v>
          </cell>
          <cell r="B546" t="str">
            <v>株式会社ＡＣＥテック</v>
          </cell>
          <cell r="C546" t="str">
            <v>芝井　秀成</v>
          </cell>
          <cell r="D546" t="str">
            <v>右京</v>
          </cell>
          <cell r="E546" t="str">
            <v>末</v>
          </cell>
          <cell r="F546" t="str">
            <v>615-0916</v>
          </cell>
          <cell r="G546" t="str">
            <v>京都市右京区梅津中村町１５－２４</v>
          </cell>
          <cell r="H546" t="str">
            <v>090-5978-3200</v>
          </cell>
          <cell r="I546" t="str">
            <v>3504</v>
          </cell>
          <cell r="J546">
            <v>26016296881</v>
          </cell>
          <cell r="K546">
            <v>120495</v>
          </cell>
          <cell r="L546">
            <v>1</v>
          </cell>
          <cell r="M546">
            <v>0</v>
          </cell>
          <cell r="O546">
            <v>12.5</v>
          </cell>
          <cell r="P546">
            <v>0</v>
          </cell>
          <cell r="Q546">
            <v>0</v>
          </cell>
          <cell r="R546">
            <v>18.5</v>
          </cell>
        </row>
        <row r="547">
          <cell r="A547" t="str">
            <v>26301930792116</v>
          </cell>
          <cell r="B547" t="str">
            <v>一宮工業</v>
          </cell>
          <cell r="C547" t="str">
            <v>一宮　功</v>
          </cell>
          <cell r="D547" t="str">
            <v>右京</v>
          </cell>
          <cell r="E547" t="str">
            <v>20</v>
          </cell>
          <cell r="F547" t="str">
            <v>616-8122</v>
          </cell>
          <cell r="G547" t="str">
            <v>京都市右京区太秦井戸ケ尻町２－４</v>
          </cell>
          <cell r="H547" t="str">
            <v>075-882-8749</v>
          </cell>
          <cell r="I547" t="str">
            <v>3703</v>
          </cell>
          <cell r="J547">
            <v>26016296062</v>
          </cell>
          <cell r="K547">
            <v>32161</v>
          </cell>
          <cell r="L547">
            <v>1</v>
          </cell>
          <cell r="M547">
            <v>0</v>
          </cell>
          <cell r="O547">
            <v>12.5</v>
          </cell>
          <cell r="P547">
            <v>0</v>
          </cell>
          <cell r="Q547">
            <v>0</v>
          </cell>
          <cell r="R547">
            <v>18.5</v>
          </cell>
        </row>
        <row r="548">
          <cell r="A548" t="str">
            <v>26301930792117</v>
          </cell>
          <cell r="B548" t="str">
            <v>有限会社高田塗装</v>
          </cell>
          <cell r="C548" t="str">
            <v>高田　勝</v>
          </cell>
          <cell r="D548" t="str">
            <v>右京</v>
          </cell>
          <cell r="E548" t="str">
            <v>20</v>
          </cell>
          <cell r="F548" t="str">
            <v>616-8365</v>
          </cell>
          <cell r="G548" t="str">
            <v>京都市右京区嵯峨伊勢ノ上町２２－３６</v>
          </cell>
          <cell r="H548" t="str">
            <v>075-862-1858</v>
          </cell>
          <cell r="I548" t="str">
            <v>3504</v>
          </cell>
          <cell r="J548">
            <v>26016298108</v>
          </cell>
          <cell r="K548">
            <v>72918</v>
          </cell>
          <cell r="L548">
            <v>1</v>
          </cell>
          <cell r="M548">
            <v>0</v>
          </cell>
          <cell r="O548">
            <v>12.5</v>
          </cell>
          <cell r="P548">
            <v>0</v>
          </cell>
          <cell r="Q548">
            <v>0</v>
          </cell>
          <cell r="R548">
            <v>18.5</v>
          </cell>
        </row>
        <row r="549">
          <cell r="A549" t="str">
            <v>26301930792118</v>
          </cell>
          <cell r="B549" t="str">
            <v>柳谷工務店</v>
          </cell>
          <cell r="C549" t="str">
            <v>柳谷　壮一</v>
          </cell>
          <cell r="D549" t="str">
            <v>右京</v>
          </cell>
          <cell r="E549" t="str">
            <v>20</v>
          </cell>
          <cell r="F549" t="str">
            <v>616-8066</v>
          </cell>
          <cell r="G549" t="str">
            <v>京都市右京区太秦安井車道町１９－８４</v>
          </cell>
          <cell r="H549" t="str">
            <v>075-822-3829</v>
          </cell>
          <cell r="I549" t="str">
            <v>3502</v>
          </cell>
          <cell r="J549">
            <v>26016298581</v>
          </cell>
          <cell r="K549">
            <v>71891</v>
          </cell>
          <cell r="M549">
            <v>0</v>
          </cell>
          <cell r="O549">
            <v>12.5</v>
          </cell>
          <cell r="P549">
            <v>0</v>
          </cell>
          <cell r="Q549">
            <v>0</v>
          </cell>
          <cell r="R549">
            <v>18.5</v>
          </cell>
        </row>
        <row r="550">
          <cell r="A550" t="str">
            <v>26301930792119</v>
          </cell>
          <cell r="B550" t="str">
            <v>株式会社　ユーアイテクニカル</v>
          </cell>
          <cell r="C550" t="str">
            <v>今井　祐治</v>
          </cell>
          <cell r="D550" t="str">
            <v>右京</v>
          </cell>
          <cell r="E550" t="str">
            <v>20</v>
          </cell>
          <cell r="F550" t="str">
            <v>616-8263</v>
          </cell>
          <cell r="G550" t="str">
            <v>京都市右京区梅ケ畑畑ノ下町４－１０</v>
          </cell>
          <cell r="H550" t="str">
            <v>075-406-5995</v>
          </cell>
          <cell r="I550" t="str">
            <v>3504</v>
          </cell>
          <cell r="J550">
            <v>26016298741</v>
          </cell>
          <cell r="K550">
            <v>71294</v>
          </cell>
          <cell r="L550">
            <v>1</v>
          </cell>
          <cell r="M550">
            <v>0</v>
          </cell>
          <cell r="O550">
            <v>12.5</v>
          </cell>
          <cell r="P550">
            <v>0</v>
          </cell>
          <cell r="Q550">
            <v>0</v>
          </cell>
          <cell r="R550">
            <v>18.5</v>
          </cell>
        </row>
        <row r="551">
          <cell r="A551" t="str">
            <v>26301930792120</v>
          </cell>
          <cell r="B551" t="str">
            <v>宏史造園</v>
          </cell>
          <cell r="C551" t="str">
            <v>住井　宏史</v>
          </cell>
          <cell r="D551" t="str">
            <v>右京</v>
          </cell>
          <cell r="E551" t="str">
            <v>末</v>
          </cell>
          <cell r="F551" t="str">
            <v>616-8186</v>
          </cell>
          <cell r="G551" t="str">
            <v>京都市右京区太秦堀池町５９番地</v>
          </cell>
          <cell r="H551" t="str">
            <v>090-1711-9393</v>
          </cell>
          <cell r="I551" t="str">
            <v>3506</v>
          </cell>
          <cell r="J551">
            <v>26016299616</v>
          </cell>
          <cell r="K551">
            <v>91466</v>
          </cell>
          <cell r="L551">
            <v>1</v>
          </cell>
          <cell r="M551">
            <v>0</v>
          </cell>
          <cell r="O551">
            <v>12.5</v>
          </cell>
          <cell r="P551">
            <v>0</v>
          </cell>
          <cell r="Q551">
            <v>0</v>
          </cell>
          <cell r="R551">
            <v>18.5</v>
          </cell>
        </row>
        <row r="552">
          <cell r="A552" t="str">
            <v>26301930792121</v>
          </cell>
          <cell r="B552" t="str">
            <v>総合メンテナンスＯＣＳ</v>
          </cell>
          <cell r="C552" t="str">
            <v>大橋　嗣人</v>
          </cell>
          <cell r="D552" t="str">
            <v>右京</v>
          </cell>
          <cell r="E552" t="str">
            <v>末</v>
          </cell>
          <cell r="F552" t="str">
            <v>610-0121</v>
          </cell>
          <cell r="G552" t="str">
            <v>城陽市寺田林ノ口２２番地の１プレミール城陽５０２号</v>
          </cell>
          <cell r="H552" t="str">
            <v>090-88237008</v>
          </cell>
          <cell r="I552" t="str">
            <v>3501</v>
          </cell>
          <cell r="J552">
            <v>26016302271</v>
          </cell>
          <cell r="K552">
            <v>37990</v>
          </cell>
          <cell r="L552">
            <v>1</v>
          </cell>
          <cell r="M552">
            <v>0</v>
          </cell>
          <cell r="O552">
            <v>12.5</v>
          </cell>
          <cell r="P552">
            <v>0</v>
          </cell>
          <cell r="Q552">
            <v>0</v>
          </cell>
          <cell r="R552">
            <v>18.5</v>
          </cell>
        </row>
        <row r="553">
          <cell r="A553" t="str">
            <v>26301930792122</v>
          </cell>
          <cell r="B553" t="str">
            <v>櫻井設備</v>
          </cell>
          <cell r="C553" t="str">
            <v>櫻井　幸</v>
          </cell>
          <cell r="D553" t="str">
            <v>右京</v>
          </cell>
          <cell r="E553" t="str">
            <v>末</v>
          </cell>
          <cell r="F553" t="str">
            <v>601-8317</v>
          </cell>
          <cell r="G553" t="str">
            <v>京都市南区吉祥院新田弐ノ段町８１－２２</v>
          </cell>
          <cell r="H553" t="str">
            <v>080-9754-5418</v>
          </cell>
          <cell r="I553" t="str">
            <v>3801</v>
          </cell>
          <cell r="J553">
            <v>26016301863</v>
          </cell>
          <cell r="K553">
            <v>27405</v>
          </cell>
          <cell r="M553">
            <v>0</v>
          </cell>
          <cell r="O553">
            <v>12.5</v>
          </cell>
          <cell r="P553">
            <v>0</v>
          </cell>
          <cell r="Q553">
            <v>0</v>
          </cell>
          <cell r="R553">
            <v>18.5</v>
          </cell>
        </row>
        <row r="554">
          <cell r="A554" t="str">
            <v>26301930792123</v>
          </cell>
          <cell r="B554" t="str">
            <v>株式会社　プライド</v>
          </cell>
          <cell r="C554" t="str">
            <v>杉山　隆弘</v>
          </cell>
          <cell r="D554" t="str">
            <v>右京</v>
          </cell>
          <cell r="E554" t="str">
            <v>25</v>
          </cell>
          <cell r="F554" t="str">
            <v>615-0822</v>
          </cell>
          <cell r="G554" t="str">
            <v>京都市右京区西京極中町１２番地</v>
          </cell>
          <cell r="H554" t="str">
            <v>075-205-3546</v>
          </cell>
          <cell r="I554" t="str">
            <v>3504</v>
          </cell>
          <cell r="J554">
            <v>26016302820</v>
          </cell>
          <cell r="K554">
            <v>85231</v>
          </cell>
          <cell r="L554">
            <v>1</v>
          </cell>
          <cell r="M554">
            <v>0</v>
          </cell>
          <cell r="O554">
            <v>12.5</v>
          </cell>
          <cell r="P554">
            <v>0</v>
          </cell>
          <cell r="Q554">
            <v>0</v>
          </cell>
          <cell r="R554">
            <v>18.5</v>
          </cell>
        </row>
        <row r="555">
          <cell r="A555" t="str">
            <v>26301930792124</v>
          </cell>
          <cell r="B555" t="str">
            <v>株式会社ＡＢＣ</v>
          </cell>
          <cell r="C555" t="str">
            <v>安藤　智之</v>
          </cell>
          <cell r="D555" t="str">
            <v>右京</v>
          </cell>
          <cell r="E555" t="str">
            <v>末</v>
          </cell>
          <cell r="F555" t="str">
            <v>610-0341</v>
          </cell>
          <cell r="G555" t="str">
            <v>京田辺市薪小欠１－９４</v>
          </cell>
          <cell r="H555" t="str">
            <v>090-3357-9258</v>
          </cell>
          <cell r="I555" t="str">
            <v>3501</v>
          </cell>
          <cell r="J555">
            <v>26016303697</v>
          </cell>
          <cell r="K555">
            <v>143811</v>
          </cell>
          <cell r="L555">
            <v>1</v>
          </cell>
          <cell r="M555">
            <v>0</v>
          </cell>
          <cell r="O555">
            <v>12.5</v>
          </cell>
          <cell r="P555">
            <v>0</v>
          </cell>
          <cell r="Q555">
            <v>0</v>
          </cell>
          <cell r="R555">
            <v>18.5</v>
          </cell>
        </row>
        <row r="556">
          <cell r="A556" t="str">
            <v>26301930792125</v>
          </cell>
          <cell r="B556" t="str">
            <v>株式会社　ＮＥＸＴ　ＦＩＶＥ</v>
          </cell>
          <cell r="C556" t="str">
            <v>辰島　裕平</v>
          </cell>
          <cell r="D556" t="str">
            <v>右京</v>
          </cell>
          <cell r="E556" t="str">
            <v>20</v>
          </cell>
          <cell r="F556" t="str">
            <v>615-0851</v>
          </cell>
          <cell r="G556" t="str">
            <v>京都市右京区西京極西池田町27-1 501</v>
          </cell>
          <cell r="H556" t="str">
            <v>075-925-6811</v>
          </cell>
          <cell r="I556" t="str">
            <v>3501</v>
          </cell>
          <cell r="J556">
            <v>26016304265</v>
          </cell>
          <cell r="K556">
            <v>64162</v>
          </cell>
          <cell r="L556">
            <v>1</v>
          </cell>
          <cell r="M556">
            <v>0</v>
          </cell>
          <cell r="O556">
            <v>12.5</v>
          </cell>
          <cell r="P556">
            <v>0</v>
          </cell>
          <cell r="Q556">
            <v>0</v>
          </cell>
          <cell r="R556">
            <v>18.5</v>
          </cell>
        </row>
        <row r="557">
          <cell r="A557" t="str">
            <v>26301930792126</v>
          </cell>
          <cell r="B557" t="str">
            <v>株式会社　林工務店</v>
          </cell>
          <cell r="C557" t="str">
            <v>林　哲也</v>
          </cell>
          <cell r="D557" t="str">
            <v>右京</v>
          </cell>
          <cell r="E557" t="str">
            <v>末</v>
          </cell>
          <cell r="F557" t="str">
            <v>615-0915</v>
          </cell>
          <cell r="G557" t="str">
            <v>京都市右京区梅津南町５９－１</v>
          </cell>
          <cell r="H557" t="str">
            <v>075-862-5198</v>
          </cell>
          <cell r="I557" t="str">
            <v>3502</v>
          </cell>
          <cell r="J557">
            <v>26016307002</v>
          </cell>
          <cell r="K557">
            <v>30450</v>
          </cell>
          <cell r="L557">
            <v>1</v>
          </cell>
          <cell r="M557">
            <v>0</v>
          </cell>
          <cell r="O557">
            <v>12.5</v>
          </cell>
          <cell r="P557">
            <v>0</v>
          </cell>
          <cell r="Q557">
            <v>0</v>
          </cell>
          <cell r="R557">
            <v>18.5</v>
          </cell>
        </row>
        <row r="558">
          <cell r="A558" t="str">
            <v>26301930792127</v>
          </cell>
          <cell r="B558" t="str">
            <v>株式会社　坂根工務舎</v>
          </cell>
          <cell r="C558" t="str">
            <v>坂根　伸弥</v>
          </cell>
          <cell r="D558" t="str">
            <v>右京</v>
          </cell>
          <cell r="E558" t="str">
            <v>20</v>
          </cell>
          <cell r="F558" t="str">
            <v>615-8215</v>
          </cell>
          <cell r="G558" t="str">
            <v>京都市西京区上桂大野町１４番地６</v>
          </cell>
          <cell r="H558" t="str">
            <v>075-285-2774</v>
          </cell>
          <cell r="I558" t="str">
            <v>3501</v>
          </cell>
          <cell r="J558">
            <v>26016307445</v>
          </cell>
          <cell r="K558">
            <v>34800</v>
          </cell>
          <cell r="L558">
            <v>1</v>
          </cell>
          <cell r="M558">
            <v>0</v>
          </cell>
          <cell r="O558">
            <v>12.5</v>
          </cell>
          <cell r="P558">
            <v>0</v>
          </cell>
          <cell r="Q558">
            <v>0</v>
          </cell>
          <cell r="R558">
            <v>18.5</v>
          </cell>
        </row>
        <row r="559">
          <cell r="A559" t="str">
            <v>26301930792128</v>
          </cell>
          <cell r="B559" t="str">
            <v>幸美装</v>
          </cell>
          <cell r="C559" t="str">
            <v>松村　銀河</v>
          </cell>
          <cell r="D559" t="str">
            <v>右京</v>
          </cell>
          <cell r="E559" t="str">
            <v>末</v>
          </cell>
          <cell r="F559" t="str">
            <v>615-0913</v>
          </cell>
          <cell r="G559" t="str">
            <v>京都市右京区梅津南上田町２０－２０１</v>
          </cell>
          <cell r="H559" t="str">
            <v>090-3209-0999</v>
          </cell>
          <cell r="I559" t="str">
            <v>3504</v>
          </cell>
          <cell r="J559">
            <v>26016309160</v>
          </cell>
          <cell r="K559">
            <v>47357</v>
          </cell>
          <cell r="L559">
            <v>1</v>
          </cell>
          <cell r="M559">
            <v>0</v>
          </cell>
          <cell r="O559">
            <v>12.5</v>
          </cell>
          <cell r="P559">
            <v>0</v>
          </cell>
          <cell r="Q559">
            <v>0</v>
          </cell>
          <cell r="R559">
            <v>18.5</v>
          </cell>
        </row>
        <row r="560">
          <cell r="A560" t="str">
            <v>26301930792129</v>
          </cell>
          <cell r="B560" t="str">
            <v>株式会社　長尾設備</v>
          </cell>
          <cell r="C560" t="str">
            <v>長尾　嘉大</v>
          </cell>
          <cell r="D560" t="str">
            <v>右京</v>
          </cell>
          <cell r="E560" t="str">
            <v>20</v>
          </cell>
          <cell r="F560" t="str">
            <v>601-8467</v>
          </cell>
          <cell r="G560" t="str">
            <v>京都市南区唐橋大宮尻町１１番地南棟２号</v>
          </cell>
          <cell r="H560" t="str">
            <v>075-671-1200</v>
          </cell>
          <cell r="I560" t="str">
            <v>3504</v>
          </cell>
          <cell r="J560">
            <v>26016308270</v>
          </cell>
          <cell r="K560">
            <v>34394</v>
          </cell>
          <cell r="L560">
            <v>1</v>
          </cell>
          <cell r="M560">
            <v>0</v>
          </cell>
          <cell r="O560">
            <v>12.5</v>
          </cell>
          <cell r="P560">
            <v>0</v>
          </cell>
          <cell r="Q560">
            <v>0</v>
          </cell>
          <cell r="R560">
            <v>18.5</v>
          </cell>
        </row>
        <row r="561">
          <cell r="A561" t="str">
            <v>26301930792130</v>
          </cell>
          <cell r="B561" t="str">
            <v>株式会社ＳＴ・ＴＥＣ</v>
          </cell>
          <cell r="C561" t="str">
            <v>鈴木　剛志</v>
          </cell>
          <cell r="D561" t="str">
            <v>右京</v>
          </cell>
          <cell r="E561" t="str">
            <v>末</v>
          </cell>
          <cell r="F561" t="str">
            <v>616-8157</v>
          </cell>
          <cell r="G561" t="str">
            <v>京都市右京区太秦御所ノ内町7-10アロンディ嵯峨野２０１</v>
          </cell>
          <cell r="H561" t="str">
            <v>075-203-2457</v>
          </cell>
          <cell r="I561" t="str">
            <v>3601</v>
          </cell>
          <cell r="J561">
            <v>26016309856</v>
          </cell>
          <cell r="K561">
            <v>44080</v>
          </cell>
          <cell r="L561">
            <v>1</v>
          </cell>
          <cell r="M561">
            <v>0</v>
          </cell>
          <cell r="O561">
            <v>12.5</v>
          </cell>
          <cell r="P561">
            <v>0</v>
          </cell>
          <cell r="Q561">
            <v>0</v>
          </cell>
          <cell r="R561">
            <v>18.5</v>
          </cell>
        </row>
        <row r="562">
          <cell r="A562" t="str">
            <v>26301930792131</v>
          </cell>
          <cell r="B562" t="str">
            <v>株式会社　誠機設</v>
          </cell>
          <cell r="C562" t="str">
            <v>坂上　誠一</v>
          </cell>
          <cell r="D562" t="str">
            <v>右京</v>
          </cell>
          <cell r="E562" t="str">
            <v>末</v>
          </cell>
          <cell r="F562" t="str">
            <v>616-8314</v>
          </cell>
          <cell r="G562" t="str">
            <v>京都市右京区嵯峨野秋街道町２５－２パラドール嵯峨野２０３</v>
          </cell>
          <cell r="H562" t="str">
            <v>075-286-4235</v>
          </cell>
          <cell r="I562" t="str">
            <v>3601</v>
          </cell>
          <cell r="J562">
            <v>26016309869</v>
          </cell>
          <cell r="K562">
            <v>89262</v>
          </cell>
          <cell r="L562">
            <v>1</v>
          </cell>
          <cell r="M562">
            <v>0</v>
          </cell>
          <cell r="O562">
            <v>12.5</v>
          </cell>
          <cell r="P562">
            <v>0</v>
          </cell>
          <cell r="Q562">
            <v>0</v>
          </cell>
          <cell r="R562">
            <v>18.5</v>
          </cell>
        </row>
        <row r="563">
          <cell r="A563" t="str">
            <v>26301930792132</v>
          </cell>
          <cell r="B563" t="str">
            <v>東工業</v>
          </cell>
          <cell r="C563" t="str">
            <v>東　伸也</v>
          </cell>
          <cell r="D563" t="str">
            <v>右京</v>
          </cell>
          <cell r="E563" t="str">
            <v>末</v>
          </cell>
          <cell r="F563" t="str">
            <v>616-8075</v>
          </cell>
          <cell r="G563" t="str">
            <v>京都市右京区太秦安井柳通町１４－２サンビレッジ太秦Ｂ２０１</v>
          </cell>
          <cell r="H563" t="str">
            <v>090-19098973</v>
          </cell>
          <cell r="I563" t="str">
            <v>3502</v>
          </cell>
          <cell r="J563">
            <v>26016309949</v>
          </cell>
          <cell r="K563">
            <v>58290</v>
          </cell>
          <cell r="L563">
            <v>1</v>
          </cell>
          <cell r="M563">
            <v>0</v>
          </cell>
          <cell r="O563">
            <v>12.5</v>
          </cell>
          <cell r="P563">
            <v>0</v>
          </cell>
          <cell r="Q563">
            <v>0</v>
          </cell>
          <cell r="R563">
            <v>18.5</v>
          </cell>
        </row>
        <row r="564">
          <cell r="A564" t="str">
            <v>26301930792133</v>
          </cell>
          <cell r="B564" t="str">
            <v>有限会社　信栄</v>
          </cell>
          <cell r="C564" t="str">
            <v>佐々木　信次</v>
          </cell>
          <cell r="D564" t="str">
            <v>右京</v>
          </cell>
          <cell r="E564" t="str">
            <v>20</v>
          </cell>
          <cell r="F564" t="str">
            <v>616-8314</v>
          </cell>
          <cell r="G564" t="str">
            <v>京都市右京区嵯峨野秋街道町２４－９</v>
          </cell>
          <cell r="H564" t="str">
            <v>075-203-5002</v>
          </cell>
          <cell r="I564" t="str">
            <v>3504</v>
          </cell>
          <cell r="J564">
            <v>26016313135</v>
          </cell>
          <cell r="K564">
            <v>72675</v>
          </cell>
          <cell r="L564">
            <v>1</v>
          </cell>
          <cell r="M564">
            <v>0</v>
          </cell>
          <cell r="O564">
            <v>12.5</v>
          </cell>
          <cell r="P564">
            <v>0</v>
          </cell>
          <cell r="Q564">
            <v>0</v>
          </cell>
          <cell r="R564">
            <v>18.5</v>
          </cell>
        </row>
        <row r="565">
          <cell r="A565" t="str">
            <v>26301930792134</v>
          </cell>
          <cell r="B565" t="str">
            <v>Ｓ style株式会社</v>
          </cell>
          <cell r="C565" t="str">
            <v>申　大悟</v>
          </cell>
          <cell r="D565" t="str">
            <v>右京</v>
          </cell>
          <cell r="E565" t="str">
            <v>20</v>
          </cell>
          <cell r="F565" t="str">
            <v>615-0924</v>
          </cell>
          <cell r="G565" t="str">
            <v>京都市右京区梅津尻溝町６１－１</v>
          </cell>
          <cell r="H565" t="str">
            <v>075-864-3339</v>
          </cell>
          <cell r="I565" t="str">
            <v>3801</v>
          </cell>
          <cell r="J565">
            <v>26016301647</v>
          </cell>
          <cell r="K565">
            <v>366270</v>
          </cell>
          <cell r="L565">
            <v>1</v>
          </cell>
          <cell r="M565">
            <v>0</v>
          </cell>
          <cell r="O565">
            <v>12.5</v>
          </cell>
          <cell r="P565">
            <v>0</v>
          </cell>
          <cell r="Q565">
            <v>0</v>
          </cell>
          <cell r="R565">
            <v>18.5</v>
          </cell>
        </row>
        <row r="566">
          <cell r="A566" t="str">
            <v>26301930792135</v>
          </cell>
          <cell r="B566" t="str">
            <v>谷川建装</v>
          </cell>
          <cell r="C566" t="str">
            <v>谷川　元二</v>
          </cell>
          <cell r="D566" t="str">
            <v>右京</v>
          </cell>
          <cell r="E566" t="str">
            <v>20</v>
          </cell>
          <cell r="F566" t="str">
            <v>616-8177</v>
          </cell>
          <cell r="G566" t="str">
            <v>京都市右京区太秦馬塚町２０－２６</v>
          </cell>
          <cell r="H566" t="str">
            <v>075-862-3499</v>
          </cell>
          <cell r="I566" t="str">
            <v>3501</v>
          </cell>
          <cell r="J566">
            <v>26016319631</v>
          </cell>
          <cell r="K566">
            <v>0</v>
          </cell>
          <cell r="L566">
            <v>1</v>
          </cell>
          <cell r="M566">
            <v>0</v>
          </cell>
          <cell r="O566">
            <v>12.5</v>
          </cell>
          <cell r="P566">
            <v>0</v>
          </cell>
          <cell r="Q566">
            <v>0</v>
          </cell>
          <cell r="R566">
            <v>18.5</v>
          </cell>
        </row>
        <row r="567">
          <cell r="A567" t="str">
            <v>26301930800015</v>
          </cell>
          <cell r="B567" t="str">
            <v>株式会社　ＡＫＩ鉄工所</v>
          </cell>
          <cell r="C567" t="str">
            <v>西村　明憲</v>
          </cell>
          <cell r="D567" t="str">
            <v>西京</v>
          </cell>
          <cell r="E567" t="str">
            <v>20</v>
          </cell>
          <cell r="F567" t="str">
            <v>610-1106</v>
          </cell>
          <cell r="G567" t="str">
            <v>京都市西京区大枝沓掛町２６－６３２</v>
          </cell>
          <cell r="H567" t="str">
            <v>075-331-2244</v>
          </cell>
          <cell r="I567" t="str">
            <v>5404</v>
          </cell>
          <cell r="J567">
            <v>26016243512</v>
          </cell>
          <cell r="K567">
            <v>415048</v>
          </cell>
          <cell r="L567">
            <v>1</v>
          </cell>
          <cell r="M567">
            <v>10</v>
          </cell>
          <cell r="O567">
            <v>9.5</v>
          </cell>
          <cell r="P567">
            <v>36500</v>
          </cell>
          <cell r="Q567">
            <v>10</v>
          </cell>
          <cell r="R567">
            <v>15.5</v>
          </cell>
        </row>
        <row r="568">
          <cell r="A568" t="str">
            <v>26301930800019</v>
          </cell>
          <cell r="B568" t="str">
            <v>有限会社　タウン測量設計</v>
          </cell>
          <cell r="C568" t="str">
            <v>幸　陶一</v>
          </cell>
          <cell r="D568" t="str">
            <v>西京</v>
          </cell>
          <cell r="E568" t="str">
            <v>20</v>
          </cell>
          <cell r="F568" t="str">
            <v>615-8264</v>
          </cell>
          <cell r="G568" t="str">
            <v>京都市西京区山田六ノ坪町８－９</v>
          </cell>
          <cell r="H568" t="str">
            <v>075-383-4870</v>
          </cell>
          <cell r="I568" t="str">
            <v>9416</v>
          </cell>
          <cell r="J568">
            <v>26012104978</v>
          </cell>
          <cell r="K568">
            <v>89728</v>
          </cell>
          <cell r="L568">
            <v>1</v>
          </cell>
          <cell r="M568">
            <v>3</v>
          </cell>
          <cell r="O568">
            <v>9.5</v>
          </cell>
          <cell r="P568">
            <v>0</v>
          </cell>
          <cell r="Q568">
            <v>3</v>
          </cell>
          <cell r="R568">
            <v>15.5</v>
          </cell>
        </row>
        <row r="569">
          <cell r="A569" t="str">
            <v>26301930800031</v>
          </cell>
          <cell r="B569" t="str">
            <v>西京測量調査事務所</v>
          </cell>
          <cell r="C569" t="str">
            <v>吉田　誠一</v>
          </cell>
          <cell r="D569" t="str">
            <v>西京</v>
          </cell>
          <cell r="E569" t="str">
            <v>25</v>
          </cell>
          <cell r="F569" t="str">
            <v>615-8216</v>
          </cell>
          <cell r="G569" t="str">
            <v>京都市西京区松尾鈴川町１５－７５</v>
          </cell>
          <cell r="H569" t="str">
            <v>075-332-3915</v>
          </cell>
          <cell r="I569" t="str">
            <v>9416</v>
          </cell>
          <cell r="J569">
            <v>26016231462</v>
          </cell>
          <cell r="K569">
            <v>78679</v>
          </cell>
          <cell r="L569">
            <v>1</v>
          </cell>
          <cell r="M569">
            <v>3</v>
          </cell>
          <cell r="O569">
            <v>9.5</v>
          </cell>
          <cell r="P569">
            <v>19710</v>
          </cell>
          <cell r="Q569">
            <v>3</v>
          </cell>
          <cell r="R569">
            <v>15.5</v>
          </cell>
        </row>
        <row r="570">
          <cell r="A570" t="str">
            <v>26301930800032</v>
          </cell>
          <cell r="B570" t="str">
            <v>ミツバ美建　株式会社</v>
          </cell>
          <cell r="C570" t="str">
            <v>小森　宣幸</v>
          </cell>
          <cell r="D570" t="str">
            <v>西京</v>
          </cell>
          <cell r="E570" t="str">
            <v>末</v>
          </cell>
          <cell r="F570" t="str">
            <v>610-1141</v>
          </cell>
          <cell r="G570" t="str">
            <v>京都市西京区大枝西新林町１－１２－１９</v>
          </cell>
          <cell r="H570" t="str">
            <v>075-335-3338</v>
          </cell>
          <cell r="I570" t="str">
            <v>9301</v>
          </cell>
          <cell r="J570">
            <v>26012215339</v>
          </cell>
          <cell r="K570">
            <v>232308</v>
          </cell>
          <cell r="L570">
            <v>2</v>
          </cell>
          <cell r="M570">
            <v>5.5</v>
          </cell>
          <cell r="O570">
            <v>9.5</v>
          </cell>
          <cell r="P570">
            <v>8030</v>
          </cell>
          <cell r="Q570">
            <v>5.5</v>
          </cell>
          <cell r="R570">
            <v>15.5</v>
          </cell>
        </row>
        <row r="571">
          <cell r="A571" t="str">
            <v>26301930800036</v>
          </cell>
          <cell r="B571" t="str">
            <v>有限会社　大都重機工業</v>
          </cell>
          <cell r="C571" t="str">
            <v>小池　和也</v>
          </cell>
          <cell r="D571" t="str">
            <v>西京</v>
          </cell>
          <cell r="E571" t="str">
            <v>20</v>
          </cell>
          <cell r="F571" t="str">
            <v>610-1105</v>
          </cell>
          <cell r="G571" t="str">
            <v>京都市西京区大枝塚原町　２－１７４</v>
          </cell>
          <cell r="H571" t="str">
            <v>075-333-6827</v>
          </cell>
          <cell r="I571" t="str">
            <v>3718</v>
          </cell>
          <cell r="J571">
            <v>26016245333</v>
          </cell>
          <cell r="K571">
            <v>230437</v>
          </cell>
          <cell r="L571">
            <v>1</v>
          </cell>
          <cell r="M571">
            <v>15</v>
          </cell>
          <cell r="O571">
            <v>9.5</v>
          </cell>
          <cell r="P571">
            <v>43800</v>
          </cell>
          <cell r="Q571">
            <v>15</v>
          </cell>
          <cell r="R571">
            <v>15.5</v>
          </cell>
        </row>
        <row r="572">
          <cell r="A572" t="str">
            <v>26301930800037</v>
          </cell>
          <cell r="B572" t="str">
            <v>谷口鉄筋工業</v>
          </cell>
          <cell r="C572" t="str">
            <v>谷口　州弘</v>
          </cell>
          <cell r="D572" t="str">
            <v>西京</v>
          </cell>
          <cell r="F572" t="str">
            <v>610-1102</v>
          </cell>
          <cell r="G572" t="str">
            <v>京都市西京区御陵大枝山町　３－１４－４</v>
          </cell>
          <cell r="H572" t="str">
            <v>075-333-0785</v>
          </cell>
          <cell r="I572" t="str">
            <v>5409</v>
          </cell>
          <cell r="K572">
            <v>219160</v>
          </cell>
          <cell r="L572">
            <v>1</v>
          </cell>
          <cell r="M572">
            <v>10</v>
          </cell>
          <cell r="O572">
            <v>0</v>
          </cell>
          <cell r="P572">
            <v>36500</v>
          </cell>
          <cell r="Q572">
            <v>10</v>
          </cell>
          <cell r="R572">
            <v>0</v>
          </cell>
        </row>
        <row r="573">
          <cell r="A573" t="str">
            <v>26301930800039</v>
          </cell>
          <cell r="B573" t="str">
            <v>山下商店</v>
          </cell>
          <cell r="C573" t="str">
            <v>山下　裕貴</v>
          </cell>
          <cell r="D573" t="str">
            <v>西京</v>
          </cell>
          <cell r="E573" t="str">
            <v>末</v>
          </cell>
          <cell r="F573" t="str">
            <v>615-0834</v>
          </cell>
          <cell r="G573" t="str">
            <v>京都市右京区西京極殿田町２３　（株）川島セルコンソーイング内</v>
          </cell>
          <cell r="H573" t="str">
            <v>090-5062-7716</v>
          </cell>
          <cell r="I573" t="str">
            <v>4201</v>
          </cell>
          <cell r="J573">
            <v>26016253728</v>
          </cell>
          <cell r="K573">
            <v>58364</v>
          </cell>
          <cell r="L573">
            <v>1</v>
          </cell>
          <cell r="M573">
            <v>4</v>
          </cell>
          <cell r="O573">
            <v>9.5</v>
          </cell>
          <cell r="P573">
            <v>36500</v>
          </cell>
          <cell r="Q573">
            <v>4</v>
          </cell>
          <cell r="R573">
            <v>15.5</v>
          </cell>
        </row>
        <row r="574">
          <cell r="A574" t="str">
            <v>26301930800041</v>
          </cell>
          <cell r="B574" t="str">
            <v>大野メンテナンス</v>
          </cell>
          <cell r="C574" t="str">
            <v>大野　秀穂</v>
          </cell>
          <cell r="D574" t="str">
            <v>西京</v>
          </cell>
          <cell r="F574" t="str">
            <v>615-8301</v>
          </cell>
          <cell r="G574" t="str">
            <v>京都市西京区桂徳大寺北町２２番地アイシェード桂４０１号室</v>
          </cell>
          <cell r="H574" t="str">
            <v>075-205-1503</v>
          </cell>
          <cell r="I574" t="str">
            <v>9301</v>
          </cell>
          <cell r="K574">
            <v>39875</v>
          </cell>
          <cell r="M574">
            <v>5.5</v>
          </cell>
          <cell r="O574">
            <v>0</v>
          </cell>
          <cell r="P574">
            <v>20075</v>
          </cell>
          <cell r="Q574">
            <v>5.5</v>
          </cell>
          <cell r="R574">
            <v>0</v>
          </cell>
        </row>
        <row r="575">
          <cell r="A575" t="str">
            <v>26301930802011</v>
          </cell>
          <cell r="B575" t="str">
            <v>株式会社　京都西山組</v>
          </cell>
          <cell r="C575" t="str">
            <v>渋谷　将洋</v>
          </cell>
          <cell r="D575" t="str">
            <v>西京</v>
          </cell>
          <cell r="E575" t="str">
            <v>末</v>
          </cell>
          <cell r="F575" t="str">
            <v>610-1152</v>
          </cell>
          <cell r="G575" t="str">
            <v>京都市西京区大原野北春日町４４６－１</v>
          </cell>
          <cell r="H575" t="str">
            <v>075-331-0777</v>
          </cell>
          <cell r="I575" t="str">
            <v>3501</v>
          </cell>
          <cell r="J575">
            <v>26012053088</v>
          </cell>
          <cell r="K575">
            <v>174505</v>
          </cell>
          <cell r="L575">
            <v>1</v>
          </cell>
          <cell r="M575">
            <v>0</v>
          </cell>
          <cell r="O575">
            <v>12.5</v>
          </cell>
          <cell r="P575">
            <v>0</v>
          </cell>
          <cell r="Q575">
            <v>0</v>
          </cell>
          <cell r="R575">
            <v>18.5</v>
          </cell>
        </row>
        <row r="576">
          <cell r="A576" t="str">
            <v>26301930802014</v>
          </cell>
          <cell r="B576" t="str">
            <v>株式会社　高森工務店</v>
          </cell>
          <cell r="C576" t="str">
            <v>高森　康志</v>
          </cell>
          <cell r="D576" t="str">
            <v>西京</v>
          </cell>
          <cell r="E576" t="str">
            <v>20</v>
          </cell>
          <cell r="F576" t="str">
            <v>616-0017</v>
          </cell>
          <cell r="G576" t="str">
            <v>京都市西京区嵐山茶尻町２－１</v>
          </cell>
          <cell r="H576" t="str">
            <v>075-882-0786</v>
          </cell>
          <cell r="I576" t="str">
            <v>3501</v>
          </cell>
          <cell r="J576">
            <v>26012138976</v>
          </cell>
          <cell r="K576">
            <v>148712</v>
          </cell>
          <cell r="L576">
            <v>1</v>
          </cell>
          <cell r="M576">
            <v>0</v>
          </cell>
          <cell r="O576">
            <v>12.5</v>
          </cell>
          <cell r="P576">
            <v>0</v>
          </cell>
          <cell r="Q576">
            <v>0</v>
          </cell>
          <cell r="R576">
            <v>18.5</v>
          </cell>
        </row>
        <row r="577">
          <cell r="A577" t="str">
            <v>26301930802016</v>
          </cell>
          <cell r="B577" t="str">
            <v>向陽　建設工業</v>
          </cell>
          <cell r="C577" t="str">
            <v>山田　五憲</v>
          </cell>
          <cell r="D577" t="str">
            <v>西京</v>
          </cell>
          <cell r="E577" t="str">
            <v>25</v>
          </cell>
          <cell r="F577" t="str">
            <v>610-1122</v>
          </cell>
          <cell r="G577" t="str">
            <v>京都市西京区大原野東野町３－４２８</v>
          </cell>
          <cell r="H577" t="str">
            <v>075-331-5103</v>
          </cell>
          <cell r="I577" t="str">
            <v>3502</v>
          </cell>
          <cell r="J577">
            <v>26012150170</v>
          </cell>
          <cell r="K577">
            <v>175450</v>
          </cell>
          <cell r="L577">
            <v>1</v>
          </cell>
          <cell r="M577">
            <v>0</v>
          </cell>
          <cell r="O577">
            <v>12.5</v>
          </cell>
          <cell r="P577">
            <v>0</v>
          </cell>
          <cell r="Q577">
            <v>0</v>
          </cell>
          <cell r="R577">
            <v>18.5</v>
          </cell>
        </row>
        <row r="578">
          <cell r="A578" t="str">
            <v>26301930802017</v>
          </cell>
          <cell r="B578" t="str">
            <v>有限会社　柏木設備工業</v>
          </cell>
          <cell r="C578" t="str">
            <v>柏木　秀徳</v>
          </cell>
          <cell r="D578" t="str">
            <v>西京</v>
          </cell>
          <cell r="E578" t="str">
            <v>28</v>
          </cell>
          <cell r="F578" t="str">
            <v>615-8053</v>
          </cell>
          <cell r="G578" t="str">
            <v>京都市西京区下津林中島町１－１６９</v>
          </cell>
          <cell r="H578" t="str">
            <v>075-392-3432</v>
          </cell>
          <cell r="I578" t="str">
            <v>3504</v>
          </cell>
          <cell r="J578">
            <v>26012177882</v>
          </cell>
          <cell r="K578">
            <v>58580</v>
          </cell>
          <cell r="L578">
            <v>1</v>
          </cell>
          <cell r="M578">
            <v>0</v>
          </cell>
          <cell r="O578">
            <v>12.5</v>
          </cell>
          <cell r="P578">
            <v>0</v>
          </cell>
          <cell r="Q578">
            <v>0</v>
          </cell>
          <cell r="R578">
            <v>18.5</v>
          </cell>
        </row>
        <row r="579">
          <cell r="A579" t="str">
            <v>26301930802028</v>
          </cell>
          <cell r="B579" t="str">
            <v>株式会社創栄建設</v>
          </cell>
          <cell r="C579" t="str">
            <v>本田　隆典</v>
          </cell>
          <cell r="D579" t="str">
            <v>西京</v>
          </cell>
          <cell r="E579" t="str">
            <v>末</v>
          </cell>
          <cell r="F579" t="str">
            <v>615-8301</v>
          </cell>
          <cell r="G579" t="str">
            <v>京都市西京区桂徳大寺北町１２</v>
          </cell>
          <cell r="H579" t="str">
            <v>075-394-0567</v>
          </cell>
          <cell r="I579" t="str">
            <v>3501</v>
          </cell>
          <cell r="J579">
            <v>26012230586</v>
          </cell>
          <cell r="K579">
            <v>204926</v>
          </cell>
          <cell r="L579">
            <v>1</v>
          </cell>
          <cell r="M579">
            <v>0</v>
          </cell>
          <cell r="O579">
            <v>12.5</v>
          </cell>
          <cell r="P579">
            <v>0</v>
          </cell>
          <cell r="Q579">
            <v>0</v>
          </cell>
          <cell r="R579">
            <v>18.5</v>
          </cell>
        </row>
        <row r="580">
          <cell r="A580" t="str">
            <v>26301930802030</v>
          </cell>
          <cell r="B580" t="str">
            <v>株式会社　西川空調</v>
          </cell>
          <cell r="C580" t="str">
            <v>西川　信重郎</v>
          </cell>
          <cell r="D580" t="str">
            <v>西京</v>
          </cell>
          <cell r="E580" t="str">
            <v>20</v>
          </cell>
          <cell r="F580" t="str">
            <v>610-1121</v>
          </cell>
          <cell r="G580" t="str">
            <v>京都市西京区大原野上里北ノ町　５６９－７７</v>
          </cell>
          <cell r="H580" t="str">
            <v>075-332-5905</v>
          </cell>
          <cell r="I580" t="str">
            <v>3504</v>
          </cell>
          <cell r="J580">
            <v>26016145112</v>
          </cell>
          <cell r="K580">
            <v>211787</v>
          </cell>
          <cell r="L580">
            <v>1</v>
          </cell>
          <cell r="M580">
            <v>0</v>
          </cell>
          <cell r="O580">
            <v>12.5</v>
          </cell>
          <cell r="P580">
            <v>0</v>
          </cell>
          <cell r="Q580">
            <v>0</v>
          </cell>
          <cell r="R580">
            <v>18.5</v>
          </cell>
        </row>
        <row r="581">
          <cell r="A581" t="str">
            <v>26301930802035</v>
          </cell>
          <cell r="B581" t="str">
            <v>有限会社　上村建設工業</v>
          </cell>
          <cell r="C581" t="str">
            <v>上村　和也</v>
          </cell>
          <cell r="D581" t="str">
            <v>西京</v>
          </cell>
          <cell r="E581" t="str">
            <v>末</v>
          </cell>
          <cell r="F581" t="str">
            <v>610-1133</v>
          </cell>
          <cell r="G581" t="str">
            <v>京都市西京区大原野小塩町３４２</v>
          </cell>
          <cell r="H581" t="str">
            <v>075-333-3566</v>
          </cell>
          <cell r="I581" t="str">
            <v>3501</v>
          </cell>
          <cell r="J581">
            <v>26016178892</v>
          </cell>
          <cell r="K581">
            <v>31854</v>
          </cell>
          <cell r="M581">
            <v>0</v>
          </cell>
          <cell r="O581">
            <v>12.5</v>
          </cell>
          <cell r="P581">
            <v>0</v>
          </cell>
          <cell r="Q581">
            <v>0</v>
          </cell>
          <cell r="R581">
            <v>18.5</v>
          </cell>
        </row>
        <row r="582">
          <cell r="A582" t="str">
            <v>26301930802037</v>
          </cell>
          <cell r="B582" t="str">
            <v>株式会社　Ａ＆Ｓ</v>
          </cell>
          <cell r="C582" t="str">
            <v>大村　進</v>
          </cell>
          <cell r="D582" t="str">
            <v>西京</v>
          </cell>
          <cell r="E582" t="str">
            <v>末</v>
          </cell>
          <cell r="F582" t="str">
            <v>615-8262</v>
          </cell>
          <cell r="G582" t="str">
            <v>京都市西京区山田四ノ坪町７－１２</v>
          </cell>
          <cell r="H582" t="str">
            <v>075-394-4888</v>
          </cell>
          <cell r="I582" t="str">
            <v>3501</v>
          </cell>
          <cell r="J582">
            <v>26016184634</v>
          </cell>
          <cell r="K582">
            <v>81345</v>
          </cell>
          <cell r="M582">
            <v>0</v>
          </cell>
          <cell r="O582">
            <v>12.5</v>
          </cell>
          <cell r="P582">
            <v>0</v>
          </cell>
          <cell r="Q582">
            <v>0</v>
          </cell>
          <cell r="R582">
            <v>18.5</v>
          </cell>
        </row>
        <row r="583">
          <cell r="A583" t="str">
            <v>26301930802039</v>
          </cell>
          <cell r="B583" t="str">
            <v>株式会社　山下機設</v>
          </cell>
          <cell r="C583" t="str">
            <v>山下　廣</v>
          </cell>
          <cell r="D583" t="str">
            <v>西京</v>
          </cell>
          <cell r="E583" t="str">
            <v>15</v>
          </cell>
          <cell r="F583" t="str">
            <v>610-1132</v>
          </cell>
          <cell r="G583" t="str">
            <v>京都市西京区大原野灰方町７２－２</v>
          </cell>
          <cell r="H583" t="str">
            <v>075-332-1477</v>
          </cell>
          <cell r="I583" t="str">
            <v>3601</v>
          </cell>
          <cell r="J583">
            <v>26016190272</v>
          </cell>
          <cell r="K583">
            <v>154048</v>
          </cell>
          <cell r="L583">
            <v>1</v>
          </cell>
          <cell r="M583">
            <v>0</v>
          </cell>
          <cell r="O583">
            <v>12.5</v>
          </cell>
          <cell r="P583">
            <v>0</v>
          </cell>
          <cell r="Q583">
            <v>0</v>
          </cell>
          <cell r="R583">
            <v>18.5</v>
          </cell>
        </row>
        <row r="584">
          <cell r="A584" t="str">
            <v>26301930802042</v>
          </cell>
          <cell r="B584" t="str">
            <v>株式会社　大水道松本管工</v>
          </cell>
          <cell r="C584" t="str">
            <v>松本　茂樹</v>
          </cell>
          <cell r="D584" t="str">
            <v>西京</v>
          </cell>
          <cell r="E584" t="str">
            <v>20</v>
          </cell>
          <cell r="F584" t="str">
            <v>615-8055</v>
          </cell>
          <cell r="G584" t="str">
            <v>京都市西京区下津林佃５番地１６９</v>
          </cell>
          <cell r="H584" t="str">
            <v>075-382-0666</v>
          </cell>
          <cell r="I584" t="str">
            <v>3801</v>
          </cell>
          <cell r="J584">
            <v>26016202573</v>
          </cell>
          <cell r="K584">
            <v>35073</v>
          </cell>
          <cell r="L584">
            <v>1</v>
          </cell>
          <cell r="M584">
            <v>0</v>
          </cell>
          <cell r="O584">
            <v>12.5</v>
          </cell>
          <cell r="P584">
            <v>0</v>
          </cell>
          <cell r="Q584">
            <v>0</v>
          </cell>
          <cell r="R584">
            <v>18.5</v>
          </cell>
        </row>
        <row r="585">
          <cell r="A585" t="str">
            <v>26301930802046</v>
          </cell>
          <cell r="B585" t="str">
            <v>誠建設工業</v>
          </cell>
          <cell r="C585" t="str">
            <v>郷原　忠夫</v>
          </cell>
          <cell r="D585" t="str">
            <v>西京</v>
          </cell>
          <cell r="E585" t="str">
            <v>末</v>
          </cell>
          <cell r="F585" t="str">
            <v>615-8035</v>
          </cell>
          <cell r="G585" t="str">
            <v>京都市西京区下津林芝ノ宮町　３４－６０２</v>
          </cell>
          <cell r="H585" t="str">
            <v>075-391-6988</v>
          </cell>
          <cell r="I585" t="str">
            <v>3501</v>
          </cell>
          <cell r="J585">
            <v>26016208609</v>
          </cell>
          <cell r="K585">
            <v>133516</v>
          </cell>
          <cell r="L585">
            <v>1</v>
          </cell>
          <cell r="M585">
            <v>0</v>
          </cell>
          <cell r="O585">
            <v>12.5</v>
          </cell>
          <cell r="P585">
            <v>0</v>
          </cell>
          <cell r="Q585">
            <v>0</v>
          </cell>
          <cell r="R585">
            <v>18.5</v>
          </cell>
        </row>
        <row r="586">
          <cell r="A586" t="str">
            <v>26301930802048</v>
          </cell>
          <cell r="B586" t="str">
            <v>細見建設工業株式会社</v>
          </cell>
          <cell r="C586" t="str">
            <v>細見　信輔</v>
          </cell>
          <cell r="D586" t="str">
            <v>西京</v>
          </cell>
          <cell r="E586" t="str">
            <v>末</v>
          </cell>
          <cell r="F586" t="str">
            <v>610-1141</v>
          </cell>
          <cell r="G586" t="str">
            <v>京都市西京区大枝西新林町６丁目７番１</v>
          </cell>
          <cell r="H586" t="str">
            <v>075-394-5424</v>
          </cell>
          <cell r="I586" t="str">
            <v>3501</v>
          </cell>
          <cell r="J586">
            <v>26016213063</v>
          </cell>
          <cell r="K586">
            <v>113170</v>
          </cell>
          <cell r="L586">
            <v>1</v>
          </cell>
          <cell r="M586">
            <v>0</v>
          </cell>
          <cell r="O586">
            <v>12.5</v>
          </cell>
          <cell r="P586">
            <v>0</v>
          </cell>
          <cell r="Q586">
            <v>0</v>
          </cell>
          <cell r="R586">
            <v>18.5</v>
          </cell>
        </row>
        <row r="587">
          <cell r="A587" t="str">
            <v>26301930802049</v>
          </cell>
          <cell r="B587" t="str">
            <v>アートホーム株式会社</v>
          </cell>
          <cell r="C587" t="str">
            <v>乾　賀弘</v>
          </cell>
          <cell r="D587" t="str">
            <v>西京</v>
          </cell>
          <cell r="E587" t="str">
            <v>20</v>
          </cell>
          <cell r="F587" t="str">
            <v>615-8237</v>
          </cell>
          <cell r="G587" t="str">
            <v>京都市西京区山田中吉見町６メルヴェール桂１０２</v>
          </cell>
          <cell r="H587" t="str">
            <v>075-381-8772</v>
          </cell>
          <cell r="I587" t="str">
            <v>3501</v>
          </cell>
          <cell r="J587">
            <v>26016215204</v>
          </cell>
          <cell r="K587">
            <v>320595</v>
          </cell>
          <cell r="L587">
            <v>1</v>
          </cell>
          <cell r="M587">
            <v>0</v>
          </cell>
          <cell r="O587">
            <v>12.5</v>
          </cell>
          <cell r="P587">
            <v>0</v>
          </cell>
          <cell r="Q587">
            <v>0</v>
          </cell>
          <cell r="R587">
            <v>18.5</v>
          </cell>
        </row>
        <row r="588">
          <cell r="A588" t="str">
            <v>26301930802050</v>
          </cell>
          <cell r="B588" t="str">
            <v>株式会社　岩本工業所</v>
          </cell>
          <cell r="C588" t="str">
            <v>岩本　大介</v>
          </cell>
          <cell r="D588" t="str">
            <v>西京</v>
          </cell>
          <cell r="E588" t="str">
            <v>末</v>
          </cell>
          <cell r="F588" t="str">
            <v>604-8863</v>
          </cell>
          <cell r="G588" t="str">
            <v>京都市中京区壬生中川町１０－１１</v>
          </cell>
          <cell r="H588" t="str">
            <v>075-811-0769</v>
          </cell>
          <cell r="I588" t="str">
            <v>3801</v>
          </cell>
          <cell r="J588">
            <v>26016219075</v>
          </cell>
          <cell r="K588">
            <v>319812</v>
          </cell>
          <cell r="L588">
            <v>1</v>
          </cell>
          <cell r="M588">
            <v>0</v>
          </cell>
          <cell r="O588">
            <v>12.5</v>
          </cell>
          <cell r="P588">
            <v>0</v>
          </cell>
          <cell r="Q588">
            <v>0</v>
          </cell>
          <cell r="R588">
            <v>18.5</v>
          </cell>
        </row>
        <row r="589">
          <cell r="A589" t="str">
            <v>26301930802054</v>
          </cell>
          <cell r="B589" t="str">
            <v>服部サッシ株式会社</v>
          </cell>
          <cell r="C589" t="str">
            <v>服部　裕</v>
          </cell>
          <cell r="D589" t="str">
            <v>西京</v>
          </cell>
          <cell r="E589" t="str">
            <v>20</v>
          </cell>
          <cell r="F589" t="str">
            <v>610-1112</v>
          </cell>
          <cell r="G589" t="str">
            <v>京都市西京区大枝北福西町　３丁目１－１１９</v>
          </cell>
          <cell r="H589" t="str">
            <v>075-332-8166</v>
          </cell>
          <cell r="I589" t="str">
            <v>3803</v>
          </cell>
          <cell r="J589">
            <v>26016223748</v>
          </cell>
          <cell r="K589">
            <v>145911</v>
          </cell>
          <cell r="L589">
            <v>1</v>
          </cell>
          <cell r="M589">
            <v>0</v>
          </cell>
          <cell r="O589">
            <v>12.5</v>
          </cell>
          <cell r="P589">
            <v>0</v>
          </cell>
          <cell r="Q589">
            <v>0</v>
          </cell>
          <cell r="R589">
            <v>18.5</v>
          </cell>
        </row>
        <row r="590">
          <cell r="A590" t="str">
            <v>26301930802055</v>
          </cell>
          <cell r="B590" t="str">
            <v>（株）京美商会</v>
          </cell>
          <cell r="C590" t="str">
            <v>沖原　圭志</v>
          </cell>
          <cell r="D590" t="str">
            <v>西京</v>
          </cell>
          <cell r="E590" t="str">
            <v>末</v>
          </cell>
          <cell r="F590" t="str">
            <v>610-1145</v>
          </cell>
          <cell r="G590" t="str">
            <v>京都市西京区大原野西竹の里町一丁目１４番地の３１</v>
          </cell>
          <cell r="H590" t="str">
            <v>075-332-6555</v>
          </cell>
          <cell r="I590" t="str">
            <v>3506</v>
          </cell>
          <cell r="J590">
            <v>26016225422</v>
          </cell>
          <cell r="K590">
            <v>122160</v>
          </cell>
          <cell r="L590">
            <v>1</v>
          </cell>
          <cell r="M590">
            <v>0</v>
          </cell>
          <cell r="O590">
            <v>12.5</v>
          </cell>
          <cell r="P590">
            <v>0</v>
          </cell>
          <cell r="Q590">
            <v>0</v>
          </cell>
          <cell r="R590">
            <v>18.5</v>
          </cell>
        </row>
        <row r="591">
          <cell r="A591" t="str">
            <v>26301930802058</v>
          </cell>
          <cell r="B591" t="str">
            <v>株式会社　藤健</v>
          </cell>
          <cell r="C591" t="str">
            <v>藤田　朋行</v>
          </cell>
          <cell r="D591" t="str">
            <v>西京</v>
          </cell>
          <cell r="E591" t="str">
            <v>20</v>
          </cell>
          <cell r="F591" t="str">
            <v>615-8061</v>
          </cell>
          <cell r="G591" t="str">
            <v>京都市西京区下津林北浦町１０－８２</v>
          </cell>
          <cell r="H591" t="str">
            <v>075-391-1500</v>
          </cell>
          <cell r="I591" t="str">
            <v>3301</v>
          </cell>
          <cell r="J591">
            <v>26016231112</v>
          </cell>
          <cell r="K591">
            <v>531715</v>
          </cell>
          <cell r="L591">
            <v>1</v>
          </cell>
          <cell r="M591">
            <v>0</v>
          </cell>
          <cell r="O591">
            <v>12.5</v>
          </cell>
          <cell r="P591">
            <v>0</v>
          </cell>
          <cell r="Q591">
            <v>0</v>
          </cell>
          <cell r="R591">
            <v>18.5</v>
          </cell>
        </row>
        <row r="592">
          <cell r="A592" t="str">
            <v>26301930802059</v>
          </cell>
          <cell r="B592" t="str">
            <v>ことぶき花園</v>
          </cell>
          <cell r="C592" t="str">
            <v>斎藤　寿治</v>
          </cell>
          <cell r="D592" t="str">
            <v>西京</v>
          </cell>
          <cell r="E592" t="str">
            <v>20</v>
          </cell>
          <cell r="F592" t="str">
            <v>610-1152</v>
          </cell>
          <cell r="G592" t="str">
            <v>京都市西京区大原野北春日町1568</v>
          </cell>
          <cell r="H592" t="str">
            <v>075-331-0946</v>
          </cell>
          <cell r="I592" t="str">
            <v>9501</v>
          </cell>
          <cell r="J592">
            <v>26016233376</v>
          </cell>
          <cell r="K592">
            <v>121500</v>
          </cell>
          <cell r="L592">
            <v>1</v>
          </cell>
          <cell r="M592">
            <v>0</v>
          </cell>
          <cell r="O592">
            <v>11.5</v>
          </cell>
          <cell r="P592">
            <v>0</v>
          </cell>
          <cell r="Q592">
            <v>0</v>
          </cell>
          <cell r="R592">
            <v>17.5</v>
          </cell>
        </row>
        <row r="593">
          <cell r="A593" t="str">
            <v>26301930802060</v>
          </cell>
          <cell r="B593" t="str">
            <v>株式会社　京町建設</v>
          </cell>
          <cell r="C593" t="str">
            <v>西分　明</v>
          </cell>
          <cell r="D593" t="str">
            <v>西京</v>
          </cell>
          <cell r="E593" t="str">
            <v>15</v>
          </cell>
          <cell r="F593" t="str">
            <v>615-8194</v>
          </cell>
          <cell r="G593" t="str">
            <v>京都市西京区川島粟田町３９－４</v>
          </cell>
          <cell r="H593" t="str">
            <v>075-382-1381</v>
          </cell>
          <cell r="I593" t="str">
            <v>3501</v>
          </cell>
          <cell r="J593">
            <v>26016234614</v>
          </cell>
          <cell r="K593">
            <v>162400</v>
          </cell>
          <cell r="L593">
            <v>1</v>
          </cell>
          <cell r="M593">
            <v>0</v>
          </cell>
          <cell r="O593">
            <v>12.5</v>
          </cell>
          <cell r="P593">
            <v>0</v>
          </cell>
          <cell r="Q593">
            <v>0</v>
          </cell>
          <cell r="R593">
            <v>18.5</v>
          </cell>
        </row>
        <row r="594">
          <cell r="A594" t="str">
            <v>26301930802061</v>
          </cell>
          <cell r="B594" t="str">
            <v>株式会社　ホームビューティーサービス</v>
          </cell>
          <cell r="C594" t="str">
            <v>伴田　博喜</v>
          </cell>
          <cell r="D594" t="str">
            <v>西京</v>
          </cell>
          <cell r="E594" t="str">
            <v>25</v>
          </cell>
          <cell r="F594" t="str">
            <v>610-1106</v>
          </cell>
          <cell r="G594" t="str">
            <v>京都市西京区大枝沓掛町２６－３８３</v>
          </cell>
          <cell r="H594" t="str">
            <v>075-335-0315</v>
          </cell>
          <cell r="I594" t="str">
            <v>3506</v>
          </cell>
          <cell r="J594">
            <v>26016237394</v>
          </cell>
          <cell r="K594">
            <v>217355</v>
          </cell>
          <cell r="L594">
            <v>1</v>
          </cell>
          <cell r="M594">
            <v>0</v>
          </cell>
          <cell r="O594">
            <v>12.5</v>
          </cell>
          <cell r="P594">
            <v>0</v>
          </cell>
          <cell r="Q594">
            <v>0</v>
          </cell>
          <cell r="R594">
            <v>18.5</v>
          </cell>
        </row>
        <row r="595">
          <cell r="A595" t="str">
            <v>26301930802062</v>
          </cell>
          <cell r="B595" t="str">
            <v>島田興業</v>
          </cell>
          <cell r="C595" t="str">
            <v>島田　隆行</v>
          </cell>
          <cell r="D595" t="str">
            <v>西京</v>
          </cell>
          <cell r="E595" t="str">
            <v>15</v>
          </cell>
          <cell r="F595" t="str">
            <v>610-1111</v>
          </cell>
          <cell r="G595" t="str">
            <v>京都市西京区大枝東長町１－２０５</v>
          </cell>
          <cell r="H595" t="str">
            <v>075-333-4669</v>
          </cell>
          <cell r="I595" t="str">
            <v>3718</v>
          </cell>
          <cell r="J595">
            <v>26016238887</v>
          </cell>
          <cell r="K595">
            <v>94076</v>
          </cell>
          <cell r="L595">
            <v>1</v>
          </cell>
          <cell r="M595">
            <v>0</v>
          </cell>
          <cell r="O595">
            <v>12.5</v>
          </cell>
          <cell r="P595">
            <v>0</v>
          </cell>
          <cell r="Q595">
            <v>0</v>
          </cell>
          <cell r="R595">
            <v>18.5</v>
          </cell>
        </row>
        <row r="596">
          <cell r="A596" t="str">
            <v>26301930802065</v>
          </cell>
          <cell r="B596" t="str">
            <v>株式会社　広嘉</v>
          </cell>
          <cell r="C596" t="str">
            <v>小原　春樹</v>
          </cell>
          <cell r="D596" t="str">
            <v>西京</v>
          </cell>
          <cell r="E596" t="str">
            <v>末</v>
          </cell>
          <cell r="F596" t="str">
            <v>615-8252</v>
          </cell>
          <cell r="G596" t="str">
            <v>京都市西京区御陵北山下町３７</v>
          </cell>
          <cell r="H596" t="str">
            <v>075-381-8166</v>
          </cell>
          <cell r="I596" t="str">
            <v>3801</v>
          </cell>
          <cell r="J596">
            <v>26016213800</v>
          </cell>
          <cell r="K596">
            <v>43500</v>
          </cell>
          <cell r="L596">
            <v>1</v>
          </cell>
          <cell r="M596">
            <v>0</v>
          </cell>
          <cell r="O596">
            <v>12.5</v>
          </cell>
          <cell r="P596">
            <v>0</v>
          </cell>
          <cell r="Q596">
            <v>0</v>
          </cell>
          <cell r="R596">
            <v>18.5</v>
          </cell>
        </row>
        <row r="597">
          <cell r="A597" t="str">
            <v>26301930802066</v>
          </cell>
          <cell r="B597" t="str">
            <v>株式会社　ＡＫＢ</v>
          </cell>
          <cell r="C597" t="str">
            <v>鹿野　誠</v>
          </cell>
          <cell r="D597" t="str">
            <v>西京</v>
          </cell>
          <cell r="E597" t="str">
            <v>末</v>
          </cell>
          <cell r="F597" t="str">
            <v>615-8025</v>
          </cell>
          <cell r="G597" t="str">
            <v>京都市西京区桂稲荷山町２４－１５</v>
          </cell>
          <cell r="H597" t="str">
            <v>075-381-1823</v>
          </cell>
          <cell r="I597" t="str">
            <v>3506</v>
          </cell>
          <cell r="J597">
            <v>26016241101</v>
          </cell>
          <cell r="K597">
            <v>14500</v>
          </cell>
          <cell r="L597">
            <v>1</v>
          </cell>
          <cell r="M597">
            <v>0</v>
          </cell>
          <cell r="O597">
            <v>12.5</v>
          </cell>
          <cell r="P597">
            <v>0</v>
          </cell>
          <cell r="Q597">
            <v>0</v>
          </cell>
          <cell r="R597">
            <v>18.5</v>
          </cell>
        </row>
        <row r="598">
          <cell r="A598" t="str">
            <v>26301930802067</v>
          </cell>
          <cell r="B598" t="str">
            <v>Ｔ－Ｐｌｕｓ</v>
          </cell>
          <cell r="C598" t="str">
            <v>浦崎　義輝</v>
          </cell>
          <cell r="D598" t="str">
            <v>西京</v>
          </cell>
          <cell r="E598" t="str">
            <v>20</v>
          </cell>
          <cell r="F598" t="str">
            <v>610-1123</v>
          </cell>
          <cell r="G598" t="str">
            <v>京都市西京区大原野上里南ノ町５１９－１－１０８</v>
          </cell>
          <cell r="H598" t="str">
            <v>090-4648-0981</v>
          </cell>
          <cell r="I598" t="str">
            <v>3504</v>
          </cell>
          <cell r="J598">
            <v>26016241812</v>
          </cell>
          <cell r="K598">
            <v>121684</v>
          </cell>
          <cell r="L598">
            <v>1</v>
          </cell>
          <cell r="M598">
            <v>0</v>
          </cell>
          <cell r="O598">
            <v>12.5</v>
          </cell>
          <cell r="P598">
            <v>0</v>
          </cell>
          <cell r="Q598">
            <v>0</v>
          </cell>
          <cell r="R598">
            <v>18.5</v>
          </cell>
        </row>
        <row r="599">
          <cell r="A599" t="str">
            <v>26301930802068</v>
          </cell>
          <cell r="B599" t="str">
            <v>株式会社　大西建設</v>
          </cell>
          <cell r="C599" t="str">
            <v>大西　誠</v>
          </cell>
          <cell r="D599" t="str">
            <v>西京</v>
          </cell>
          <cell r="E599" t="str">
            <v>25</v>
          </cell>
          <cell r="F599" t="str">
            <v>616-8343</v>
          </cell>
          <cell r="G599" t="str">
            <v>京都市右京区嵯峨朝日町３３番</v>
          </cell>
          <cell r="H599" t="str">
            <v>075-562-8637</v>
          </cell>
          <cell r="I599" t="str">
            <v>3501</v>
          </cell>
          <cell r="J599">
            <v>26016242771</v>
          </cell>
          <cell r="K599">
            <v>502019</v>
          </cell>
          <cell r="L599">
            <v>1</v>
          </cell>
          <cell r="M599">
            <v>0</v>
          </cell>
          <cell r="O599">
            <v>12.5</v>
          </cell>
          <cell r="P599">
            <v>0</v>
          </cell>
          <cell r="Q599">
            <v>0</v>
          </cell>
          <cell r="R599">
            <v>18.5</v>
          </cell>
        </row>
        <row r="600">
          <cell r="A600" t="str">
            <v>26301930802069</v>
          </cell>
          <cell r="B600" t="str">
            <v>株式会社　久村工業</v>
          </cell>
          <cell r="C600" t="str">
            <v>久村　直樹</v>
          </cell>
          <cell r="D600" t="str">
            <v>西京</v>
          </cell>
          <cell r="E600" t="str">
            <v>20</v>
          </cell>
          <cell r="F600" t="str">
            <v>615-8287</v>
          </cell>
          <cell r="G600" t="str">
            <v>京都市西京区松尾万石町５９番地</v>
          </cell>
          <cell r="H600" t="str">
            <v>075-394-6477</v>
          </cell>
          <cell r="I600" t="str">
            <v>3801</v>
          </cell>
          <cell r="J600">
            <v>26016243203</v>
          </cell>
          <cell r="K600">
            <v>53215</v>
          </cell>
          <cell r="L600">
            <v>2</v>
          </cell>
          <cell r="M600">
            <v>0</v>
          </cell>
          <cell r="O600">
            <v>12.5</v>
          </cell>
          <cell r="P600">
            <v>0</v>
          </cell>
          <cell r="Q600">
            <v>0</v>
          </cell>
          <cell r="R600">
            <v>18.5</v>
          </cell>
        </row>
        <row r="601">
          <cell r="A601" t="str">
            <v>26301930802070</v>
          </cell>
          <cell r="B601" t="str">
            <v>株式会社　まこと企画</v>
          </cell>
          <cell r="C601" t="str">
            <v>山本　誠</v>
          </cell>
          <cell r="D601" t="str">
            <v>西京</v>
          </cell>
          <cell r="E601" t="str">
            <v>20</v>
          </cell>
          <cell r="F601" t="str">
            <v>610-1144</v>
          </cell>
          <cell r="G601" t="str">
            <v>京都市西京区大原野東竹の里町２丁目４－１５</v>
          </cell>
          <cell r="H601" t="str">
            <v>075-331-9383</v>
          </cell>
          <cell r="I601" t="str">
            <v>3801</v>
          </cell>
          <cell r="J601">
            <v>26016243525</v>
          </cell>
          <cell r="K601">
            <v>190095</v>
          </cell>
          <cell r="L601">
            <v>1</v>
          </cell>
          <cell r="M601">
            <v>0</v>
          </cell>
          <cell r="O601">
            <v>12.5</v>
          </cell>
          <cell r="P601">
            <v>0</v>
          </cell>
          <cell r="Q601">
            <v>0</v>
          </cell>
          <cell r="R601">
            <v>18.5</v>
          </cell>
        </row>
        <row r="602">
          <cell r="A602" t="str">
            <v>26301930802071</v>
          </cell>
          <cell r="B602" t="str">
            <v>創作建築工房　大五</v>
          </cell>
          <cell r="C602" t="str">
            <v>齋藤　悟</v>
          </cell>
          <cell r="D602" t="str">
            <v>西京</v>
          </cell>
          <cell r="E602" t="str">
            <v>末</v>
          </cell>
          <cell r="F602" t="str">
            <v>610-1152</v>
          </cell>
          <cell r="G602" t="str">
            <v>京都市西京区大原野北春日町９６７</v>
          </cell>
          <cell r="H602" t="str">
            <v>075-331-0946</v>
          </cell>
          <cell r="I602" t="str">
            <v>3502</v>
          </cell>
          <cell r="J602">
            <v>26016243968</v>
          </cell>
          <cell r="K602">
            <v>60900</v>
          </cell>
          <cell r="L602">
            <v>1</v>
          </cell>
          <cell r="M602">
            <v>0</v>
          </cell>
          <cell r="O602">
            <v>12.5</v>
          </cell>
          <cell r="P602">
            <v>0</v>
          </cell>
          <cell r="Q602">
            <v>0</v>
          </cell>
          <cell r="R602">
            <v>18.5</v>
          </cell>
        </row>
        <row r="603">
          <cell r="A603" t="str">
            <v>26301930802072</v>
          </cell>
          <cell r="B603" t="str">
            <v>夏目工業</v>
          </cell>
          <cell r="C603" t="str">
            <v>夏目　有可二</v>
          </cell>
          <cell r="D603" t="str">
            <v>西京</v>
          </cell>
          <cell r="E603" t="str">
            <v>末</v>
          </cell>
          <cell r="F603" t="str">
            <v>615-8043</v>
          </cell>
          <cell r="G603" t="str">
            <v>京都市西京区牛ヶ瀬新田泓町２－１８</v>
          </cell>
          <cell r="H603" t="str">
            <v>075-394-7791</v>
          </cell>
          <cell r="I603" t="str">
            <v>3502</v>
          </cell>
          <cell r="J603">
            <v>26016246076</v>
          </cell>
          <cell r="K603">
            <v>156351</v>
          </cell>
          <cell r="M603">
            <v>0</v>
          </cell>
          <cell r="O603">
            <v>12.5</v>
          </cell>
          <cell r="P603">
            <v>0</v>
          </cell>
          <cell r="Q603">
            <v>0</v>
          </cell>
          <cell r="R603">
            <v>18.5</v>
          </cell>
        </row>
        <row r="604">
          <cell r="A604" t="str">
            <v>26301930802073</v>
          </cell>
          <cell r="B604" t="str">
            <v>株式会社　匠建業</v>
          </cell>
          <cell r="C604" t="str">
            <v>大上　聖議</v>
          </cell>
          <cell r="D604" t="str">
            <v>西京</v>
          </cell>
          <cell r="E604" t="str">
            <v>末</v>
          </cell>
          <cell r="F604" t="str">
            <v>616-8355</v>
          </cell>
          <cell r="G604" t="str">
            <v>京都市右京区嵯峨新宮町４５番地９</v>
          </cell>
          <cell r="H604" t="str">
            <v>075-555-8450</v>
          </cell>
          <cell r="I604" t="str">
            <v>3505</v>
          </cell>
          <cell r="J604">
            <v>26016246612</v>
          </cell>
          <cell r="K604">
            <v>418018</v>
          </cell>
          <cell r="L604">
            <v>1</v>
          </cell>
          <cell r="M604">
            <v>0</v>
          </cell>
          <cell r="O604">
            <v>12.5</v>
          </cell>
          <cell r="P604">
            <v>0</v>
          </cell>
          <cell r="Q604">
            <v>0</v>
          </cell>
          <cell r="R604">
            <v>18.5</v>
          </cell>
        </row>
        <row r="605">
          <cell r="A605" t="str">
            <v>26301930802075</v>
          </cell>
          <cell r="B605" t="str">
            <v>株式会社　松鶴</v>
          </cell>
          <cell r="C605" t="str">
            <v>松山　靖司</v>
          </cell>
          <cell r="D605" t="str">
            <v>西京</v>
          </cell>
          <cell r="E605" t="str">
            <v>20</v>
          </cell>
          <cell r="F605" t="str">
            <v>615-8146</v>
          </cell>
          <cell r="G605" t="str">
            <v>京都市西京区樫原田中町６－５１</v>
          </cell>
          <cell r="H605" t="str">
            <v>075-394-1232</v>
          </cell>
          <cell r="I605" t="str">
            <v>3506</v>
          </cell>
          <cell r="J605">
            <v>26016247368</v>
          </cell>
          <cell r="K605">
            <v>41163</v>
          </cell>
          <cell r="L605">
            <v>1</v>
          </cell>
          <cell r="M605">
            <v>0</v>
          </cell>
          <cell r="O605">
            <v>12.5</v>
          </cell>
          <cell r="P605">
            <v>0</v>
          </cell>
          <cell r="Q605">
            <v>0</v>
          </cell>
          <cell r="R605">
            <v>18.5</v>
          </cell>
        </row>
        <row r="606">
          <cell r="A606" t="str">
            <v>26301930802077</v>
          </cell>
          <cell r="B606" t="str">
            <v>松永建設</v>
          </cell>
          <cell r="C606" t="str">
            <v>松永　怜</v>
          </cell>
          <cell r="D606" t="str">
            <v>西京</v>
          </cell>
          <cell r="E606" t="str">
            <v>末</v>
          </cell>
          <cell r="F606" t="str">
            <v>610-1146</v>
          </cell>
          <cell r="G606" t="str">
            <v>京都市西京区大原野西境谷町１丁目７番地１３</v>
          </cell>
          <cell r="H606" t="str">
            <v>075-203-8332</v>
          </cell>
          <cell r="I606" t="str">
            <v>3716</v>
          </cell>
          <cell r="J606">
            <v>26016248619</v>
          </cell>
          <cell r="K606">
            <v>14500</v>
          </cell>
          <cell r="L606">
            <v>1</v>
          </cell>
          <cell r="M606">
            <v>0</v>
          </cell>
          <cell r="O606">
            <v>12.5</v>
          </cell>
          <cell r="P606">
            <v>0</v>
          </cell>
          <cell r="Q606">
            <v>0</v>
          </cell>
          <cell r="R606">
            <v>18.5</v>
          </cell>
        </row>
        <row r="607">
          <cell r="A607" t="str">
            <v>26301930802078</v>
          </cell>
          <cell r="B607" t="str">
            <v>良成建設株式会社</v>
          </cell>
          <cell r="C607" t="str">
            <v>松田　立男</v>
          </cell>
          <cell r="D607" t="str">
            <v>西京</v>
          </cell>
          <cell r="E607" t="str">
            <v>末</v>
          </cell>
          <cell r="F607" t="str">
            <v>616-8255</v>
          </cell>
          <cell r="G607" t="str">
            <v>京都市右京区鳴滝音戸山町１０－１９６</v>
          </cell>
          <cell r="H607" t="str">
            <v>075-465-2217</v>
          </cell>
          <cell r="I607" t="str">
            <v>3501</v>
          </cell>
          <cell r="J607">
            <v>26016249336</v>
          </cell>
          <cell r="K607">
            <v>131643</v>
          </cell>
          <cell r="L607">
            <v>1</v>
          </cell>
          <cell r="M607">
            <v>0</v>
          </cell>
          <cell r="O607">
            <v>12.5</v>
          </cell>
          <cell r="P607">
            <v>0</v>
          </cell>
          <cell r="Q607">
            <v>0</v>
          </cell>
          <cell r="R607">
            <v>18.5</v>
          </cell>
        </row>
        <row r="608">
          <cell r="A608" t="str">
            <v>26301930802081</v>
          </cell>
          <cell r="B608" t="str">
            <v>栄規興産</v>
          </cell>
          <cell r="C608" t="str">
            <v>馬場　茂彰</v>
          </cell>
          <cell r="D608" t="str">
            <v>西京</v>
          </cell>
          <cell r="E608" t="str">
            <v>20</v>
          </cell>
          <cell r="F608" t="str">
            <v>615-8002</v>
          </cell>
          <cell r="G608" t="str">
            <v>京都市西京区桂上野中町６０</v>
          </cell>
          <cell r="H608" t="str">
            <v>075-392-5242</v>
          </cell>
          <cell r="I608" t="str">
            <v>3718</v>
          </cell>
          <cell r="J608">
            <v>26016253836</v>
          </cell>
          <cell r="K608">
            <v>53401</v>
          </cell>
          <cell r="L608">
            <v>1</v>
          </cell>
          <cell r="M608">
            <v>0</v>
          </cell>
          <cell r="O608">
            <v>12.5</v>
          </cell>
          <cell r="P608">
            <v>0</v>
          </cell>
          <cell r="Q608">
            <v>0</v>
          </cell>
          <cell r="R608">
            <v>18.5</v>
          </cell>
        </row>
        <row r="609">
          <cell r="A609" t="str">
            <v>26301930802083</v>
          </cell>
          <cell r="B609" t="str">
            <v>ＴＫ技建</v>
          </cell>
          <cell r="C609" t="str">
            <v>渡辺　毅</v>
          </cell>
          <cell r="D609" t="str">
            <v>西京</v>
          </cell>
          <cell r="E609" t="str">
            <v>20</v>
          </cell>
          <cell r="F609" t="str">
            <v>615-8003</v>
          </cell>
          <cell r="G609" t="str">
            <v>京都市西京区桂上野東町２１２－４</v>
          </cell>
          <cell r="H609" t="str">
            <v>075-204-5115</v>
          </cell>
          <cell r="I609" t="str">
            <v>3502</v>
          </cell>
          <cell r="J609">
            <v>26016255551</v>
          </cell>
          <cell r="K609">
            <v>215076</v>
          </cell>
          <cell r="M609">
            <v>0</v>
          </cell>
          <cell r="O609">
            <v>12.5</v>
          </cell>
          <cell r="P609">
            <v>0</v>
          </cell>
          <cell r="Q609">
            <v>0</v>
          </cell>
          <cell r="R609">
            <v>18.5</v>
          </cell>
        </row>
        <row r="610">
          <cell r="A610" t="str">
            <v>26301930802084</v>
          </cell>
          <cell r="B610" t="str">
            <v>Ｍ．Ｙ．Ｍ住設</v>
          </cell>
          <cell r="C610" t="str">
            <v>高橋　稔</v>
          </cell>
          <cell r="D610" t="str">
            <v>西京</v>
          </cell>
          <cell r="E610" t="str">
            <v>25</v>
          </cell>
          <cell r="F610" t="str">
            <v>615-8102</v>
          </cell>
          <cell r="G610" t="str">
            <v>京都市西京区川島松ノ木本町１－２４</v>
          </cell>
          <cell r="H610" t="str">
            <v>075-394-2416</v>
          </cell>
          <cell r="I610" t="str">
            <v>3801</v>
          </cell>
          <cell r="J610">
            <v>26016254486</v>
          </cell>
          <cell r="K610">
            <v>14500</v>
          </cell>
          <cell r="L610">
            <v>1</v>
          </cell>
          <cell r="M610">
            <v>0</v>
          </cell>
          <cell r="O610">
            <v>12.5</v>
          </cell>
          <cell r="P610">
            <v>0</v>
          </cell>
          <cell r="Q610">
            <v>0</v>
          </cell>
          <cell r="R610">
            <v>18.5</v>
          </cell>
        </row>
        <row r="611">
          <cell r="A611" t="str">
            <v>26301930802085</v>
          </cell>
          <cell r="B611" t="str">
            <v>株式会社　成板金</v>
          </cell>
          <cell r="C611" t="str">
            <v>鹿野　成</v>
          </cell>
          <cell r="D611" t="str">
            <v>西京</v>
          </cell>
          <cell r="E611" t="str">
            <v>20</v>
          </cell>
          <cell r="F611" t="str">
            <v>615-0052</v>
          </cell>
          <cell r="G611" t="str">
            <v>京都市右京区西院清水町８２－３</v>
          </cell>
          <cell r="H611" t="str">
            <v>075-201-9730</v>
          </cell>
          <cell r="I611" t="str">
            <v>3502</v>
          </cell>
          <cell r="J611">
            <v>26016255350</v>
          </cell>
          <cell r="K611">
            <v>186540</v>
          </cell>
          <cell r="L611">
            <v>1</v>
          </cell>
          <cell r="M611">
            <v>0</v>
          </cell>
          <cell r="O611">
            <v>12.5</v>
          </cell>
          <cell r="P611">
            <v>0</v>
          </cell>
          <cell r="Q611">
            <v>0</v>
          </cell>
          <cell r="R611">
            <v>18.5</v>
          </cell>
        </row>
        <row r="612">
          <cell r="A612" t="str">
            <v>26301930802086</v>
          </cell>
          <cell r="B612" t="str">
            <v>株式会社　河本</v>
          </cell>
          <cell r="C612" t="str">
            <v>河本　俊介</v>
          </cell>
          <cell r="D612" t="str">
            <v>西京</v>
          </cell>
          <cell r="E612" t="str">
            <v>末</v>
          </cell>
          <cell r="F612" t="str">
            <v>615-8141</v>
          </cell>
          <cell r="G612" t="str">
            <v>京都市西京区樫原平田町１５－４コハラビル２Ｆ</v>
          </cell>
          <cell r="H612" t="str">
            <v>075-963-5639</v>
          </cell>
          <cell r="I612" t="str">
            <v>3506</v>
          </cell>
          <cell r="J612">
            <v>26016256696</v>
          </cell>
          <cell r="K612">
            <v>224936</v>
          </cell>
          <cell r="L612">
            <v>1</v>
          </cell>
          <cell r="M612">
            <v>0</v>
          </cell>
          <cell r="O612">
            <v>12.5</v>
          </cell>
          <cell r="P612">
            <v>0</v>
          </cell>
          <cell r="Q612">
            <v>0</v>
          </cell>
          <cell r="R612">
            <v>18.5</v>
          </cell>
        </row>
        <row r="613">
          <cell r="A613" t="str">
            <v>26301930802087</v>
          </cell>
          <cell r="B613" t="str">
            <v>株式会社　福田総建</v>
          </cell>
          <cell r="C613" t="str">
            <v>福田　元治</v>
          </cell>
          <cell r="D613" t="str">
            <v>西京</v>
          </cell>
          <cell r="E613" t="str">
            <v>20</v>
          </cell>
          <cell r="F613" t="str">
            <v>615-8044</v>
          </cell>
          <cell r="G613" t="str">
            <v>京都市西京区牛ヶ瀬山柿町９番地３</v>
          </cell>
          <cell r="H613" t="str">
            <v>075-203-9712</v>
          </cell>
          <cell r="I613" t="str">
            <v>3501</v>
          </cell>
          <cell r="J613">
            <v>26016257329</v>
          </cell>
          <cell r="K613">
            <v>283997</v>
          </cell>
          <cell r="L613">
            <v>1</v>
          </cell>
          <cell r="M613">
            <v>0</v>
          </cell>
          <cell r="O613">
            <v>12.5</v>
          </cell>
          <cell r="P613">
            <v>0</v>
          </cell>
          <cell r="Q613">
            <v>0</v>
          </cell>
          <cell r="R613">
            <v>18.5</v>
          </cell>
        </row>
        <row r="614">
          <cell r="A614" t="str">
            <v>26301930802089</v>
          </cell>
          <cell r="B614" t="str">
            <v>木下機工</v>
          </cell>
          <cell r="C614" t="str">
            <v>木下　英明</v>
          </cell>
          <cell r="D614" t="str">
            <v>西京</v>
          </cell>
          <cell r="E614" t="str">
            <v>末</v>
          </cell>
          <cell r="F614" t="str">
            <v>615-8212</v>
          </cell>
          <cell r="G614" t="str">
            <v>京都市西京区上桂北ノ口町１０４－２</v>
          </cell>
          <cell r="H614" t="str">
            <v>090-7757-5651</v>
          </cell>
          <cell r="I614" t="str">
            <v>3802</v>
          </cell>
          <cell r="J614">
            <v>26016257452</v>
          </cell>
          <cell r="K614">
            <v>76125</v>
          </cell>
          <cell r="L614">
            <v>1</v>
          </cell>
          <cell r="M614">
            <v>0</v>
          </cell>
          <cell r="O614">
            <v>12.5</v>
          </cell>
          <cell r="P614">
            <v>0</v>
          </cell>
          <cell r="Q614">
            <v>0</v>
          </cell>
          <cell r="R614">
            <v>18.5</v>
          </cell>
        </row>
        <row r="615">
          <cell r="A615" t="str">
            <v>26301930802091</v>
          </cell>
          <cell r="B615" t="str">
            <v>梅本工業</v>
          </cell>
          <cell r="C615" t="str">
            <v>松林　亮介</v>
          </cell>
          <cell r="D615" t="str">
            <v>西京</v>
          </cell>
          <cell r="E615" t="str">
            <v>20</v>
          </cell>
          <cell r="F615" t="str">
            <v>615-8238</v>
          </cell>
          <cell r="G615" t="str">
            <v>京都市西京区山田車塚町１５番地２６</v>
          </cell>
          <cell r="H615" t="str">
            <v>075-203-6005</v>
          </cell>
          <cell r="I615" t="str">
            <v>3506</v>
          </cell>
          <cell r="J615">
            <v>26016266376</v>
          </cell>
          <cell r="K615">
            <v>14500</v>
          </cell>
          <cell r="L615">
            <v>1</v>
          </cell>
          <cell r="M615">
            <v>0</v>
          </cell>
          <cell r="O615">
            <v>12.5</v>
          </cell>
          <cell r="P615">
            <v>0</v>
          </cell>
          <cell r="Q615">
            <v>0</v>
          </cell>
          <cell r="R615">
            <v>18.5</v>
          </cell>
        </row>
        <row r="616">
          <cell r="A616" t="str">
            <v>26301930802094</v>
          </cell>
          <cell r="B616" t="str">
            <v>株式会社　ロン・ワールド</v>
          </cell>
          <cell r="C616" t="str">
            <v>島山　直也</v>
          </cell>
          <cell r="D616" t="str">
            <v>西京</v>
          </cell>
          <cell r="E616" t="str">
            <v>20</v>
          </cell>
          <cell r="F616" t="str">
            <v>615-8286</v>
          </cell>
          <cell r="G616" t="str">
            <v>京都市西京区松尾神ケ谷町１７番地３９</v>
          </cell>
          <cell r="H616" t="str">
            <v>075-392-1169</v>
          </cell>
          <cell r="I616" t="str">
            <v>3601</v>
          </cell>
          <cell r="J616">
            <v>26016269126</v>
          </cell>
          <cell r="K616">
            <v>52200</v>
          </cell>
          <cell r="L616">
            <v>1</v>
          </cell>
          <cell r="M616">
            <v>0</v>
          </cell>
          <cell r="O616">
            <v>12.5</v>
          </cell>
          <cell r="P616">
            <v>0</v>
          </cell>
          <cell r="Q616">
            <v>0</v>
          </cell>
          <cell r="R616">
            <v>18.5</v>
          </cell>
        </row>
        <row r="617">
          <cell r="A617" t="str">
            <v>26301930802095</v>
          </cell>
          <cell r="B617" t="str">
            <v>水本工業</v>
          </cell>
          <cell r="C617" t="str">
            <v>水本　直樹</v>
          </cell>
          <cell r="D617" t="str">
            <v>西京</v>
          </cell>
          <cell r="E617" t="str">
            <v>末</v>
          </cell>
          <cell r="F617" t="str">
            <v>616-0012</v>
          </cell>
          <cell r="G617" t="str">
            <v>京都市西京区嵐山東海道町　３６－１６</v>
          </cell>
          <cell r="H617" t="str">
            <v>075-366-8999</v>
          </cell>
          <cell r="I617" t="str">
            <v>3801</v>
          </cell>
          <cell r="J617">
            <v>26016265605</v>
          </cell>
          <cell r="K617">
            <v>168345</v>
          </cell>
          <cell r="M617">
            <v>0</v>
          </cell>
          <cell r="O617">
            <v>12.5</v>
          </cell>
          <cell r="P617">
            <v>0</v>
          </cell>
          <cell r="Q617">
            <v>0</v>
          </cell>
          <cell r="R617">
            <v>18.5</v>
          </cell>
        </row>
        <row r="618">
          <cell r="A618" t="str">
            <v>26301930802096</v>
          </cell>
          <cell r="B618" t="str">
            <v>アートホーム株式会社</v>
          </cell>
          <cell r="C618" t="str">
            <v>乾　賀弘</v>
          </cell>
          <cell r="D618" t="str">
            <v>西京</v>
          </cell>
          <cell r="E618" t="str">
            <v>10</v>
          </cell>
          <cell r="F618" t="str">
            <v>600-8023</v>
          </cell>
          <cell r="G618" t="str">
            <v>京都市下京区河原町通松原上る２丁目富永町３５６番地　ＳＡＫＵＲＡビル５Ｆ</v>
          </cell>
          <cell r="H618" t="str">
            <v>075-746-6010</v>
          </cell>
          <cell r="I618" t="str">
            <v>3501</v>
          </cell>
          <cell r="J618">
            <v>26016275339</v>
          </cell>
          <cell r="K618">
            <v>201753</v>
          </cell>
          <cell r="L618">
            <v>1</v>
          </cell>
          <cell r="M618">
            <v>0</v>
          </cell>
          <cell r="O618">
            <v>12.5</v>
          </cell>
          <cell r="P618">
            <v>0</v>
          </cell>
          <cell r="Q618">
            <v>0</v>
          </cell>
          <cell r="R618">
            <v>18.5</v>
          </cell>
        </row>
        <row r="619">
          <cell r="A619" t="str">
            <v>26301930802097</v>
          </cell>
          <cell r="B619" t="str">
            <v>ファインテック</v>
          </cell>
          <cell r="C619" t="str">
            <v>中内　弘志</v>
          </cell>
          <cell r="D619" t="str">
            <v>西京</v>
          </cell>
          <cell r="E619" t="str">
            <v>20</v>
          </cell>
          <cell r="F619" t="str">
            <v>615-8291</v>
          </cell>
          <cell r="G619" t="str">
            <v>京都市西京区松室扇田町２２番地５</v>
          </cell>
          <cell r="H619" t="str">
            <v>075-393-2321</v>
          </cell>
          <cell r="I619" t="str">
            <v>3502</v>
          </cell>
          <cell r="J619">
            <v>26016275555</v>
          </cell>
          <cell r="K619">
            <v>34800</v>
          </cell>
          <cell r="L619">
            <v>1</v>
          </cell>
          <cell r="M619">
            <v>0</v>
          </cell>
          <cell r="O619">
            <v>12.5</v>
          </cell>
          <cell r="P619">
            <v>0</v>
          </cell>
          <cell r="Q619">
            <v>0</v>
          </cell>
          <cell r="R619">
            <v>18.5</v>
          </cell>
        </row>
        <row r="620">
          <cell r="A620" t="str">
            <v>26301930802098</v>
          </cell>
          <cell r="B620" t="str">
            <v>株式会社　ＳＨＩＭＯＭＯＲＩ</v>
          </cell>
          <cell r="C620" t="str">
            <v>下森　秀治</v>
          </cell>
          <cell r="D620" t="str">
            <v>西京</v>
          </cell>
          <cell r="E620" t="str">
            <v>20</v>
          </cell>
          <cell r="F620" t="str">
            <v>610-1106</v>
          </cell>
          <cell r="G620" t="str">
            <v>京都市西京区大枝沓掛町１０－１５４</v>
          </cell>
          <cell r="H620" t="str">
            <v>075-333-7487</v>
          </cell>
          <cell r="I620" t="str">
            <v>3502</v>
          </cell>
          <cell r="J620">
            <v>26016275864</v>
          </cell>
          <cell r="K620">
            <v>14500</v>
          </cell>
          <cell r="L620">
            <v>1</v>
          </cell>
          <cell r="M620">
            <v>0</v>
          </cell>
          <cell r="O620">
            <v>12.5</v>
          </cell>
          <cell r="P620">
            <v>0</v>
          </cell>
          <cell r="Q620">
            <v>0</v>
          </cell>
          <cell r="R620">
            <v>18.5</v>
          </cell>
        </row>
        <row r="621">
          <cell r="A621" t="str">
            <v>26301930802099</v>
          </cell>
          <cell r="B621" t="str">
            <v>空風工務店</v>
          </cell>
          <cell r="C621" t="str">
            <v>阿部　飛鳥</v>
          </cell>
          <cell r="D621" t="str">
            <v>西京</v>
          </cell>
          <cell r="E621" t="str">
            <v>末</v>
          </cell>
          <cell r="F621" t="str">
            <v>615-8051</v>
          </cell>
          <cell r="G621" t="str">
            <v>京都市西京区牛ヶ瀬西柿町７</v>
          </cell>
          <cell r="H621" t="str">
            <v>075-925-8578</v>
          </cell>
          <cell r="I621" t="str">
            <v>3501</v>
          </cell>
          <cell r="J621">
            <v>26016277391</v>
          </cell>
          <cell r="K621">
            <v>21750</v>
          </cell>
          <cell r="M621">
            <v>0</v>
          </cell>
          <cell r="O621">
            <v>12.5</v>
          </cell>
          <cell r="P621">
            <v>0</v>
          </cell>
          <cell r="Q621">
            <v>0</v>
          </cell>
          <cell r="R621">
            <v>18.5</v>
          </cell>
        </row>
        <row r="622">
          <cell r="A622" t="str">
            <v>26301930802100</v>
          </cell>
          <cell r="B622" t="str">
            <v>藤真工業</v>
          </cell>
          <cell r="C622" t="str">
            <v>藤田　修也</v>
          </cell>
          <cell r="D622" t="str">
            <v>西京</v>
          </cell>
          <cell r="E622" t="str">
            <v>20</v>
          </cell>
          <cell r="F622" t="str">
            <v>615-8282</v>
          </cell>
          <cell r="G622" t="str">
            <v>京都市西京区松尾大利町７１－１ウエストコート大利５０３</v>
          </cell>
          <cell r="H622" t="str">
            <v>080-4767-3900</v>
          </cell>
          <cell r="I622" t="str">
            <v>3719</v>
          </cell>
          <cell r="J622">
            <v>26016278951</v>
          </cell>
          <cell r="K622">
            <v>25462</v>
          </cell>
          <cell r="M622">
            <v>0</v>
          </cell>
          <cell r="O622">
            <v>12.5</v>
          </cell>
          <cell r="P622">
            <v>0</v>
          </cell>
          <cell r="Q622">
            <v>0</v>
          </cell>
          <cell r="R622">
            <v>18.5</v>
          </cell>
        </row>
        <row r="623">
          <cell r="A623" t="str">
            <v>26301930802101</v>
          </cell>
          <cell r="B623" t="str">
            <v>株式会社　エアークラフト</v>
          </cell>
          <cell r="C623" t="str">
            <v>黒部　裕之</v>
          </cell>
          <cell r="D623" t="str">
            <v>西京</v>
          </cell>
          <cell r="E623" t="str">
            <v>25</v>
          </cell>
          <cell r="F623" t="str">
            <v>615-8211</v>
          </cell>
          <cell r="G623" t="str">
            <v>京都市西京区上桂前川町２２８</v>
          </cell>
          <cell r="H623" t="str">
            <v>075-394-5738</v>
          </cell>
          <cell r="I623" t="str">
            <v>3801</v>
          </cell>
          <cell r="J623">
            <v>26016281526</v>
          </cell>
          <cell r="K623">
            <v>102080</v>
          </cell>
          <cell r="L623">
            <v>1</v>
          </cell>
          <cell r="M623">
            <v>0</v>
          </cell>
          <cell r="O623">
            <v>12.5</v>
          </cell>
          <cell r="P623">
            <v>0</v>
          </cell>
          <cell r="Q623">
            <v>0</v>
          </cell>
          <cell r="R623">
            <v>18.5</v>
          </cell>
        </row>
        <row r="624">
          <cell r="A624" t="str">
            <v>26301930802104</v>
          </cell>
          <cell r="B624" t="str">
            <v>株式会社　孝和</v>
          </cell>
          <cell r="C624" t="str">
            <v>宮崎　孝之</v>
          </cell>
          <cell r="D624" t="str">
            <v>西京</v>
          </cell>
          <cell r="E624" t="str">
            <v>20</v>
          </cell>
          <cell r="F624" t="str">
            <v>610-1105</v>
          </cell>
          <cell r="G624" t="str">
            <v>京都市西京区大枝塚原町４番地１６３</v>
          </cell>
          <cell r="H624" t="str">
            <v>075-333-6878</v>
          </cell>
          <cell r="I624" t="str">
            <v>3501</v>
          </cell>
          <cell r="J624">
            <v>26016286808</v>
          </cell>
          <cell r="K624">
            <v>203215</v>
          </cell>
          <cell r="L624">
            <v>1</v>
          </cell>
          <cell r="M624">
            <v>0</v>
          </cell>
          <cell r="O624">
            <v>12.5</v>
          </cell>
          <cell r="P624">
            <v>0</v>
          </cell>
          <cell r="Q624">
            <v>0</v>
          </cell>
          <cell r="R624">
            <v>18.5</v>
          </cell>
        </row>
        <row r="625">
          <cell r="A625" t="str">
            <v>26301930802105</v>
          </cell>
          <cell r="B625" t="str">
            <v>洛西工業　株式会社</v>
          </cell>
          <cell r="C625" t="str">
            <v>鹿島　昇一</v>
          </cell>
          <cell r="D625" t="str">
            <v>西京</v>
          </cell>
          <cell r="E625" t="str">
            <v>末</v>
          </cell>
          <cell r="F625" t="str">
            <v>615-8027</v>
          </cell>
          <cell r="G625" t="str">
            <v>京都市西京区桂朝日町１２５番地ファミィール桂１０６</v>
          </cell>
          <cell r="H625" t="str">
            <v>075-391-9085</v>
          </cell>
          <cell r="I625" t="str">
            <v>3801</v>
          </cell>
          <cell r="J625">
            <v>26016231179</v>
          </cell>
          <cell r="K625">
            <v>93044</v>
          </cell>
          <cell r="L625">
            <v>1</v>
          </cell>
          <cell r="M625">
            <v>0</v>
          </cell>
          <cell r="O625">
            <v>12.5</v>
          </cell>
          <cell r="P625">
            <v>0</v>
          </cell>
          <cell r="Q625">
            <v>0</v>
          </cell>
          <cell r="R625">
            <v>18.5</v>
          </cell>
        </row>
        <row r="626">
          <cell r="A626" t="str">
            <v>26301930802106</v>
          </cell>
          <cell r="B626" t="str">
            <v>有限会社　中川工務店</v>
          </cell>
          <cell r="C626" t="str">
            <v>中川　孝行</v>
          </cell>
          <cell r="D626" t="str">
            <v>西京</v>
          </cell>
          <cell r="E626" t="str">
            <v>25</v>
          </cell>
          <cell r="F626" t="str">
            <v>601-8206</v>
          </cell>
          <cell r="G626" t="str">
            <v>京都市南区久世大薮町４５２－９</v>
          </cell>
          <cell r="H626" t="str">
            <v>075-931-1513</v>
          </cell>
          <cell r="I626" t="str">
            <v>3501</v>
          </cell>
          <cell r="J626">
            <v>26016292085</v>
          </cell>
          <cell r="K626">
            <v>14500</v>
          </cell>
          <cell r="L626">
            <v>1</v>
          </cell>
          <cell r="M626">
            <v>0</v>
          </cell>
          <cell r="O626">
            <v>12.5</v>
          </cell>
          <cell r="P626">
            <v>0</v>
          </cell>
          <cell r="Q626">
            <v>0</v>
          </cell>
          <cell r="R626">
            <v>18.5</v>
          </cell>
        </row>
        <row r="627">
          <cell r="A627" t="str">
            <v>26301930802107</v>
          </cell>
          <cell r="B627" t="str">
            <v>軒野建装</v>
          </cell>
          <cell r="C627" t="str">
            <v>軒野　剛</v>
          </cell>
          <cell r="D627" t="str">
            <v>西京</v>
          </cell>
          <cell r="E627" t="str">
            <v>末</v>
          </cell>
          <cell r="F627" t="str">
            <v>615-8004</v>
          </cell>
          <cell r="G627" t="str">
            <v>京都市西京区桂畑ケ田町１６９番地ランブラス桂川２０３</v>
          </cell>
          <cell r="H627" t="str">
            <v>080-1505-0697</v>
          </cell>
          <cell r="I627" t="str">
            <v>3801</v>
          </cell>
          <cell r="J627">
            <v>26016295855</v>
          </cell>
          <cell r="K627">
            <v>14500</v>
          </cell>
          <cell r="M627">
            <v>0</v>
          </cell>
          <cell r="O627">
            <v>12.5</v>
          </cell>
          <cell r="P627">
            <v>0</v>
          </cell>
          <cell r="Q627">
            <v>0</v>
          </cell>
          <cell r="R627">
            <v>18.5</v>
          </cell>
        </row>
        <row r="628">
          <cell r="A628" t="str">
            <v>26301930802108</v>
          </cell>
          <cell r="B628" t="str">
            <v>株式会社　エスプラス</v>
          </cell>
          <cell r="C628" t="str">
            <v>杉本　欣也</v>
          </cell>
          <cell r="D628" t="str">
            <v>西京</v>
          </cell>
          <cell r="E628" t="str">
            <v>末</v>
          </cell>
          <cell r="F628" t="str">
            <v>610-1106</v>
          </cell>
          <cell r="G628" t="str">
            <v>京都市西京区大枝沓掛町１４－３６６</v>
          </cell>
          <cell r="H628" t="str">
            <v>075-331-7411</v>
          </cell>
          <cell r="I628" t="str">
            <v>3803</v>
          </cell>
          <cell r="J628">
            <v>26016296840</v>
          </cell>
          <cell r="K628">
            <v>185020</v>
          </cell>
          <cell r="L628">
            <v>1</v>
          </cell>
          <cell r="M628">
            <v>0</v>
          </cell>
          <cell r="O628">
            <v>12.5</v>
          </cell>
          <cell r="P628">
            <v>0</v>
          </cell>
          <cell r="Q628">
            <v>0</v>
          </cell>
          <cell r="R628">
            <v>18.5</v>
          </cell>
        </row>
        <row r="629">
          <cell r="A629" t="str">
            <v>26301930802109</v>
          </cell>
          <cell r="B629" t="str">
            <v>宮島　工業</v>
          </cell>
          <cell r="C629" t="str">
            <v>宮島　孝裕</v>
          </cell>
          <cell r="D629" t="str">
            <v>西京</v>
          </cell>
          <cell r="E629" t="str">
            <v>末</v>
          </cell>
          <cell r="F629" t="str">
            <v>615-8271</v>
          </cell>
          <cell r="G629" t="str">
            <v>京都市西京区山田弦馳町３０</v>
          </cell>
          <cell r="H629" t="str">
            <v>075-391-1728</v>
          </cell>
          <cell r="I629" t="str">
            <v>3501</v>
          </cell>
          <cell r="J629">
            <v>26016297771</v>
          </cell>
          <cell r="K629">
            <v>44208</v>
          </cell>
          <cell r="L629">
            <v>1</v>
          </cell>
          <cell r="M629">
            <v>0</v>
          </cell>
          <cell r="O629">
            <v>12.5</v>
          </cell>
          <cell r="P629">
            <v>0</v>
          </cell>
          <cell r="Q629">
            <v>0</v>
          </cell>
          <cell r="R629">
            <v>18.5</v>
          </cell>
        </row>
        <row r="630">
          <cell r="A630" t="str">
            <v>26301930802110</v>
          </cell>
          <cell r="B630" t="str">
            <v>真屋建装</v>
          </cell>
          <cell r="C630" t="str">
            <v>真屋　侑弥</v>
          </cell>
          <cell r="D630" t="str">
            <v>西京</v>
          </cell>
          <cell r="E630" t="str">
            <v>15</v>
          </cell>
          <cell r="F630" t="str">
            <v>615-8213</v>
          </cell>
          <cell r="G630" t="str">
            <v>京都市西京区上桂北村町２１２番Ｌ．ＰＡＴＩＯ３０２号</v>
          </cell>
          <cell r="H630" t="str">
            <v>090-7102-0813</v>
          </cell>
          <cell r="I630" t="str">
            <v>3801</v>
          </cell>
          <cell r="J630">
            <v>26016282887</v>
          </cell>
          <cell r="K630">
            <v>47212</v>
          </cell>
          <cell r="L630">
            <v>1</v>
          </cell>
          <cell r="M630">
            <v>0</v>
          </cell>
          <cell r="O630">
            <v>12.5</v>
          </cell>
          <cell r="P630">
            <v>0</v>
          </cell>
          <cell r="Q630">
            <v>0</v>
          </cell>
          <cell r="R630">
            <v>18.5</v>
          </cell>
        </row>
        <row r="631">
          <cell r="A631" t="str">
            <v>26301930802111</v>
          </cell>
          <cell r="B631" t="str">
            <v>ＭＯＲＩＺＯ（森本建装）</v>
          </cell>
          <cell r="C631" t="str">
            <v>森本　翔太</v>
          </cell>
          <cell r="D631" t="str">
            <v>西京</v>
          </cell>
          <cell r="E631" t="str">
            <v>20</v>
          </cell>
          <cell r="F631" t="str">
            <v>615-8296</v>
          </cell>
          <cell r="G631" t="str">
            <v>京都市西京区松室山添町３０番地５９</v>
          </cell>
          <cell r="H631" t="str">
            <v>075-925-5092</v>
          </cell>
          <cell r="I631" t="str">
            <v>3801</v>
          </cell>
          <cell r="J631">
            <v>26016303615</v>
          </cell>
          <cell r="K631">
            <v>58824</v>
          </cell>
          <cell r="L631">
            <v>1</v>
          </cell>
          <cell r="M631">
            <v>0</v>
          </cell>
          <cell r="O631">
            <v>12.5</v>
          </cell>
          <cell r="P631">
            <v>0</v>
          </cell>
          <cell r="Q631">
            <v>0</v>
          </cell>
          <cell r="R631">
            <v>18.5</v>
          </cell>
        </row>
        <row r="632">
          <cell r="A632" t="str">
            <v>26301930802112</v>
          </cell>
          <cell r="B632" t="str">
            <v>ＴＫＫ</v>
          </cell>
          <cell r="C632" t="str">
            <v>樫田　輝明</v>
          </cell>
          <cell r="D632" t="str">
            <v>西京</v>
          </cell>
          <cell r="E632" t="str">
            <v>20</v>
          </cell>
          <cell r="F632" t="str">
            <v>615-8253</v>
          </cell>
          <cell r="G632" t="str">
            <v>京都市西京区御陵北山町３０－８</v>
          </cell>
          <cell r="H632" t="str">
            <v>080-6133-0889</v>
          </cell>
          <cell r="I632" t="str">
            <v>3506</v>
          </cell>
          <cell r="J632">
            <v>26016303589</v>
          </cell>
          <cell r="K632">
            <v>9280</v>
          </cell>
          <cell r="M632">
            <v>0</v>
          </cell>
          <cell r="O632">
            <v>12.5</v>
          </cell>
          <cell r="P632">
            <v>0</v>
          </cell>
          <cell r="Q632">
            <v>0</v>
          </cell>
          <cell r="R632">
            <v>18.5</v>
          </cell>
        </row>
        <row r="633">
          <cell r="A633" t="str">
            <v>26301930802113</v>
          </cell>
          <cell r="B633" t="str">
            <v>渡邉工業</v>
          </cell>
          <cell r="C633" t="str">
            <v>渡邉　一馬</v>
          </cell>
          <cell r="D633" t="str">
            <v>西京</v>
          </cell>
          <cell r="E633" t="str">
            <v>末</v>
          </cell>
          <cell r="F633" t="str">
            <v>607-8413</v>
          </cell>
          <cell r="G633" t="str">
            <v>京都市山科区御陵三蔵町１１－１９</v>
          </cell>
          <cell r="H633" t="str">
            <v>075-202-5216</v>
          </cell>
          <cell r="I633" t="str">
            <v>3801</v>
          </cell>
          <cell r="J633">
            <v>26016307553</v>
          </cell>
          <cell r="K633">
            <v>17412</v>
          </cell>
          <cell r="L633">
            <v>1</v>
          </cell>
          <cell r="M633">
            <v>0</v>
          </cell>
          <cell r="O633">
            <v>12.5</v>
          </cell>
          <cell r="P633">
            <v>0</v>
          </cell>
          <cell r="Q633">
            <v>0</v>
          </cell>
          <cell r="R633">
            <v>18.5</v>
          </cell>
        </row>
        <row r="634">
          <cell r="A634" t="str">
            <v>26301930802114</v>
          </cell>
          <cell r="B634" t="str">
            <v>植田建装</v>
          </cell>
          <cell r="C634" t="str">
            <v>植田　剛</v>
          </cell>
          <cell r="D634" t="str">
            <v>西京</v>
          </cell>
          <cell r="E634" t="str">
            <v>20</v>
          </cell>
          <cell r="F634" t="str">
            <v>615-8023</v>
          </cell>
          <cell r="G634" t="str">
            <v>京都市西京区桂南滝川町２６－２２</v>
          </cell>
          <cell r="H634" t="str">
            <v>075-205-0837</v>
          </cell>
          <cell r="I634" t="str">
            <v>3801</v>
          </cell>
          <cell r="J634">
            <v>26016308415</v>
          </cell>
          <cell r="K634">
            <v>12789</v>
          </cell>
          <cell r="L634">
            <v>1</v>
          </cell>
          <cell r="M634">
            <v>0</v>
          </cell>
          <cell r="O634">
            <v>12.5</v>
          </cell>
          <cell r="P634">
            <v>0</v>
          </cell>
          <cell r="Q634">
            <v>0</v>
          </cell>
          <cell r="R634">
            <v>18.5</v>
          </cell>
        </row>
        <row r="635">
          <cell r="A635" t="str">
            <v>26301930802115</v>
          </cell>
          <cell r="B635" t="str">
            <v>株式会社　ｓｉｎｗｏｒｋ</v>
          </cell>
          <cell r="C635" t="str">
            <v>河村　臣輝</v>
          </cell>
          <cell r="D635" t="str">
            <v>西京</v>
          </cell>
          <cell r="E635" t="str">
            <v>20</v>
          </cell>
          <cell r="F635" t="str">
            <v>615-8034</v>
          </cell>
          <cell r="G635" t="str">
            <v>京都市西京区下津林東芝ノ宮町７８</v>
          </cell>
          <cell r="H635" t="str">
            <v>075-874-2802</v>
          </cell>
          <cell r="I635" t="str">
            <v>3801</v>
          </cell>
          <cell r="J635">
            <v>26016310718</v>
          </cell>
          <cell r="K635">
            <v>6508</v>
          </cell>
          <cell r="L635">
            <v>1</v>
          </cell>
          <cell r="M635">
            <v>0</v>
          </cell>
          <cell r="O635">
            <v>12.5</v>
          </cell>
          <cell r="P635">
            <v>0</v>
          </cell>
          <cell r="Q635">
            <v>0</v>
          </cell>
          <cell r="R635">
            <v>18.5</v>
          </cell>
        </row>
        <row r="636">
          <cell r="A636" t="str">
            <v>26301930802116</v>
          </cell>
          <cell r="B636" t="str">
            <v>株式会社　浅田工業</v>
          </cell>
          <cell r="C636" t="str">
            <v>浅田　泰之</v>
          </cell>
          <cell r="D636" t="str">
            <v>西京</v>
          </cell>
          <cell r="F636" t="str">
            <v>615-8173</v>
          </cell>
          <cell r="G636" t="str">
            <v>京都市西京区樫原下池田町１５－１２</v>
          </cell>
          <cell r="H636" t="str">
            <v>075-874-6650</v>
          </cell>
          <cell r="I636" t="str">
            <v>3801</v>
          </cell>
          <cell r="J636">
            <v>26016313297</v>
          </cell>
          <cell r="K636">
            <v>130500</v>
          </cell>
          <cell r="L636">
            <v>1</v>
          </cell>
          <cell r="M636">
            <v>0</v>
          </cell>
          <cell r="O636">
            <v>12.5</v>
          </cell>
          <cell r="P636">
            <v>0</v>
          </cell>
          <cell r="Q636">
            <v>0</v>
          </cell>
          <cell r="R636">
            <v>18.5</v>
          </cell>
        </row>
        <row r="637">
          <cell r="A637" t="str">
            <v>26301930802117</v>
          </cell>
          <cell r="B637" t="str">
            <v>ミーナ電気設備</v>
          </cell>
          <cell r="C637" t="str">
            <v>辻井　孝之</v>
          </cell>
          <cell r="D637" t="str">
            <v>西京</v>
          </cell>
          <cell r="E637" t="str">
            <v>末</v>
          </cell>
          <cell r="F637" t="str">
            <v>615-8032</v>
          </cell>
          <cell r="G637" t="str">
            <v>京都市西京区牛ケ瀬奥ノ防町１１２ファミリオ奥ノ坊４０６</v>
          </cell>
          <cell r="H637" t="str">
            <v>070-5044-2864</v>
          </cell>
          <cell r="I637" t="str">
            <v>3801</v>
          </cell>
          <cell r="J637">
            <v>26016317771</v>
          </cell>
          <cell r="K637">
            <v>14850</v>
          </cell>
          <cell r="L637">
            <v>2</v>
          </cell>
          <cell r="M637">
            <v>0</v>
          </cell>
          <cell r="O637">
            <v>12.5</v>
          </cell>
          <cell r="P637">
            <v>0</v>
          </cell>
          <cell r="Q637">
            <v>0</v>
          </cell>
          <cell r="R637">
            <v>18.5</v>
          </cell>
        </row>
        <row r="638">
          <cell r="A638" t="str">
            <v>26301930802118</v>
          </cell>
          <cell r="B638" t="str">
            <v>嶋添建装</v>
          </cell>
          <cell r="C638" t="str">
            <v>嶋添　拳登</v>
          </cell>
          <cell r="D638" t="str">
            <v>西京</v>
          </cell>
          <cell r="E638" t="str">
            <v>末</v>
          </cell>
          <cell r="F638" t="str">
            <v>615-8227</v>
          </cell>
          <cell r="G638" t="str">
            <v>京都市西京区上桂宮ノ後町６４但馬ハイツ２０２</v>
          </cell>
          <cell r="H638" t="str">
            <v>090-8191-1080</v>
          </cell>
          <cell r="I638" t="str">
            <v>3801</v>
          </cell>
          <cell r="J638">
            <v>26016319752</v>
          </cell>
          <cell r="K638">
            <v>0</v>
          </cell>
          <cell r="L638">
            <v>2</v>
          </cell>
          <cell r="M638">
            <v>0</v>
          </cell>
          <cell r="O638">
            <v>12.5</v>
          </cell>
          <cell r="P638">
            <v>0</v>
          </cell>
          <cell r="Q638">
            <v>0</v>
          </cell>
          <cell r="R638">
            <v>18.5</v>
          </cell>
        </row>
        <row r="639">
          <cell r="A639" t="str">
            <v>26301930810003</v>
          </cell>
          <cell r="B639" t="str">
            <v>丸信木材工業株式会社</v>
          </cell>
          <cell r="C639" t="str">
            <v>片山　信玄</v>
          </cell>
          <cell r="D639" t="str">
            <v>船井</v>
          </cell>
          <cell r="E639" t="str">
            <v>20</v>
          </cell>
          <cell r="F639" t="str">
            <v>622-0045</v>
          </cell>
          <cell r="G639" t="str">
            <v>南丹市園部町半田裏上６７ー２</v>
          </cell>
          <cell r="H639" t="str">
            <v>0771-62-0191</v>
          </cell>
          <cell r="I639" t="str">
            <v>4401</v>
          </cell>
          <cell r="J639">
            <v>26010406074</v>
          </cell>
          <cell r="K639">
            <v>464280</v>
          </cell>
          <cell r="L639">
            <v>1</v>
          </cell>
          <cell r="M639">
            <v>14</v>
          </cell>
          <cell r="O639">
            <v>9.5</v>
          </cell>
          <cell r="P639">
            <v>91980</v>
          </cell>
          <cell r="Q639">
            <v>14</v>
          </cell>
          <cell r="R639">
            <v>15.5</v>
          </cell>
        </row>
        <row r="640">
          <cell r="A640" t="str">
            <v>26301930810008</v>
          </cell>
          <cell r="B640" t="str">
            <v>岡本　石材</v>
          </cell>
          <cell r="C640" t="str">
            <v>岡本　三好</v>
          </cell>
          <cell r="D640" t="str">
            <v>船井</v>
          </cell>
          <cell r="F640" t="str">
            <v>622-0021</v>
          </cell>
          <cell r="G640" t="str">
            <v>南丹市園部町瓜生野大将軍２１</v>
          </cell>
          <cell r="H640" t="str">
            <v>0771-62-0578</v>
          </cell>
          <cell r="I640" t="str">
            <v>4907</v>
          </cell>
          <cell r="K640">
            <v>123240</v>
          </cell>
          <cell r="L640">
            <v>1</v>
          </cell>
          <cell r="M640">
            <v>26</v>
          </cell>
          <cell r="O640">
            <v>0</v>
          </cell>
          <cell r="P640">
            <v>113880</v>
          </cell>
          <cell r="Q640">
            <v>26</v>
          </cell>
          <cell r="R640">
            <v>0</v>
          </cell>
        </row>
        <row r="641">
          <cell r="A641" t="str">
            <v>26301930810012</v>
          </cell>
          <cell r="B641" t="str">
            <v>工房きむら</v>
          </cell>
          <cell r="C641" t="str">
            <v>木村　福次</v>
          </cell>
          <cell r="D641" t="str">
            <v>船井</v>
          </cell>
          <cell r="F641" t="str">
            <v>622-0043</v>
          </cell>
          <cell r="G641" t="str">
            <v>南丹市園部町小山西町五合山１４－４</v>
          </cell>
          <cell r="H641" t="str">
            <v>0771-62-4188</v>
          </cell>
          <cell r="I641" t="str">
            <v>5411</v>
          </cell>
          <cell r="K641">
            <v>69190</v>
          </cell>
          <cell r="L641">
            <v>1</v>
          </cell>
          <cell r="M641">
            <v>10</v>
          </cell>
          <cell r="O641">
            <v>0</v>
          </cell>
          <cell r="P641">
            <v>36500</v>
          </cell>
          <cell r="Q641">
            <v>10</v>
          </cell>
          <cell r="R641">
            <v>0</v>
          </cell>
        </row>
        <row r="642">
          <cell r="A642" t="str">
            <v>26301930810016</v>
          </cell>
          <cell r="B642" t="str">
            <v>吉田造園建設</v>
          </cell>
          <cell r="C642" t="str">
            <v>伊藤　平</v>
          </cell>
          <cell r="D642" t="str">
            <v>船井</v>
          </cell>
          <cell r="E642" t="str">
            <v>末</v>
          </cell>
          <cell r="F642" t="str">
            <v>629-0341</v>
          </cell>
          <cell r="G642" t="str">
            <v>南丹市日吉町殿田前田１１－１７</v>
          </cell>
          <cell r="H642" t="str">
            <v>0771-72-0623</v>
          </cell>
          <cell r="I642" t="str">
            <v>9606</v>
          </cell>
          <cell r="J642">
            <v>26016257050</v>
          </cell>
          <cell r="K642">
            <v>130090</v>
          </cell>
          <cell r="L642">
            <v>1</v>
          </cell>
          <cell r="M642">
            <v>6.5</v>
          </cell>
          <cell r="O642">
            <v>9.5</v>
          </cell>
          <cell r="P642">
            <v>9490</v>
          </cell>
          <cell r="Q642">
            <v>6.5</v>
          </cell>
          <cell r="R642">
            <v>15.5</v>
          </cell>
        </row>
        <row r="643">
          <cell r="A643" t="str">
            <v>26301930810017</v>
          </cell>
          <cell r="B643" t="str">
            <v>川見設備　株式会社</v>
          </cell>
          <cell r="C643" t="str">
            <v>川見　健太</v>
          </cell>
          <cell r="D643" t="str">
            <v>船井</v>
          </cell>
          <cell r="E643" t="str">
            <v>20</v>
          </cell>
          <cell r="F643" t="str">
            <v>629-0121</v>
          </cell>
          <cell r="G643" t="str">
            <v>南丹市八木町氷所河原２番地</v>
          </cell>
          <cell r="H643" t="str">
            <v>0771-42-4149</v>
          </cell>
          <cell r="I643" t="str">
            <v>9416</v>
          </cell>
          <cell r="J643">
            <v>26016319817</v>
          </cell>
          <cell r="K643">
            <v>0</v>
          </cell>
          <cell r="L643">
            <v>2</v>
          </cell>
          <cell r="M643">
            <v>3</v>
          </cell>
          <cell r="O643">
            <v>9.5</v>
          </cell>
          <cell r="P643">
            <v>0</v>
          </cell>
          <cell r="Q643">
            <v>3</v>
          </cell>
          <cell r="R643">
            <v>15.5</v>
          </cell>
        </row>
        <row r="644">
          <cell r="A644" t="str">
            <v>26301930812025</v>
          </cell>
          <cell r="B644" t="str">
            <v>株式会社　中嶋水道工業所</v>
          </cell>
          <cell r="C644" t="str">
            <v>中嶋　信行</v>
          </cell>
          <cell r="D644" t="str">
            <v>船井</v>
          </cell>
          <cell r="E644" t="str">
            <v>25</v>
          </cell>
          <cell r="F644" t="str">
            <v>622-0031</v>
          </cell>
          <cell r="G644" t="str">
            <v>南丹市園部町船岡柳瀬４０番地の２</v>
          </cell>
          <cell r="H644" t="str">
            <v>0771-62-2604</v>
          </cell>
          <cell r="I644" t="str">
            <v>3801</v>
          </cell>
          <cell r="J644">
            <v>26012255794</v>
          </cell>
          <cell r="K644">
            <v>14500</v>
          </cell>
          <cell r="L644">
            <v>1</v>
          </cell>
          <cell r="M644">
            <v>0</v>
          </cell>
          <cell r="O644">
            <v>12.5</v>
          </cell>
          <cell r="P644">
            <v>0</v>
          </cell>
          <cell r="Q644">
            <v>0</v>
          </cell>
          <cell r="R644">
            <v>18.5</v>
          </cell>
        </row>
        <row r="645">
          <cell r="A645" t="str">
            <v>26301930812026</v>
          </cell>
          <cell r="B645" t="str">
            <v>前田木材</v>
          </cell>
          <cell r="C645" t="str">
            <v>前田　光教</v>
          </cell>
          <cell r="D645" t="str">
            <v>船井</v>
          </cell>
          <cell r="E645" t="str">
            <v>末</v>
          </cell>
          <cell r="F645" t="str">
            <v>601-0763</v>
          </cell>
          <cell r="G645" t="str">
            <v>南丹市美山町豊郷前田３７</v>
          </cell>
          <cell r="H645" t="str">
            <v>0771-76-0715</v>
          </cell>
          <cell r="I645" t="str">
            <v>201</v>
          </cell>
          <cell r="J645">
            <v>26016169348</v>
          </cell>
          <cell r="K645">
            <v>32238</v>
          </cell>
          <cell r="M645">
            <v>0</v>
          </cell>
          <cell r="O645">
            <v>11.5</v>
          </cell>
          <cell r="P645">
            <v>0</v>
          </cell>
          <cell r="Q645">
            <v>0</v>
          </cell>
          <cell r="R645">
            <v>17.5</v>
          </cell>
        </row>
        <row r="646">
          <cell r="A646" t="str">
            <v>26301930812027</v>
          </cell>
          <cell r="B646" t="str">
            <v>有限会社　飯嶋建設</v>
          </cell>
          <cell r="C646" t="str">
            <v>飯嶋　和徳</v>
          </cell>
          <cell r="D646" t="str">
            <v>船井</v>
          </cell>
          <cell r="E646" t="str">
            <v>20</v>
          </cell>
          <cell r="F646" t="str">
            <v>622-0057</v>
          </cell>
          <cell r="G646" t="str">
            <v>南丹市園部町殿谷殿川１７－６</v>
          </cell>
          <cell r="H646" t="str">
            <v>0771-65-0279</v>
          </cell>
          <cell r="I646" t="str">
            <v>3502</v>
          </cell>
          <cell r="J646">
            <v>26016193022</v>
          </cell>
          <cell r="K646">
            <v>52345</v>
          </cell>
          <cell r="L646">
            <v>1</v>
          </cell>
          <cell r="M646">
            <v>0</v>
          </cell>
          <cell r="O646">
            <v>12.5</v>
          </cell>
          <cell r="P646">
            <v>0</v>
          </cell>
          <cell r="Q646">
            <v>0</v>
          </cell>
          <cell r="R646">
            <v>18.5</v>
          </cell>
        </row>
        <row r="647">
          <cell r="A647" t="str">
            <v>26301930812028</v>
          </cell>
          <cell r="B647" t="str">
            <v>友栄興業株式会社</v>
          </cell>
          <cell r="C647" t="str">
            <v>小川　智也</v>
          </cell>
          <cell r="D647" t="str">
            <v>船井</v>
          </cell>
          <cell r="E647" t="str">
            <v>25</v>
          </cell>
          <cell r="F647" t="str">
            <v>622-0043</v>
          </cell>
          <cell r="G647" t="str">
            <v>南丹市園部町小山西町　滝谷９－６８</v>
          </cell>
          <cell r="H647" t="str">
            <v>0771-63-6340</v>
          </cell>
          <cell r="I647" t="str">
            <v>3703</v>
          </cell>
          <cell r="J647">
            <v>26016214528</v>
          </cell>
          <cell r="K647">
            <v>237899</v>
          </cell>
          <cell r="L647">
            <v>1</v>
          </cell>
          <cell r="M647">
            <v>0</v>
          </cell>
          <cell r="O647">
            <v>12.5</v>
          </cell>
          <cell r="P647">
            <v>0</v>
          </cell>
          <cell r="Q647">
            <v>0</v>
          </cell>
          <cell r="R647">
            <v>18.5</v>
          </cell>
        </row>
        <row r="648">
          <cell r="A648" t="str">
            <v>26301930812029</v>
          </cell>
          <cell r="B648" t="str">
            <v>あま建工匠</v>
          </cell>
          <cell r="C648" t="str">
            <v>天野　和徳</v>
          </cell>
          <cell r="D648" t="str">
            <v>船井</v>
          </cell>
          <cell r="E648" t="str">
            <v>末</v>
          </cell>
          <cell r="F648" t="str">
            <v>622-0015</v>
          </cell>
          <cell r="G648" t="str">
            <v>南丹市園部町木崎町上ヲサ３１－４</v>
          </cell>
          <cell r="H648" t="str">
            <v>0771-63-1215</v>
          </cell>
          <cell r="I648" t="str">
            <v>3501</v>
          </cell>
          <cell r="J648">
            <v>26016215621</v>
          </cell>
          <cell r="K648">
            <v>156890</v>
          </cell>
          <cell r="L648">
            <v>1</v>
          </cell>
          <cell r="M648">
            <v>0</v>
          </cell>
          <cell r="O648">
            <v>12.5</v>
          </cell>
          <cell r="P648">
            <v>0</v>
          </cell>
          <cell r="Q648">
            <v>0</v>
          </cell>
          <cell r="R648">
            <v>18.5</v>
          </cell>
        </row>
        <row r="649">
          <cell r="A649" t="str">
            <v>26301930812030</v>
          </cell>
          <cell r="B649" t="str">
            <v>株式会社　塩邊工建</v>
          </cell>
          <cell r="C649" t="str">
            <v>塩邊　友洋</v>
          </cell>
          <cell r="D649" t="str">
            <v>船井</v>
          </cell>
          <cell r="E649" t="str">
            <v>25</v>
          </cell>
          <cell r="F649" t="str">
            <v>629-0312</v>
          </cell>
          <cell r="G649" t="str">
            <v>南丹市日吉町上胡麻北裏２番地</v>
          </cell>
          <cell r="H649" t="str">
            <v>0771-74-0077</v>
          </cell>
          <cell r="I649" t="str">
            <v>3502</v>
          </cell>
          <cell r="J649">
            <v>26016216926</v>
          </cell>
          <cell r="K649">
            <v>62640</v>
          </cell>
          <cell r="L649">
            <v>1</v>
          </cell>
          <cell r="M649">
            <v>0</v>
          </cell>
          <cell r="O649">
            <v>12.5</v>
          </cell>
          <cell r="P649">
            <v>0</v>
          </cell>
          <cell r="Q649">
            <v>0</v>
          </cell>
          <cell r="R649">
            <v>18.5</v>
          </cell>
        </row>
        <row r="650">
          <cell r="A650" t="str">
            <v>26301930812032</v>
          </cell>
          <cell r="B650" t="str">
            <v>平成仮設　株式会社</v>
          </cell>
          <cell r="C650" t="str">
            <v>佐々木　涼輔</v>
          </cell>
          <cell r="D650" t="str">
            <v>船井</v>
          </cell>
          <cell r="E650" t="str">
            <v>末</v>
          </cell>
          <cell r="F650" t="str">
            <v>621-0231</v>
          </cell>
          <cell r="G650" t="str">
            <v>亀岡市東本梅町大内大坪１００－２</v>
          </cell>
          <cell r="H650" t="str">
            <v>080-5342-1414</v>
          </cell>
          <cell r="I650" t="str">
            <v>3501</v>
          </cell>
          <cell r="J650">
            <v>26016221404</v>
          </cell>
          <cell r="K650">
            <v>353887</v>
          </cell>
          <cell r="L650">
            <v>1</v>
          </cell>
          <cell r="M650">
            <v>0</v>
          </cell>
          <cell r="O650">
            <v>12.5</v>
          </cell>
          <cell r="P650">
            <v>0</v>
          </cell>
          <cell r="Q650">
            <v>0</v>
          </cell>
          <cell r="R650">
            <v>18.5</v>
          </cell>
        </row>
        <row r="651">
          <cell r="A651" t="str">
            <v>26301930812033</v>
          </cell>
          <cell r="B651" t="str">
            <v>有限会社　平井石材工業</v>
          </cell>
          <cell r="C651" t="str">
            <v>平井　憲</v>
          </cell>
          <cell r="D651" t="str">
            <v>船井</v>
          </cell>
          <cell r="E651" t="str">
            <v>20</v>
          </cell>
          <cell r="F651" t="str">
            <v>629-0134</v>
          </cell>
          <cell r="G651" t="str">
            <v>南丹市八木町西田井尻７０－１２</v>
          </cell>
          <cell r="H651" t="str">
            <v>0771-42-2437</v>
          </cell>
          <cell r="I651" t="str">
            <v>3506</v>
          </cell>
          <cell r="J651">
            <v>26016221633</v>
          </cell>
          <cell r="K651">
            <v>14500</v>
          </cell>
          <cell r="L651">
            <v>1</v>
          </cell>
          <cell r="M651">
            <v>0</v>
          </cell>
          <cell r="O651">
            <v>12.5</v>
          </cell>
          <cell r="P651">
            <v>0</v>
          </cell>
          <cell r="Q651">
            <v>0</v>
          </cell>
          <cell r="R651">
            <v>18.5</v>
          </cell>
        </row>
        <row r="652">
          <cell r="A652" t="str">
            <v>26301930812034</v>
          </cell>
          <cell r="B652" t="str">
            <v>村山建設株式会社</v>
          </cell>
          <cell r="C652" t="str">
            <v>村山　潤也</v>
          </cell>
          <cell r="D652" t="str">
            <v>船井</v>
          </cell>
          <cell r="E652" t="str">
            <v>末</v>
          </cell>
          <cell r="F652" t="str">
            <v>622-0201</v>
          </cell>
          <cell r="G652" t="str">
            <v>船井郡京丹波町下山坊垣内２０－１</v>
          </cell>
          <cell r="H652" t="str">
            <v>0771-83-1182</v>
          </cell>
          <cell r="I652" t="str">
            <v>3506</v>
          </cell>
          <cell r="J652">
            <v>26016224573</v>
          </cell>
          <cell r="K652">
            <v>104400</v>
          </cell>
          <cell r="L652">
            <v>1</v>
          </cell>
          <cell r="M652">
            <v>0</v>
          </cell>
          <cell r="O652">
            <v>12.5</v>
          </cell>
          <cell r="P652">
            <v>0</v>
          </cell>
          <cell r="Q652">
            <v>0</v>
          </cell>
          <cell r="R652">
            <v>18.5</v>
          </cell>
        </row>
        <row r="653">
          <cell r="A653" t="str">
            <v>26301930812035</v>
          </cell>
          <cell r="B653" t="str">
            <v>明光建設</v>
          </cell>
          <cell r="C653" t="str">
            <v>中西　浩二</v>
          </cell>
          <cell r="D653" t="str">
            <v>船井</v>
          </cell>
          <cell r="E653" t="str">
            <v>20</v>
          </cell>
          <cell r="F653" t="str">
            <v>622-0045</v>
          </cell>
          <cell r="G653" t="str">
            <v>南丹市園部町半田相田６５－１</v>
          </cell>
          <cell r="H653" t="str">
            <v>0771-63-1053</v>
          </cell>
          <cell r="I653" t="str">
            <v>3502</v>
          </cell>
          <cell r="J653">
            <v>26016237152</v>
          </cell>
          <cell r="K653">
            <v>162441</v>
          </cell>
          <cell r="L653">
            <v>1</v>
          </cell>
          <cell r="M653">
            <v>0</v>
          </cell>
          <cell r="O653">
            <v>12.5</v>
          </cell>
          <cell r="P653">
            <v>0</v>
          </cell>
          <cell r="Q653">
            <v>0</v>
          </cell>
          <cell r="R653">
            <v>18.5</v>
          </cell>
        </row>
        <row r="654">
          <cell r="A654" t="str">
            <v>26301930812038</v>
          </cell>
          <cell r="B654" t="str">
            <v>大西板金株式会社</v>
          </cell>
          <cell r="C654" t="str">
            <v>大西　保則</v>
          </cell>
          <cell r="D654" t="str">
            <v>船井</v>
          </cell>
          <cell r="E654" t="str">
            <v>末</v>
          </cell>
          <cell r="F654" t="str">
            <v>622-0214</v>
          </cell>
          <cell r="G654" t="str">
            <v>船井郡京丹波町蒲生蒲生野２７８－１２４</v>
          </cell>
          <cell r="H654" t="str">
            <v>0771-82-1010</v>
          </cell>
          <cell r="I654" t="str">
            <v>3506</v>
          </cell>
          <cell r="J654">
            <v>26016242784</v>
          </cell>
          <cell r="K654">
            <v>155191</v>
          </cell>
          <cell r="L654">
            <v>1</v>
          </cell>
          <cell r="M654">
            <v>0</v>
          </cell>
          <cell r="O654">
            <v>12.5</v>
          </cell>
          <cell r="P654">
            <v>0</v>
          </cell>
          <cell r="Q654">
            <v>0</v>
          </cell>
          <cell r="R654">
            <v>18.5</v>
          </cell>
        </row>
        <row r="655">
          <cell r="A655" t="str">
            <v>26301930812041</v>
          </cell>
          <cell r="B655" t="str">
            <v>Ｇ－ｓｐａｃｅ　渡辺園芸</v>
          </cell>
          <cell r="C655" t="str">
            <v>渡辺　利己</v>
          </cell>
          <cell r="D655" t="str">
            <v>船井</v>
          </cell>
          <cell r="E655" t="str">
            <v>20</v>
          </cell>
          <cell r="F655" t="str">
            <v>629-0312</v>
          </cell>
          <cell r="G655" t="str">
            <v>南丹市日吉町上胡麻木戸ノ下８－１</v>
          </cell>
          <cell r="H655" t="str">
            <v>0771-74-0634</v>
          </cell>
          <cell r="I655" t="str">
            <v>3506</v>
          </cell>
          <cell r="J655">
            <v>26016253635</v>
          </cell>
          <cell r="K655">
            <v>14500</v>
          </cell>
          <cell r="M655">
            <v>0</v>
          </cell>
          <cell r="O655">
            <v>12.5</v>
          </cell>
          <cell r="P655">
            <v>0</v>
          </cell>
          <cell r="Q655">
            <v>0</v>
          </cell>
          <cell r="R655">
            <v>18.5</v>
          </cell>
        </row>
        <row r="656">
          <cell r="A656" t="str">
            <v>26301930812042</v>
          </cell>
          <cell r="B656" t="str">
            <v>Ｇテック</v>
          </cell>
          <cell r="C656" t="str">
            <v>渡邊　克巳</v>
          </cell>
          <cell r="D656" t="str">
            <v>船井</v>
          </cell>
          <cell r="E656" t="str">
            <v>20</v>
          </cell>
          <cell r="F656" t="str">
            <v>622-0202</v>
          </cell>
          <cell r="G656" t="str">
            <v>船井郡京丹波町実勢坪井４６－１１６</v>
          </cell>
          <cell r="H656" t="str">
            <v>0771-82-3094</v>
          </cell>
          <cell r="I656" t="str">
            <v>3506</v>
          </cell>
          <cell r="J656">
            <v>26016253622</v>
          </cell>
          <cell r="K656">
            <v>14500</v>
          </cell>
          <cell r="M656">
            <v>0</v>
          </cell>
          <cell r="O656">
            <v>12.5</v>
          </cell>
          <cell r="P656">
            <v>0</v>
          </cell>
          <cell r="Q656">
            <v>0</v>
          </cell>
          <cell r="R656">
            <v>18.5</v>
          </cell>
        </row>
        <row r="657">
          <cell r="A657" t="str">
            <v>26301930812044</v>
          </cell>
          <cell r="B657" t="str">
            <v>みろく建設</v>
          </cell>
          <cell r="C657" t="str">
            <v>人羅　万毅男</v>
          </cell>
          <cell r="D657" t="str">
            <v>船井</v>
          </cell>
          <cell r="E657" t="str">
            <v>末</v>
          </cell>
          <cell r="F657" t="str">
            <v>622-0053</v>
          </cell>
          <cell r="G657" t="str">
            <v>南丹市園部町船阪北ダイ４７</v>
          </cell>
          <cell r="H657" t="str">
            <v>0771-62-3051</v>
          </cell>
          <cell r="I657" t="str">
            <v>3703</v>
          </cell>
          <cell r="J657">
            <v>26016256992</v>
          </cell>
          <cell r="K657">
            <v>51081</v>
          </cell>
          <cell r="L657">
            <v>1</v>
          </cell>
          <cell r="M657">
            <v>0</v>
          </cell>
          <cell r="O657">
            <v>12.5</v>
          </cell>
          <cell r="P657">
            <v>0</v>
          </cell>
          <cell r="Q657">
            <v>0</v>
          </cell>
          <cell r="R657">
            <v>18.5</v>
          </cell>
        </row>
        <row r="658">
          <cell r="A658" t="str">
            <v>26301930812045</v>
          </cell>
          <cell r="B658" t="str">
            <v>前田工業</v>
          </cell>
          <cell r="C658" t="str">
            <v>前田　弘樹</v>
          </cell>
          <cell r="D658" t="str">
            <v>船井</v>
          </cell>
          <cell r="E658" t="str">
            <v>末</v>
          </cell>
          <cell r="F658" t="str">
            <v>622-0015</v>
          </cell>
          <cell r="G658" t="str">
            <v>南丹市園部町木崎町下ヲサ１５番地</v>
          </cell>
          <cell r="H658" t="str">
            <v>0771-62-3735</v>
          </cell>
          <cell r="I658" t="str">
            <v>3705</v>
          </cell>
          <cell r="J658">
            <v>26016264326</v>
          </cell>
          <cell r="K658">
            <v>14500</v>
          </cell>
          <cell r="L658">
            <v>1</v>
          </cell>
          <cell r="M658">
            <v>0</v>
          </cell>
          <cell r="O658">
            <v>12.5</v>
          </cell>
          <cell r="P658">
            <v>0</v>
          </cell>
          <cell r="Q658">
            <v>0</v>
          </cell>
          <cell r="R658">
            <v>18.5</v>
          </cell>
        </row>
        <row r="659">
          <cell r="A659" t="str">
            <v>26301930812046</v>
          </cell>
          <cell r="B659" t="str">
            <v>三陽建設</v>
          </cell>
          <cell r="C659" t="str">
            <v>縄　拓磨</v>
          </cell>
          <cell r="D659" t="str">
            <v>船井</v>
          </cell>
          <cell r="E659" t="str">
            <v>20</v>
          </cell>
          <cell r="F659" t="str">
            <v>622-0043</v>
          </cell>
          <cell r="G659" t="str">
            <v>南丹市園部町小山西町大峠４－２９</v>
          </cell>
          <cell r="H659" t="str">
            <v>080-4499-0078</v>
          </cell>
          <cell r="I659" t="str">
            <v>3506</v>
          </cell>
          <cell r="J659">
            <v>26016257774</v>
          </cell>
          <cell r="K659">
            <v>14500</v>
          </cell>
          <cell r="L659">
            <v>1</v>
          </cell>
          <cell r="M659">
            <v>0</v>
          </cell>
          <cell r="O659">
            <v>12.5</v>
          </cell>
          <cell r="P659">
            <v>0</v>
          </cell>
          <cell r="Q659">
            <v>0</v>
          </cell>
          <cell r="R659">
            <v>18.5</v>
          </cell>
        </row>
        <row r="660">
          <cell r="A660" t="str">
            <v>26301930812047</v>
          </cell>
          <cell r="B660" t="str">
            <v>株式会社　谷建設</v>
          </cell>
          <cell r="C660" t="str">
            <v>谷　輝実</v>
          </cell>
          <cell r="D660" t="str">
            <v>船井</v>
          </cell>
          <cell r="E660" t="str">
            <v>25</v>
          </cell>
          <cell r="F660" t="str">
            <v>629-1131</v>
          </cell>
          <cell r="G660" t="str">
            <v>船井郡京丹波町坂原中川原１５番地４</v>
          </cell>
          <cell r="H660" t="str">
            <v>0771-84-0669</v>
          </cell>
          <cell r="I660" t="str">
            <v>3716</v>
          </cell>
          <cell r="J660">
            <v>26016281461</v>
          </cell>
          <cell r="K660">
            <v>80574</v>
          </cell>
          <cell r="L660">
            <v>1</v>
          </cell>
          <cell r="M660">
            <v>0</v>
          </cell>
          <cell r="O660">
            <v>12.5</v>
          </cell>
          <cell r="P660">
            <v>0</v>
          </cell>
          <cell r="Q660">
            <v>0</v>
          </cell>
          <cell r="R660">
            <v>18.5</v>
          </cell>
        </row>
        <row r="661">
          <cell r="A661" t="str">
            <v>26301930812048</v>
          </cell>
          <cell r="B661" t="str">
            <v>株式会社　ＵＳＫ</v>
          </cell>
          <cell r="C661" t="str">
            <v>上野　雄二</v>
          </cell>
          <cell r="D661" t="str">
            <v>船井</v>
          </cell>
          <cell r="E661" t="str">
            <v>末</v>
          </cell>
          <cell r="F661" t="str">
            <v>621-0831</v>
          </cell>
          <cell r="G661" t="str">
            <v>亀岡市篠町森袋谷４９－２</v>
          </cell>
          <cell r="H661" t="str">
            <v>0771-55-5557</v>
          </cell>
          <cell r="I661" t="str">
            <v>3506</v>
          </cell>
          <cell r="J661">
            <v>26016282351</v>
          </cell>
          <cell r="K661">
            <v>298973</v>
          </cell>
          <cell r="L661">
            <v>1</v>
          </cell>
          <cell r="M661">
            <v>0</v>
          </cell>
          <cell r="O661">
            <v>12.5</v>
          </cell>
          <cell r="P661">
            <v>0</v>
          </cell>
          <cell r="Q661">
            <v>0</v>
          </cell>
          <cell r="R661">
            <v>18.5</v>
          </cell>
        </row>
        <row r="662">
          <cell r="A662" t="str">
            <v>26301930812049</v>
          </cell>
          <cell r="B662" t="str">
            <v>有限会社　都商事</v>
          </cell>
          <cell r="C662" t="str">
            <v>田中　里美</v>
          </cell>
          <cell r="D662" t="str">
            <v>船井</v>
          </cell>
          <cell r="E662" t="str">
            <v>25</v>
          </cell>
          <cell r="F662" t="str">
            <v>622-0056</v>
          </cell>
          <cell r="G662" t="str">
            <v>南丹市園部町埴生薮ノ内３</v>
          </cell>
          <cell r="H662" t="str">
            <v>0771-65-0079</v>
          </cell>
          <cell r="I662" t="str">
            <v>3716</v>
          </cell>
          <cell r="J662">
            <v>26016286406</v>
          </cell>
          <cell r="K662">
            <v>167069</v>
          </cell>
          <cell r="L662">
            <v>1</v>
          </cell>
          <cell r="M662">
            <v>0</v>
          </cell>
          <cell r="O662">
            <v>12.5</v>
          </cell>
          <cell r="P662">
            <v>0</v>
          </cell>
          <cell r="Q662">
            <v>0</v>
          </cell>
          <cell r="R662">
            <v>18.5</v>
          </cell>
        </row>
        <row r="663">
          <cell r="A663" t="str">
            <v>26301930812050</v>
          </cell>
          <cell r="B663" t="str">
            <v>株式会社　総合建築幸工房</v>
          </cell>
          <cell r="C663" t="str">
            <v>中川　幸則</v>
          </cell>
          <cell r="D663" t="str">
            <v>船井</v>
          </cell>
          <cell r="E663" t="str">
            <v>末</v>
          </cell>
          <cell r="F663" t="str">
            <v>621-0856</v>
          </cell>
          <cell r="G663" t="str">
            <v>亀岡市上矢田町岩田１６番地５</v>
          </cell>
          <cell r="H663" t="str">
            <v>0771-22-8038</v>
          </cell>
          <cell r="I663" t="str">
            <v>3502</v>
          </cell>
          <cell r="J663">
            <v>26016291824</v>
          </cell>
          <cell r="K663">
            <v>63800</v>
          </cell>
          <cell r="L663">
            <v>1</v>
          </cell>
          <cell r="M663">
            <v>0</v>
          </cell>
          <cell r="O663">
            <v>12.5</v>
          </cell>
          <cell r="P663">
            <v>0</v>
          </cell>
          <cell r="Q663">
            <v>0</v>
          </cell>
          <cell r="R663">
            <v>18.5</v>
          </cell>
        </row>
        <row r="664">
          <cell r="A664" t="str">
            <v>26301930812051</v>
          </cell>
          <cell r="B664" t="str">
            <v>寺阪瓦商店</v>
          </cell>
          <cell r="C664" t="str">
            <v>寺阪　淳</v>
          </cell>
          <cell r="D664" t="str">
            <v>船井</v>
          </cell>
          <cell r="E664" t="str">
            <v>末</v>
          </cell>
          <cell r="F664" t="str">
            <v>629-0151</v>
          </cell>
          <cell r="G664" t="str">
            <v>南丹市八木町南広瀬下野９－６</v>
          </cell>
          <cell r="H664" t="str">
            <v>0771-21-8844</v>
          </cell>
          <cell r="I664" t="str">
            <v>3502</v>
          </cell>
          <cell r="J664">
            <v>26016295386</v>
          </cell>
          <cell r="K664">
            <v>29650</v>
          </cell>
          <cell r="L664">
            <v>1</v>
          </cell>
          <cell r="M664">
            <v>0</v>
          </cell>
          <cell r="O664">
            <v>12.5</v>
          </cell>
          <cell r="P664">
            <v>0</v>
          </cell>
          <cell r="Q664">
            <v>0</v>
          </cell>
          <cell r="R664">
            <v>18.5</v>
          </cell>
        </row>
        <row r="665">
          <cell r="A665" t="str">
            <v>26301930812052</v>
          </cell>
          <cell r="B665" t="str">
            <v>木村瓦店</v>
          </cell>
          <cell r="C665" t="str">
            <v>木村　健</v>
          </cell>
          <cell r="D665" t="str">
            <v>船井</v>
          </cell>
          <cell r="E665" t="str">
            <v>末</v>
          </cell>
          <cell r="F665" t="str">
            <v>622-0052</v>
          </cell>
          <cell r="G665" t="str">
            <v>南丹市園部町黒田西片山３７－２</v>
          </cell>
          <cell r="H665" t="str">
            <v>0771-63-6675</v>
          </cell>
          <cell r="I665" t="str">
            <v>3506</v>
          </cell>
          <cell r="J665">
            <v>26016295293</v>
          </cell>
          <cell r="K665">
            <v>64525</v>
          </cell>
          <cell r="L665">
            <v>1</v>
          </cell>
          <cell r="M665">
            <v>0</v>
          </cell>
          <cell r="O665">
            <v>12.5</v>
          </cell>
          <cell r="P665">
            <v>0</v>
          </cell>
          <cell r="Q665">
            <v>0</v>
          </cell>
          <cell r="R665">
            <v>18.5</v>
          </cell>
        </row>
        <row r="666">
          <cell r="A666" t="str">
            <v>26301930812053</v>
          </cell>
          <cell r="B666" t="str">
            <v>鈴木　電気工業</v>
          </cell>
          <cell r="C666" t="str">
            <v>鈴木　一弘</v>
          </cell>
          <cell r="D666" t="str">
            <v>船井</v>
          </cell>
          <cell r="E666" t="str">
            <v>20</v>
          </cell>
          <cell r="F666" t="str">
            <v>629-0122</v>
          </cell>
          <cell r="G666" t="str">
            <v>南丹市八木町青戸大浦３７－１</v>
          </cell>
          <cell r="H666" t="str">
            <v>0771-63-6061</v>
          </cell>
          <cell r="I666" t="str">
            <v>3802</v>
          </cell>
          <cell r="J666">
            <v>26016305732</v>
          </cell>
          <cell r="K666">
            <v>51603</v>
          </cell>
          <cell r="L666">
            <v>1</v>
          </cell>
          <cell r="M666">
            <v>0</v>
          </cell>
          <cell r="O666">
            <v>12.5</v>
          </cell>
          <cell r="P666">
            <v>0</v>
          </cell>
          <cell r="Q666">
            <v>0</v>
          </cell>
          <cell r="R666">
            <v>18.5</v>
          </cell>
        </row>
        <row r="667">
          <cell r="A667" t="str">
            <v>26301930812054</v>
          </cell>
          <cell r="B667" t="str">
            <v>西田工務店</v>
          </cell>
          <cell r="C667" t="str">
            <v>西田　享史</v>
          </cell>
          <cell r="D667" t="str">
            <v>船井</v>
          </cell>
          <cell r="E667" t="str">
            <v>末</v>
          </cell>
          <cell r="F667" t="str">
            <v>622-0046</v>
          </cell>
          <cell r="G667" t="str">
            <v>南丹市園部町口人ハリタ８－１</v>
          </cell>
          <cell r="H667" t="str">
            <v>0771-62-2201</v>
          </cell>
          <cell r="I667" t="str">
            <v>3502</v>
          </cell>
          <cell r="J667">
            <v>26016312915</v>
          </cell>
          <cell r="K667">
            <v>69600</v>
          </cell>
          <cell r="L667">
            <v>1</v>
          </cell>
          <cell r="M667">
            <v>0</v>
          </cell>
          <cell r="O667">
            <v>12.5</v>
          </cell>
          <cell r="P667">
            <v>0</v>
          </cell>
          <cell r="Q667">
            <v>0</v>
          </cell>
          <cell r="R667">
            <v>18.5</v>
          </cell>
        </row>
        <row r="668">
          <cell r="A668" t="str">
            <v>26301930812055</v>
          </cell>
          <cell r="B668" t="str">
            <v>株式会社　真塗装</v>
          </cell>
          <cell r="C668" t="str">
            <v>池上　慎太郎</v>
          </cell>
          <cell r="D668" t="str">
            <v>船井</v>
          </cell>
          <cell r="E668" t="str">
            <v>末</v>
          </cell>
          <cell r="F668" t="str">
            <v>621-0851</v>
          </cell>
          <cell r="G668" t="str">
            <v>亀岡市荒塚町一丁目６番１号オーブ荒塚１０６号室</v>
          </cell>
          <cell r="H668" t="str">
            <v>090-2700-4137</v>
          </cell>
          <cell r="I668" t="str">
            <v>3801</v>
          </cell>
          <cell r="J668">
            <v>26016318473</v>
          </cell>
          <cell r="K668">
            <v>49500</v>
          </cell>
          <cell r="L668">
            <v>2</v>
          </cell>
          <cell r="M668">
            <v>0</v>
          </cell>
          <cell r="O668">
            <v>12.5</v>
          </cell>
          <cell r="P668">
            <v>0</v>
          </cell>
          <cell r="Q668">
            <v>0</v>
          </cell>
          <cell r="R668">
            <v>18.5</v>
          </cell>
        </row>
        <row r="669">
          <cell r="A669" t="str">
            <v>26301931400014</v>
          </cell>
          <cell r="B669" t="str">
            <v>有限会社　あき建材店</v>
          </cell>
          <cell r="C669" t="str">
            <v>太田　明博</v>
          </cell>
          <cell r="D669" t="str">
            <v>亀岡</v>
          </cell>
          <cell r="E669" t="str">
            <v>25</v>
          </cell>
          <cell r="F669" t="str">
            <v>621-0241</v>
          </cell>
          <cell r="G669" t="str">
            <v>亀岡市宮前町猪倉宮ノ下６</v>
          </cell>
          <cell r="H669" t="str">
            <v>07712-6-2067</v>
          </cell>
          <cell r="I669" t="str">
            <v>9801</v>
          </cell>
          <cell r="J669">
            <v>26016275434</v>
          </cell>
          <cell r="K669">
            <v>91500</v>
          </cell>
          <cell r="L669">
            <v>1</v>
          </cell>
          <cell r="M669">
            <v>3</v>
          </cell>
          <cell r="O669">
            <v>9.5</v>
          </cell>
          <cell r="P669">
            <v>21900</v>
          </cell>
          <cell r="Q669">
            <v>3</v>
          </cell>
          <cell r="R669">
            <v>15.5</v>
          </cell>
        </row>
        <row r="670">
          <cell r="A670" t="str">
            <v>26301931400020</v>
          </cell>
          <cell r="B670" t="str">
            <v>中野　電気</v>
          </cell>
          <cell r="C670" t="str">
            <v>中野　保雄</v>
          </cell>
          <cell r="D670" t="str">
            <v>亀岡</v>
          </cell>
          <cell r="F670" t="str">
            <v>621-0012</v>
          </cell>
          <cell r="G670" t="str">
            <v>亀岡市大井町かすみヶ丘７－３２</v>
          </cell>
          <cell r="H670" t="str">
            <v>0771-23-4965</v>
          </cell>
          <cell r="I670" t="str">
            <v>9416</v>
          </cell>
          <cell r="K670">
            <v>33498</v>
          </cell>
          <cell r="L670">
            <v>1</v>
          </cell>
          <cell r="M670">
            <v>3</v>
          </cell>
          <cell r="O670">
            <v>0</v>
          </cell>
          <cell r="P670">
            <v>13140</v>
          </cell>
          <cell r="Q670">
            <v>3</v>
          </cell>
          <cell r="R670">
            <v>0</v>
          </cell>
        </row>
        <row r="671">
          <cell r="A671" t="str">
            <v>26301931400022</v>
          </cell>
          <cell r="B671" t="str">
            <v>有限会社　ステ－ジ京都</v>
          </cell>
          <cell r="C671" t="str">
            <v>岸田　正廣</v>
          </cell>
          <cell r="D671" t="str">
            <v>亀岡</v>
          </cell>
          <cell r="E671" t="str">
            <v>25</v>
          </cell>
          <cell r="F671" t="str">
            <v>621-0243</v>
          </cell>
          <cell r="G671" t="str">
            <v>亀岡市宮前町宮川大鶴３１</v>
          </cell>
          <cell r="H671" t="str">
            <v>0771-26-3565</v>
          </cell>
          <cell r="I671" t="str">
            <v>9418</v>
          </cell>
          <cell r="J671">
            <v>26012206845</v>
          </cell>
          <cell r="K671">
            <v>79380</v>
          </cell>
          <cell r="L671">
            <v>1</v>
          </cell>
          <cell r="M671">
            <v>3</v>
          </cell>
          <cell r="O671">
            <v>9.5</v>
          </cell>
          <cell r="P671">
            <v>30660</v>
          </cell>
          <cell r="Q671">
            <v>3</v>
          </cell>
          <cell r="R671">
            <v>15.5</v>
          </cell>
        </row>
        <row r="672">
          <cell r="A672" t="str">
            <v>26301931400024</v>
          </cell>
          <cell r="B672" t="str">
            <v>山嶋　建設</v>
          </cell>
          <cell r="C672" t="str">
            <v>榎嶋　誠治</v>
          </cell>
          <cell r="D672" t="str">
            <v>亀岡</v>
          </cell>
          <cell r="F672" t="str">
            <v>621-0802</v>
          </cell>
          <cell r="G672" t="str">
            <v>亀岡市北河原町二丁目４番７－２０２</v>
          </cell>
          <cell r="H672" t="str">
            <v>0771-23-0800</v>
          </cell>
          <cell r="I672" t="str">
            <v>9416</v>
          </cell>
          <cell r="K672">
            <v>42504</v>
          </cell>
          <cell r="M672">
            <v>3</v>
          </cell>
          <cell r="O672">
            <v>0</v>
          </cell>
          <cell r="P672">
            <v>10950</v>
          </cell>
          <cell r="Q672">
            <v>3</v>
          </cell>
          <cell r="R672">
            <v>0</v>
          </cell>
        </row>
        <row r="673">
          <cell r="A673" t="str">
            <v>26301931400026</v>
          </cell>
          <cell r="B673" t="str">
            <v>岩工務店</v>
          </cell>
          <cell r="C673" t="str">
            <v>岩　眞一</v>
          </cell>
          <cell r="D673" t="str">
            <v>亀岡</v>
          </cell>
          <cell r="F673" t="str">
            <v>621-0834</v>
          </cell>
          <cell r="G673" t="str">
            <v>亀岡市篠町広田二丁目　２５－１５</v>
          </cell>
          <cell r="H673" t="str">
            <v>0771-25-7655</v>
          </cell>
          <cell r="I673" t="str">
            <v>4403</v>
          </cell>
          <cell r="K673">
            <v>9408</v>
          </cell>
          <cell r="L673">
            <v>1</v>
          </cell>
          <cell r="M673">
            <v>14</v>
          </cell>
          <cell r="O673">
            <v>0</v>
          </cell>
          <cell r="P673">
            <v>0</v>
          </cell>
          <cell r="Q673">
            <v>14</v>
          </cell>
          <cell r="R673">
            <v>0</v>
          </cell>
        </row>
        <row r="674">
          <cell r="A674" t="str">
            <v>26301931400027</v>
          </cell>
          <cell r="B674" t="str">
            <v>株式会社　誠商事</v>
          </cell>
          <cell r="C674" t="str">
            <v>野村　達也</v>
          </cell>
          <cell r="D674" t="str">
            <v>亀岡</v>
          </cell>
          <cell r="E674" t="str">
            <v>末</v>
          </cell>
          <cell r="F674" t="str">
            <v>621-0831</v>
          </cell>
          <cell r="G674" t="str">
            <v>亀岡市篠町森山先５番地５２</v>
          </cell>
          <cell r="H674" t="str">
            <v>0771-24-1078</v>
          </cell>
          <cell r="I674" t="str">
            <v>7203</v>
          </cell>
          <cell r="J674">
            <v>26016230291</v>
          </cell>
          <cell r="K674">
            <v>147600</v>
          </cell>
          <cell r="L674">
            <v>2</v>
          </cell>
          <cell r="M674">
            <v>9</v>
          </cell>
          <cell r="O674">
            <v>9.5</v>
          </cell>
          <cell r="P674">
            <v>0</v>
          </cell>
          <cell r="Q674">
            <v>9</v>
          </cell>
          <cell r="R674">
            <v>15.5</v>
          </cell>
        </row>
        <row r="675">
          <cell r="A675" t="str">
            <v>26301931400028</v>
          </cell>
          <cell r="B675" t="str">
            <v>株式会社　あしだ建設</v>
          </cell>
          <cell r="C675" t="str">
            <v>芦田　正吾</v>
          </cell>
          <cell r="D675" t="str">
            <v>亀岡</v>
          </cell>
          <cell r="F675" t="str">
            <v>621-0804</v>
          </cell>
          <cell r="G675" t="str">
            <v>亀岡市追分町谷筋３７－３３</v>
          </cell>
          <cell r="H675" t="str">
            <v>0771-29-5500</v>
          </cell>
          <cell r="I675" t="str">
            <v>9903</v>
          </cell>
          <cell r="K675">
            <v>200</v>
          </cell>
          <cell r="L675">
            <v>1</v>
          </cell>
          <cell r="M675">
            <v>2.5</v>
          </cell>
          <cell r="O675">
            <v>0</v>
          </cell>
          <cell r="P675">
            <v>0</v>
          </cell>
          <cell r="Q675">
            <v>2.5</v>
          </cell>
          <cell r="R675">
            <v>0</v>
          </cell>
        </row>
        <row r="676">
          <cell r="A676" t="str">
            <v>26301931400029</v>
          </cell>
          <cell r="B676" t="str">
            <v>有限会社　京都クリニカ</v>
          </cell>
          <cell r="C676" t="str">
            <v>福山　達子</v>
          </cell>
          <cell r="D676" t="str">
            <v>亀岡</v>
          </cell>
          <cell r="F676" t="str">
            <v>621-0013</v>
          </cell>
          <cell r="G676" t="str">
            <v>亀岡市大井町並河坂井７０番１号の２</v>
          </cell>
          <cell r="H676" t="str">
            <v>0771-24-2489</v>
          </cell>
          <cell r="I676" t="str">
            <v>9301</v>
          </cell>
          <cell r="K676">
            <v>5225</v>
          </cell>
          <cell r="L676">
            <v>1</v>
          </cell>
          <cell r="M676">
            <v>5.5</v>
          </cell>
          <cell r="O676">
            <v>0</v>
          </cell>
          <cell r="P676">
            <v>0</v>
          </cell>
          <cell r="Q676">
            <v>5.5</v>
          </cell>
          <cell r="R676">
            <v>0</v>
          </cell>
        </row>
        <row r="677">
          <cell r="A677" t="str">
            <v>26301931400030</v>
          </cell>
          <cell r="B677" t="str">
            <v>鈴木誠樹園</v>
          </cell>
          <cell r="C677" t="str">
            <v>鈴木　三雄</v>
          </cell>
          <cell r="D677" t="str">
            <v>亀岡</v>
          </cell>
          <cell r="E677" t="str">
            <v>末</v>
          </cell>
          <cell r="F677" t="str">
            <v>621-0834</v>
          </cell>
          <cell r="G677" t="str">
            <v>亀岡市篠町広田一丁目２７－１</v>
          </cell>
          <cell r="H677" t="str">
            <v>0771-24-4714</v>
          </cell>
          <cell r="I677" t="str">
            <v>9501</v>
          </cell>
          <cell r="J677">
            <v>26016278281</v>
          </cell>
          <cell r="K677">
            <v>122795</v>
          </cell>
          <cell r="L677">
            <v>1</v>
          </cell>
          <cell r="M677">
            <v>13</v>
          </cell>
          <cell r="O677">
            <v>9.5</v>
          </cell>
          <cell r="P677">
            <v>28470</v>
          </cell>
          <cell r="Q677">
            <v>13</v>
          </cell>
          <cell r="R677">
            <v>15.5</v>
          </cell>
        </row>
        <row r="678">
          <cell r="A678" t="str">
            <v>26301931400031</v>
          </cell>
          <cell r="B678" t="str">
            <v>株式会社　石嶺工業</v>
          </cell>
          <cell r="C678" t="str">
            <v>石嶺　朗</v>
          </cell>
          <cell r="D678" t="str">
            <v>亀岡</v>
          </cell>
          <cell r="E678" t="str">
            <v>20</v>
          </cell>
          <cell r="F678" t="str">
            <v>621-0006</v>
          </cell>
          <cell r="G678" t="str">
            <v>亀岡市河原林町勝林島上垣内３－１</v>
          </cell>
          <cell r="H678" t="str">
            <v>0771-55-9703</v>
          </cell>
          <cell r="I678" t="str">
            <v>5401</v>
          </cell>
          <cell r="J678">
            <v>26016286903</v>
          </cell>
          <cell r="K678">
            <v>71500</v>
          </cell>
          <cell r="L678">
            <v>1</v>
          </cell>
          <cell r="M678">
            <v>10</v>
          </cell>
          <cell r="O678">
            <v>9.5</v>
          </cell>
          <cell r="P678">
            <v>0</v>
          </cell>
          <cell r="Q678">
            <v>10</v>
          </cell>
          <cell r="R678">
            <v>15.5</v>
          </cell>
        </row>
        <row r="679">
          <cell r="A679" t="str">
            <v>26301931400032</v>
          </cell>
          <cell r="B679" t="str">
            <v>永松輝建築設計一級建築士事務所</v>
          </cell>
          <cell r="C679" t="str">
            <v>永松　輝</v>
          </cell>
          <cell r="D679" t="str">
            <v>亀岡</v>
          </cell>
          <cell r="E679" t="str">
            <v>20</v>
          </cell>
          <cell r="F679" t="str">
            <v>621-0854</v>
          </cell>
          <cell r="G679" t="str">
            <v>亀岡市下矢田町東法楽寺５８－７</v>
          </cell>
          <cell r="H679" t="str">
            <v>0771-24-6454</v>
          </cell>
          <cell r="I679" t="str">
            <v>9416</v>
          </cell>
          <cell r="J679">
            <v>26016312446</v>
          </cell>
          <cell r="K679">
            <v>36540</v>
          </cell>
          <cell r="M679">
            <v>3</v>
          </cell>
          <cell r="O679">
            <v>9.5</v>
          </cell>
          <cell r="P679">
            <v>0</v>
          </cell>
          <cell r="Q679">
            <v>3</v>
          </cell>
          <cell r="R679">
            <v>15.5</v>
          </cell>
        </row>
        <row r="680">
          <cell r="A680" t="str">
            <v>26301931400033</v>
          </cell>
          <cell r="B680" t="str">
            <v>合同会社　ＺＥＲＯ</v>
          </cell>
          <cell r="C680" t="str">
            <v>森　飛鳥</v>
          </cell>
          <cell r="D680" t="str">
            <v>亀岡</v>
          </cell>
          <cell r="E680" t="str">
            <v>末</v>
          </cell>
          <cell r="F680" t="str">
            <v>621-0251</v>
          </cell>
          <cell r="G680" t="str">
            <v>亀岡市本梅町平松河原垣内１８</v>
          </cell>
          <cell r="H680" t="str">
            <v>090-5350-4419</v>
          </cell>
          <cell r="I680" t="str">
            <v>9501</v>
          </cell>
          <cell r="J680">
            <v>26016316866</v>
          </cell>
          <cell r="K680">
            <v>107811</v>
          </cell>
          <cell r="L680">
            <v>1</v>
          </cell>
          <cell r="M680">
            <v>13</v>
          </cell>
          <cell r="O680">
            <v>9.5</v>
          </cell>
          <cell r="P680">
            <v>0</v>
          </cell>
          <cell r="Q680">
            <v>13</v>
          </cell>
          <cell r="R680">
            <v>15.5</v>
          </cell>
        </row>
        <row r="681">
          <cell r="A681" t="str">
            <v>26301931402011</v>
          </cell>
          <cell r="B681" t="str">
            <v>堤瓦店</v>
          </cell>
          <cell r="C681" t="str">
            <v>堤　正彦</v>
          </cell>
          <cell r="D681" t="str">
            <v>亀岡</v>
          </cell>
          <cell r="E681" t="str">
            <v>末</v>
          </cell>
          <cell r="F681" t="str">
            <v>621-0008</v>
          </cell>
          <cell r="G681" t="str">
            <v>亀岡市馬路町三ツ辻２２</v>
          </cell>
          <cell r="H681" t="str">
            <v>07712-2-2021</v>
          </cell>
          <cell r="I681" t="str">
            <v>3502</v>
          </cell>
          <cell r="J681">
            <v>26012052546</v>
          </cell>
          <cell r="K681">
            <v>2900</v>
          </cell>
          <cell r="L681">
            <v>1</v>
          </cell>
          <cell r="M681">
            <v>0</v>
          </cell>
          <cell r="O681">
            <v>12.5</v>
          </cell>
          <cell r="P681">
            <v>0</v>
          </cell>
          <cell r="Q681">
            <v>0</v>
          </cell>
          <cell r="R681">
            <v>18.5</v>
          </cell>
        </row>
        <row r="682">
          <cell r="A682" t="str">
            <v>26301931402014</v>
          </cell>
          <cell r="B682" t="str">
            <v>桂造園</v>
          </cell>
          <cell r="C682" t="str">
            <v>桂　英生</v>
          </cell>
          <cell r="D682" t="str">
            <v>亀岡</v>
          </cell>
          <cell r="E682" t="str">
            <v>末</v>
          </cell>
          <cell r="F682" t="str">
            <v>621-0033</v>
          </cell>
          <cell r="G682" t="str">
            <v>亀岡市稗田野町佐伯大日堂２６</v>
          </cell>
          <cell r="H682" t="str">
            <v>0771-23-0189</v>
          </cell>
          <cell r="I682" t="str">
            <v>3501</v>
          </cell>
          <cell r="J682">
            <v>26012093727</v>
          </cell>
          <cell r="K682">
            <v>67628</v>
          </cell>
          <cell r="L682">
            <v>1</v>
          </cell>
          <cell r="M682">
            <v>0</v>
          </cell>
          <cell r="O682">
            <v>12.5</v>
          </cell>
          <cell r="P682">
            <v>0</v>
          </cell>
          <cell r="Q682">
            <v>0</v>
          </cell>
          <cell r="R682">
            <v>18.5</v>
          </cell>
        </row>
        <row r="683">
          <cell r="A683" t="str">
            <v>26301931402022</v>
          </cell>
          <cell r="B683" t="str">
            <v>有限会社浅田板金</v>
          </cell>
          <cell r="C683" t="str">
            <v>浅田　博</v>
          </cell>
          <cell r="D683" t="str">
            <v>亀岡</v>
          </cell>
          <cell r="E683" t="str">
            <v>20</v>
          </cell>
          <cell r="F683" t="str">
            <v>621-0831</v>
          </cell>
          <cell r="G683" t="str">
            <v>亀岡市篠町森上垣内１６ー７</v>
          </cell>
          <cell r="H683" t="str">
            <v>0771-22-7537</v>
          </cell>
          <cell r="I683" t="str">
            <v>3501</v>
          </cell>
          <cell r="J683">
            <v>26012193077</v>
          </cell>
          <cell r="K683">
            <v>175972</v>
          </cell>
          <cell r="L683">
            <v>1</v>
          </cell>
          <cell r="M683">
            <v>0</v>
          </cell>
          <cell r="O683">
            <v>12.5</v>
          </cell>
          <cell r="P683">
            <v>0</v>
          </cell>
          <cell r="Q683">
            <v>0</v>
          </cell>
          <cell r="R683">
            <v>18.5</v>
          </cell>
        </row>
        <row r="684">
          <cell r="A684" t="str">
            <v>26301931402024</v>
          </cell>
          <cell r="B684" t="str">
            <v>株式会社キホク電機</v>
          </cell>
          <cell r="C684" t="str">
            <v>岡本　康宏</v>
          </cell>
          <cell r="D684" t="str">
            <v>亀岡</v>
          </cell>
          <cell r="E684" t="str">
            <v>25</v>
          </cell>
          <cell r="F684" t="str">
            <v>621-0243</v>
          </cell>
          <cell r="G684" t="str">
            <v>亀岡市宮前町宮川森川６番地</v>
          </cell>
          <cell r="H684" t="str">
            <v>0771-26-7035</v>
          </cell>
          <cell r="I684" t="str">
            <v>3506</v>
          </cell>
          <cell r="J684">
            <v>26016164628</v>
          </cell>
          <cell r="K684">
            <v>76647</v>
          </cell>
          <cell r="L684">
            <v>1</v>
          </cell>
          <cell r="M684">
            <v>0</v>
          </cell>
          <cell r="O684">
            <v>12.5</v>
          </cell>
          <cell r="P684">
            <v>0</v>
          </cell>
          <cell r="Q684">
            <v>0</v>
          </cell>
          <cell r="R684">
            <v>18.5</v>
          </cell>
        </row>
        <row r="685">
          <cell r="A685" t="str">
            <v>26301931402025</v>
          </cell>
          <cell r="B685" t="str">
            <v>株式会社コンストラクションハル</v>
          </cell>
          <cell r="C685" t="str">
            <v>並川　康夫</v>
          </cell>
          <cell r="D685" t="str">
            <v>亀岡</v>
          </cell>
          <cell r="E685" t="str">
            <v>25</v>
          </cell>
          <cell r="F685" t="str">
            <v>621-0806</v>
          </cell>
          <cell r="G685" t="str">
            <v>亀岡市余部町榿又７０－６</v>
          </cell>
          <cell r="H685" t="str">
            <v>0771-23-4433</v>
          </cell>
          <cell r="I685" t="str">
            <v>3801</v>
          </cell>
          <cell r="J685">
            <v>26016189313</v>
          </cell>
          <cell r="K685">
            <v>152987</v>
          </cell>
          <cell r="L685">
            <v>1</v>
          </cell>
          <cell r="M685">
            <v>0</v>
          </cell>
          <cell r="O685">
            <v>12.5</v>
          </cell>
          <cell r="P685">
            <v>0</v>
          </cell>
          <cell r="Q685">
            <v>0</v>
          </cell>
          <cell r="R685">
            <v>18.5</v>
          </cell>
        </row>
        <row r="686">
          <cell r="A686" t="str">
            <v>26301931402026</v>
          </cell>
          <cell r="B686" t="str">
            <v>茨木工業株式会社</v>
          </cell>
          <cell r="C686" t="str">
            <v>茨木　勝治</v>
          </cell>
          <cell r="D686" t="str">
            <v>亀岡</v>
          </cell>
          <cell r="E686" t="str">
            <v>末</v>
          </cell>
          <cell r="F686" t="str">
            <v>621-0814</v>
          </cell>
          <cell r="G686" t="str">
            <v>亀岡市三宅町　２－１３－１１</v>
          </cell>
          <cell r="H686" t="str">
            <v>0771-25-6431</v>
          </cell>
          <cell r="I686" t="str">
            <v>3501</v>
          </cell>
          <cell r="J686">
            <v>26016212158</v>
          </cell>
          <cell r="K686">
            <v>623181</v>
          </cell>
          <cell r="L686">
            <v>1</v>
          </cell>
          <cell r="M686">
            <v>0</v>
          </cell>
          <cell r="O686">
            <v>12.5</v>
          </cell>
          <cell r="P686">
            <v>0</v>
          </cell>
          <cell r="Q686">
            <v>0</v>
          </cell>
          <cell r="R686">
            <v>18.5</v>
          </cell>
        </row>
        <row r="687">
          <cell r="A687" t="str">
            <v>26301931402027</v>
          </cell>
          <cell r="B687" t="str">
            <v>勝井工務店</v>
          </cell>
          <cell r="C687" t="str">
            <v>勝井　伸悟</v>
          </cell>
          <cell r="D687" t="str">
            <v>亀岡</v>
          </cell>
          <cell r="E687" t="str">
            <v>末</v>
          </cell>
          <cell r="F687" t="str">
            <v>621-0036</v>
          </cell>
          <cell r="G687" t="str">
            <v>亀岡市稗田野町柿花梶林８－３</v>
          </cell>
          <cell r="H687" t="str">
            <v>0771-24-1173</v>
          </cell>
          <cell r="I687" t="str">
            <v>3501</v>
          </cell>
          <cell r="J687">
            <v>26016213398</v>
          </cell>
          <cell r="K687">
            <v>178536</v>
          </cell>
          <cell r="L687">
            <v>1</v>
          </cell>
          <cell r="M687">
            <v>0</v>
          </cell>
          <cell r="O687">
            <v>12.5</v>
          </cell>
          <cell r="P687">
            <v>0</v>
          </cell>
          <cell r="Q687">
            <v>0</v>
          </cell>
          <cell r="R687">
            <v>18.5</v>
          </cell>
        </row>
        <row r="688">
          <cell r="A688" t="str">
            <v>26301931402029</v>
          </cell>
          <cell r="B688" t="str">
            <v>高野電工</v>
          </cell>
          <cell r="C688" t="str">
            <v>高野　健一</v>
          </cell>
          <cell r="D688" t="str">
            <v>亀岡</v>
          </cell>
          <cell r="E688" t="str">
            <v>20</v>
          </cell>
          <cell r="F688" t="str">
            <v>621-0831</v>
          </cell>
          <cell r="G688" t="str">
            <v>亀岡市篠町森上垣内４５－６</v>
          </cell>
          <cell r="H688" t="str">
            <v>0771-55-9846</v>
          </cell>
          <cell r="I688" t="str">
            <v>3507</v>
          </cell>
          <cell r="J688">
            <v>26016223627</v>
          </cell>
          <cell r="K688">
            <v>87464</v>
          </cell>
          <cell r="M688">
            <v>0</v>
          </cell>
          <cell r="O688">
            <v>12.5</v>
          </cell>
          <cell r="P688">
            <v>0</v>
          </cell>
          <cell r="Q688">
            <v>0</v>
          </cell>
          <cell r="R688">
            <v>18.5</v>
          </cell>
        </row>
        <row r="689">
          <cell r="A689" t="str">
            <v>26301931402030</v>
          </cell>
          <cell r="B689" t="str">
            <v>有限会社　中林工務店</v>
          </cell>
          <cell r="C689" t="str">
            <v>中林　義博</v>
          </cell>
          <cell r="D689" t="str">
            <v>亀岡</v>
          </cell>
          <cell r="E689" t="str">
            <v>25</v>
          </cell>
          <cell r="F689" t="str">
            <v>621-0868</v>
          </cell>
          <cell r="G689" t="str">
            <v>亀岡市柳町３９</v>
          </cell>
          <cell r="H689" t="str">
            <v>0771-22-0074</v>
          </cell>
          <cell r="I689" t="str">
            <v>3501</v>
          </cell>
          <cell r="J689">
            <v>26016226891</v>
          </cell>
          <cell r="K689">
            <v>71050</v>
          </cell>
          <cell r="L689">
            <v>1</v>
          </cell>
          <cell r="M689">
            <v>0</v>
          </cell>
          <cell r="O689">
            <v>12.5</v>
          </cell>
          <cell r="P689">
            <v>0</v>
          </cell>
          <cell r="Q689">
            <v>0</v>
          </cell>
          <cell r="R689">
            <v>18.5</v>
          </cell>
        </row>
        <row r="690">
          <cell r="A690" t="str">
            <v>26301931402031</v>
          </cell>
          <cell r="B690" t="str">
            <v>山岡建装</v>
          </cell>
          <cell r="C690" t="str">
            <v>山岡　良一</v>
          </cell>
          <cell r="D690" t="str">
            <v>亀岡</v>
          </cell>
          <cell r="E690" t="str">
            <v>20</v>
          </cell>
          <cell r="F690" t="str">
            <v>621-0043</v>
          </cell>
          <cell r="G690" t="str">
            <v>亀岡市千代川町小林西芝６４－３</v>
          </cell>
          <cell r="H690" t="str">
            <v>0771-24-9541</v>
          </cell>
          <cell r="I690" t="str">
            <v>3803</v>
          </cell>
          <cell r="J690">
            <v>26016227083</v>
          </cell>
          <cell r="K690">
            <v>29000</v>
          </cell>
          <cell r="L690">
            <v>1</v>
          </cell>
          <cell r="M690">
            <v>0</v>
          </cell>
          <cell r="O690">
            <v>12.5</v>
          </cell>
          <cell r="P690">
            <v>0</v>
          </cell>
          <cell r="Q690">
            <v>0</v>
          </cell>
          <cell r="R690">
            <v>18.5</v>
          </cell>
        </row>
        <row r="691">
          <cell r="A691" t="str">
            <v>26301931402032</v>
          </cell>
          <cell r="B691" t="str">
            <v>株式会社　片岡屋根工事店</v>
          </cell>
          <cell r="C691" t="str">
            <v>片岡　弘</v>
          </cell>
          <cell r="D691" t="str">
            <v>亀岡</v>
          </cell>
          <cell r="E691" t="str">
            <v>10</v>
          </cell>
          <cell r="F691" t="str">
            <v>621-0018</v>
          </cell>
          <cell r="G691" t="str">
            <v>亀岡市大井町小金岐２丁目１４－２４</v>
          </cell>
          <cell r="H691" t="str">
            <v>0771-25-3464</v>
          </cell>
          <cell r="I691" t="str">
            <v>3502</v>
          </cell>
          <cell r="J691">
            <v>26016229211</v>
          </cell>
          <cell r="K691">
            <v>135285</v>
          </cell>
          <cell r="L691">
            <v>1</v>
          </cell>
          <cell r="M691">
            <v>0</v>
          </cell>
          <cell r="O691">
            <v>12.5</v>
          </cell>
          <cell r="P691">
            <v>0</v>
          </cell>
          <cell r="Q691">
            <v>0</v>
          </cell>
          <cell r="R691">
            <v>18.5</v>
          </cell>
        </row>
        <row r="692">
          <cell r="A692" t="str">
            <v>26301931402034</v>
          </cell>
          <cell r="B692" t="str">
            <v>岩下興業</v>
          </cell>
          <cell r="C692" t="str">
            <v>岩下　祥一郎</v>
          </cell>
          <cell r="D692" t="str">
            <v>亀岡</v>
          </cell>
          <cell r="E692" t="str">
            <v>25</v>
          </cell>
          <cell r="F692" t="str">
            <v>621-0035</v>
          </cell>
          <cell r="G692" t="str">
            <v>亀岡市ヒエ田野町奥条登イ畑２１番地</v>
          </cell>
          <cell r="H692" t="str">
            <v>0771-24-2226</v>
          </cell>
          <cell r="I692" t="str">
            <v>3501</v>
          </cell>
          <cell r="J692">
            <v>26016235733</v>
          </cell>
          <cell r="K692">
            <v>781173</v>
          </cell>
          <cell r="L692">
            <v>1</v>
          </cell>
          <cell r="M692">
            <v>0</v>
          </cell>
          <cell r="O692">
            <v>12.5</v>
          </cell>
          <cell r="P692">
            <v>0</v>
          </cell>
          <cell r="Q692">
            <v>0</v>
          </cell>
          <cell r="R692">
            <v>18.5</v>
          </cell>
        </row>
        <row r="693">
          <cell r="A693" t="str">
            <v>26301931402035</v>
          </cell>
          <cell r="B693" t="str">
            <v>吉村工務店</v>
          </cell>
          <cell r="C693" t="str">
            <v>吉村　雅行</v>
          </cell>
          <cell r="D693" t="str">
            <v>亀岡</v>
          </cell>
          <cell r="E693" t="str">
            <v>25</v>
          </cell>
          <cell r="F693" t="str">
            <v>621-0846</v>
          </cell>
          <cell r="G693" t="str">
            <v>亀岡市南つつじヶ丘大葉台２丁目３０－３</v>
          </cell>
          <cell r="H693" t="str">
            <v>0771-24-8598</v>
          </cell>
          <cell r="I693" t="str">
            <v>3501</v>
          </cell>
          <cell r="J693">
            <v>26016237178</v>
          </cell>
          <cell r="K693">
            <v>138852</v>
          </cell>
          <cell r="M693">
            <v>0</v>
          </cell>
          <cell r="O693">
            <v>12.5</v>
          </cell>
          <cell r="P693">
            <v>0</v>
          </cell>
          <cell r="Q693">
            <v>0</v>
          </cell>
          <cell r="R693">
            <v>18.5</v>
          </cell>
        </row>
        <row r="694">
          <cell r="A694" t="str">
            <v>26301931402036</v>
          </cell>
          <cell r="B694" t="str">
            <v>ケイズ</v>
          </cell>
          <cell r="C694" t="str">
            <v>國府　伸一郎</v>
          </cell>
          <cell r="D694" t="str">
            <v>亀岡</v>
          </cell>
          <cell r="E694" t="str">
            <v>20</v>
          </cell>
          <cell r="F694" t="str">
            <v>621-0018</v>
          </cell>
          <cell r="G694" t="str">
            <v>亀岡市大井町小金岐北浦８－２６</v>
          </cell>
          <cell r="H694" t="str">
            <v>0771-25-0502</v>
          </cell>
          <cell r="I694" t="str">
            <v>3801</v>
          </cell>
          <cell r="J694">
            <v>26016237606</v>
          </cell>
          <cell r="K694">
            <v>76705</v>
          </cell>
          <cell r="L694">
            <v>1</v>
          </cell>
          <cell r="M694">
            <v>0</v>
          </cell>
          <cell r="O694">
            <v>12.5</v>
          </cell>
          <cell r="P694">
            <v>0</v>
          </cell>
          <cell r="Q694">
            <v>0</v>
          </cell>
          <cell r="R694">
            <v>18.5</v>
          </cell>
        </row>
        <row r="695">
          <cell r="A695" t="str">
            <v>26301931402037</v>
          </cell>
          <cell r="B695" t="str">
            <v>株式会社　ユタカ通信</v>
          </cell>
          <cell r="C695" t="str">
            <v>田中　豊</v>
          </cell>
          <cell r="D695" t="str">
            <v>亀岡</v>
          </cell>
          <cell r="E695" t="str">
            <v>10</v>
          </cell>
          <cell r="F695" t="str">
            <v>621-0834</v>
          </cell>
          <cell r="G695" t="str">
            <v>亀岡市篠町広田１丁目３８番１２号</v>
          </cell>
          <cell r="H695" t="str">
            <v>0771-20-7983</v>
          </cell>
          <cell r="I695" t="str">
            <v>3801</v>
          </cell>
          <cell r="J695">
            <v>26016163753</v>
          </cell>
          <cell r="K695">
            <v>162139</v>
          </cell>
          <cell r="L695">
            <v>1</v>
          </cell>
          <cell r="M695">
            <v>0</v>
          </cell>
          <cell r="O695">
            <v>12.5</v>
          </cell>
          <cell r="P695">
            <v>0</v>
          </cell>
          <cell r="Q695">
            <v>0</v>
          </cell>
          <cell r="R695">
            <v>18.5</v>
          </cell>
        </row>
        <row r="696">
          <cell r="A696" t="str">
            <v>26301931402038</v>
          </cell>
          <cell r="B696" t="str">
            <v>ヴィヴィアート株式会社</v>
          </cell>
          <cell r="C696" t="str">
            <v>木村　福太郎</v>
          </cell>
          <cell r="D696" t="str">
            <v>亀岡</v>
          </cell>
          <cell r="E696" t="str">
            <v>末</v>
          </cell>
          <cell r="F696" t="str">
            <v>621-0831</v>
          </cell>
          <cell r="G696" t="str">
            <v>亀岡市篠町森下垣内６番地２</v>
          </cell>
          <cell r="H696" t="str">
            <v>0771-23-5491</v>
          </cell>
          <cell r="I696" t="str">
            <v>3803</v>
          </cell>
          <cell r="J696">
            <v>26016238308</v>
          </cell>
          <cell r="K696">
            <v>171564</v>
          </cell>
          <cell r="L696">
            <v>1</v>
          </cell>
          <cell r="M696">
            <v>0</v>
          </cell>
          <cell r="O696">
            <v>12.5</v>
          </cell>
          <cell r="P696">
            <v>0</v>
          </cell>
          <cell r="Q696">
            <v>0</v>
          </cell>
          <cell r="R696">
            <v>18.5</v>
          </cell>
        </row>
        <row r="697">
          <cell r="A697" t="str">
            <v>26301931402039</v>
          </cell>
          <cell r="B697" t="str">
            <v>西京サッシ工業</v>
          </cell>
          <cell r="C697" t="str">
            <v>西村　則夫</v>
          </cell>
          <cell r="D697" t="str">
            <v>亀岡</v>
          </cell>
          <cell r="E697" t="str">
            <v>20</v>
          </cell>
          <cell r="F697" t="str">
            <v>621-0832</v>
          </cell>
          <cell r="G697" t="str">
            <v>亀岡市東つつじケ丘都台１丁目１－７</v>
          </cell>
          <cell r="H697" t="str">
            <v>0771-24-2206</v>
          </cell>
          <cell r="I697" t="str">
            <v>3501</v>
          </cell>
          <cell r="J697">
            <v>26016243123</v>
          </cell>
          <cell r="K697">
            <v>57867</v>
          </cell>
          <cell r="L697">
            <v>1</v>
          </cell>
          <cell r="M697">
            <v>0</v>
          </cell>
          <cell r="O697">
            <v>12.5</v>
          </cell>
          <cell r="P697">
            <v>0</v>
          </cell>
          <cell r="Q697">
            <v>0</v>
          </cell>
          <cell r="R697">
            <v>18.5</v>
          </cell>
        </row>
        <row r="698">
          <cell r="A698" t="str">
            <v>26301931402040</v>
          </cell>
          <cell r="B698" t="str">
            <v>株式会社　令和ＰＲＯＴＥＣ</v>
          </cell>
          <cell r="C698" t="str">
            <v>森　健太郎</v>
          </cell>
          <cell r="D698" t="str">
            <v>亀岡</v>
          </cell>
          <cell r="E698" t="str">
            <v>末</v>
          </cell>
          <cell r="F698" t="str">
            <v>621-0022</v>
          </cell>
          <cell r="G698" t="str">
            <v>亀岡市曽我部町南条北荒水代１</v>
          </cell>
          <cell r="H698" t="str">
            <v>0771-25-1513</v>
          </cell>
          <cell r="I698" t="str">
            <v>3502</v>
          </cell>
          <cell r="J698">
            <v>26016247986</v>
          </cell>
          <cell r="K698">
            <v>118987</v>
          </cell>
          <cell r="L698">
            <v>1</v>
          </cell>
          <cell r="M698">
            <v>0</v>
          </cell>
          <cell r="O698">
            <v>12.5</v>
          </cell>
          <cell r="P698">
            <v>0</v>
          </cell>
          <cell r="Q698">
            <v>0</v>
          </cell>
          <cell r="R698">
            <v>18.5</v>
          </cell>
        </row>
        <row r="699">
          <cell r="A699" t="str">
            <v>26301931402044</v>
          </cell>
          <cell r="B699" t="str">
            <v>林田工務店</v>
          </cell>
          <cell r="C699" t="str">
            <v>林田　　隆</v>
          </cell>
          <cell r="D699" t="str">
            <v>亀岡</v>
          </cell>
          <cell r="E699" t="str">
            <v>末</v>
          </cell>
          <cell r="F699" t="str">
            <v>621-0007</v>
          </cell>
          <cell r="G699" t="str">
            <v>亀岡市河原林町河原尻　下五丹３８．４２番合地</v>
          </cell>
          <cell r="H699" t="str">
            <v>0771-22-4453</v>
          </cell>
          <cell r="I699" t="str">
            <v>3501</v>
          </cell>
          <cell r="J699">
            <v>26016254311</v>
          </cell>
          <cell r="K699">
            <v>102196</v>
          </cell>
          <cell r="L699">
            <v>1</v>
          </cell>
          <cell r="M699">
            <v>0</v>
          </cell>
          <cell r="O699">
            <v>12.5</v>
          </cell>
          <cell r="P699">
            <v>0</v>
          </cell>
          <cell r="Q699">
            <v>0</v>
          </cell>
          <cell r="R699">
            <v>18.5</v>
          </cell>
        </row>
        <row r="700">
          <cell r="A700" t="str">
            <v>26301931402045</v>
          </cell>
          <cell r="B700" t="str">
            <v>山一造園</v>
          </cell>
          <cell r="C700" t="str">
            <v>山田　健太</v>
          </cell>
          <cell r="D700" t="str">
            <v>亀岡</v>
          </cell>
          <cell r="E700" t="str">
            <v>20</v>
          </cell>
          <cell r="F700" t="str">
            <v>621-0833</v>
          </cell>
          <cell r="G700" t="str">
            <v>亀岡市東つつじヶ丘曙台３丁目９－５</v>
          </cell>
          <cell r="H700" t="str">
            <v>0771-20-8530</v>
          </cell>
          <cell r="I700" t="str">
            <v>3506</v>
          </cell>
          <cell r="J700">
            <v>26016255147</v>
          </cell>
          <cell r="K700">
            <v>221009</v>
          </cell>
          <cell r="L700">
            <v>1</v>
          </cell>
          <cell r="M700">
            <v>0</v>
          </cell>
          <cell r="O700">
            <v>12.5</v>
          </cell>
          <cell r="P700">
            <v>0</v>
          </cell>
          <cell r="Q700">
            <v>0</v>
          </cell>
          <cell r="R700">
            <v>18.5</v>
          </cell>
        </row>
        <row r="701">
          <cell r="A701" t="str">
            <v>26301931402048</v>
          </cell>
          <cell r="B701" t="str">
            <v>圓山設備工業</v>
          </cell>
          <cell r="C701" t="str">
            <v>圓山　功</v>
          </cell>
          <cell r="D701" t="str">
            <v>亀岡</v>
          </cell>
          <cell r="E701" t="str">
            <v>末</v>
          </cell>
          <cell r="F701" t="str">
            <v>621-0005</v>
          </cell>
          <cell r="G701" t="str">
            <v>亀岡市保津町弐番７－１</v>
          </cell>
          <cell r="H701" t="str">
            <v>0771-25-3163</v>
          </cell>
          <cell r="I701" t="str">
            <v>3504</v>
          </cell>
          <cell r="J701">
            <v>26016259526</v>
          </cell>
          <cell r="K701">
            <v>59752</v>
          </cell>
          <cell r="L701">
            <v>1</v>
          </cell>
          <cell r="M701">
            <v>0</v>
          </cell>
          <cell r="O701">
            <v>12.5</v>
          </cell>
          <cell r="P701">
            <v>0</v>
          </cell>
          <cell r="Q701">
            <v>0</v>
          </cell>
          <cell r="R701">
            <v>18.5</v>
          </cell>
        </row>
        <row r="702">
          <cell r="A702" t="str">
            <v>26301931402049</v>
          </cell>
          <cell r="B702" t="str">
            <v>竹元建装</v>
          </cell>
          <cell r="C702" t="str">
            <v>竹元　勇二</v>
          </cell>
          <cell r="D702" t="str">
            <v>亀岡</v>
          </cell>
          <cell r="E702" t="str">
            <v>20</v>
          </cell>
          <cell r="F702" t="str">
            <v>621-0011</v>
          </cell>
          <cell r="G702" t="str">
            <v>亀岡市大井町土田１丁目２３－１７－５１１</v>
          </cell>
          <cell r="H702" t="str">
            <v>0771-25-2852</v>
          </cell>
          <cell r="I702" t="str">
            <v>3502</v>
          </cell>
          <cell r="J702">
            <v>26016258515</v>
          </cell>
          <cell r="K702">
            <v>29319</v>
          </cell>
          <cell r="L702">
            <v>1</v>
          </cell>
          <cell r="M702">
            <v>0</v>
          </cell>
          <cell r="O702">
            <v>12.5</v>
          </cell>
          <cell r="P702">
            <v>0</v>
          </cell>
          <cell r="Q702">
            <v>0</v>
          </cell>
          <cell r="R702">
            <v>18.5</v>
          </cell>
        </row>
        <row r="703">
          <cell r="A703" t="str">
            <v>26301931402050</v>
          </cell>
          <cell r="B703" t="str">
            <v>山武工業</v>
          </cell>
          <cell r="C703" t="str">
            <v>山本　尚武</v>
          </cell>
          <cell r="D703" t="str">
            <v>亀岡</v>
          </cell>
          <cell r="E703" t="str">
            <v>20</v>
          </cell>
          <cell r="F703" t="str">
            <v>621-0016</v>
          </cell>
          <cell r="G703" t="str">
            <v>亀岡市大井町南金岐清水１７－８</v>
          </cell>
          <cell r="H703" t="str">
            <v>0771-23-2666</v>
          </cell>
          <cell r="I703" t="str">
            <v>3506</v>
          </cell>
          <cell r="J703">
            <v>26016259727</v>
          </cell>
          <cell r="K703">
            <v>58870</v>
          </cell>
          <cell r="L703">
            <v>1</v>
          </cell>
          <cell r="M703">
            <v>0</v>
          </cell>
          <cell r="O703">
            <v>12.5</v>
          </cell>
          <cell r="P703">
            <v>0</v>
          </cell>
          <cell r="Q703">
            <v>0</v>
          </cell>
          <cell r="R703">
            <v>18.5</v>
          </cell>
        </row>
        <row r="704">
          <cell r="A704" t="str">
            <v>26301931402052</v>
          </cell>
          <cell r="B704" t="str">
            <v>有限会社　グロース</v>
          </cell>
          <cell r="C704" t="str">
            <v>内藤　徳行</v>
          </cell>
          <cell r="D704" t="str">
            <v>亀岡</v>
          </cell>
          <cell r="E704" t="str">
            <v>20</v>
          </cell>
          <cell r="F704" t="str">
            <v>621-0847</v>
          </cell>
          <cell r="G704" t="str">
            <v>亀岡市南つつじヶ丘桜台１丁目４番１３</v>
          </cell>
          <cell r="H704" t="str">
            <v>0771-24-7109</v>
          </cell>
          <cell r="I704" t="str">
            <v>3506</v>
          </cell>
          <cell r="J704">
            <v>26016263464</v>
          </cell>
          <cell r="K704">
            <v>57954</v>
          </cell>
          <cell r="M704">
            <v>0</v>
          </cell>
          <cell r="O704">
            <v>12.5</v>
          </cell>
          <cell r="P704">
            <v>0</v>
          </cell>
          <cell r="Q704">
            <v>0</v>
          </cell>
          <cell r="R704">
            <v>18.5</v>
          </cell>
        </row>
        <row r="705">
          <cell r="A705" t="str">
            <v>26301931402053</v>
          </cell>
          <cell r="B705" t="str">
            <v>有限会社　建築工務吉田</v>
          </cell>
          <cell r="C705" t="str">
            <v>吉田　輝男</v>
          </cell>
          <cell r="D705" t="str">
            <v>亀岡</v>
          </cell>
          <cell r="E705" t="str">
            <v>末</v>
          </cell>
          <cell r="F705" t="str">
            <v>621-0826</v>
          </cell>
          <cell r="G705" t="str">
            <v>亀岡市篠町篠向谷４３－６８</v>
          </cell>
          <cell r="H705" t="str">
            <v>0771-24-0509</v>
          </cell>
          <cell r="I705" t="str">
            <v>3502</v>
          </cell>
          <cell r="J705">
            <v>26016263959</v>
          </cell>
          <cell r="K705">
            <v>57913</v>
          </cell>
          <cell r="M705">
            <v>0</v>
          </cell>
          <cell r="O705">
            <v>12.5</v>
          </cell>
          <cell r="P705">
            <v>0</v>
          </cell>
          <cell r="Q705">
            <v>0</v>
          </cell>
          <cell r="R705">
            <v>18.5</v>
          </cell>
        </row>
        <row r="706">
          <cell r="A706" t="str">
            <v>26301931402056</v>
          </cell>
          <cell r="B706" t="str">
            <v>株式会社　上原興業</v>
          </cell>
          <cell r="C706" t="str">
            <v>上原　史明</v>
          </cell>
          <cell r="D706" t="str">
            <v>亀岡</v>
          </cell>
          <cell r="E706" t="str">
            <v>末</v>
          </cell>
          <cell r="F706" t="str">
            <v>617-0813</v>
          </cell>
          <cell r="G706" t="str">
            <v>長岡京市井ノ内宮山９</v>
          </cell>
          <cell r="H706" t="str">
            <v>075-754-7736</v>
          </cell>
          <cell r="I706" t="str">
            <v>3716</v>
          </cell>
          <cell r="J706">
            <v>26016257409</v>
          </cell>
          <cell r="K706">
            <v>336499</v>
          </cell>
          <cell r="L706">
            <v>1</v>
          </cell>
          <cell r="M706">
            <v>0</v>
          </cell>
          <cell r="O706">
            <v>12.5</v>
          </cell>
          <cell r="P706">
            <v>0</v>
          </cell>
          <cell r="Q706">
            <v>0</v>
          </cell>
          <cell r="R706">
            <v>18.5</v>
          </cell>
        </row>
        <row r="707">
          <cell r="A707" t="str">
            <v>26301931402058</v>
          </cell>
          <cell r="B707" t="str">
            <v>登真板金工業</v>
          </cell>
          <cell r="C707" t="str">
            <v>谷　馨</v>
          </cell>
          <cell r="D707" t="str">
            <v>亀岡</v>
          </cell>
          <cell r="E707" t="str">
            <v>20</v>
          </cell>
          <cell r="F707" t="str">
            <v>621-0844</v>
          </cell>
          <cell r="G707" t="str">
            <v>亀岡市西つつじケ丘霧島台２丁目１１－２９</v>
          </cell>
          <cell r="H707" t="str">
            <v>0771-25-3277</v>
          </cell>
          <cell r="I707" t="str">
            <v>3506</v>
          </cell>
          <cell r="J707">
            <v>26016249660</v>
          </cell>
          <cell r="K707">
            <v>116563</v>
          </cell>
          <cell r="L707">
            <v>1</v>
          </cell>
          <cell r="M707">
            <v>0</v>
          </cell>
          <cell r="O707">
            <v>12.5</v>
          </cell>
          <cell r="P707">
            <v>0</v>
          </cell>
          <cell r="Q707">
            <v>0</v>
          </cell>
          <cell r="R707">
            <v>18.5</v>
          </cell>
        </row>
        <row r="708">
          <cell r="A708" t="str">
            <v>26301931402059</v>
          </cell>
          <cell r="B708" t="str">
            <v>西村造園　庭崇</v>
          </cell>
          <cell r="C708" t="str">
            <v>西村　崇</v>
          </cell>
          <cell r="D708" t="str">
            <v>亀岡</v>
          </cell>
          <cell r="E708" t="str">
            <v>末</v>
          </cell>
          <cell r="F708" t="str">
            <v>621-0041</v>
          </cell>
          <cell r="G708" t="str">
            <v>亀岡市千代川町小川２丁目２２－１２</v>
          </cell>
          <cell r="H708" t="str">
            <v>0771-23-2036</v>
          </cell>
          <cell r="I708" t="str">
            <v>3506</v>
          </cell>
          <cell r="J708">
            <v>26016286058</v>
          </cell>
          <cell r="K708">
            <v>36830</v>
          </cell>
          <cell r="M708">
            <v>0</v>
          </cell>
          <cell r="O708">
            <v>12.5</v>
          </cell>
          <cell r="P708">
            <v>0</v>
          </cell>
          <cell r="Q708">
            <v>0</v>
          </cell>
          <cell r="R708">
            <v>18.5</v>
          </cell>
        </row>
        <row r="709">
          <cell r="A709" t="str">
            <v>26301931402060</v>
          </cell>
          <cell r="B709" t="str">
            <v>木村建設</v>
          </cell>
          <cell r="C709" t="str">
            <v>木村　達也</v>
          </cell>
          <cell r="D709" t="str">
            <v>亀岡</v>
          </cell>
          <cell r="E709" t="str">
            <v>15</v>
          </cell>
          <cell r="F709" t="str">
            <v>621-0251</v>
          </cell>
          <cell r="G709" t="str">
            <v>亀岡市本梅町平松八百分2-34</v>
          </cell>
          <cell r="H709" t="str">
            <v>080-1525-7705</v>
          </cell>
          <cell r="I709" t="str">
            <v>3506</v>
          </cell>
          <cell r="J709">
            <v>26016288175</v>
          </cell>
          <cell r="K709">
            <v>300365</v>
          </cell>
          <cell r="L709">
            <v>1</v>
          </cell>
          <cell r="M709">
            <v>0</v>
          </cell>
          <cell r="O709">
            <v>12.5</v>
          </cell>
          <cell r="P709">
            <v>0</v>
          </cell>
          <cell r="Q709">
            <v>0</v>
          </cell>
          <cell r="R709">
            <v>18.5</v>
          </cell>
        </row>
        <row r="710">
          <cell r="A710" t="str">
            <v>26301931402062</v>
          </cell>
          <cell r="B710" t="str">
            <v>型枠工事マルエス</v>
          </cell>
          <cell r="C710" t="str">
            <v>佐野田　孝士</v>
          </cell>
          <cell r="D710" t="str">
            <v>亀岡</v>
          </cell>
          <cell r="E710" t="str">
            <v>末</v>
          </cell>
          <cell r="F710" t="str">
            <v>621-0018</v>
          </cell>
          <cell r="G710" t="str">
            <v>亀岡市大井町小金岐３丁目１０</v>
          </cell>
          <cell r="H710" t="str">
            <v>090-3053-3523</v>
          </cell>
          <cell r="I710" t="str">
            <v>3501</v>
          </cell>
          <cell r="J710">
            <v>26016302498</v>
          </cell>
          <cell r="K710">
            <v>79153</v>
          </cell>
          <cell r="L710">
            <v>1</v>
          </cell>
          <cell r="M710">
            <v>0</v>
          </cell>
          <cell r="O710">
            <v>12.5</v>
          </cell>
          <cell r="P710">
            <v>0</v>
          </cell>
          <cell r="Q710">
            <v>0</v>
          </cell>
          <cell r="R710">
            <v>18.5</v>
          </cell>
        </row>
        <row r="711">
          <cell r="A711" t="str">
            <v>26301931402063</v>
          </cell>
          <cell r="B711" t="str">
            <v>株式会社　ニシシゲ工建</v>
          </cell>
          <cell r="C711" t="str">
            <v>西田　雄祐</v>
          </cell>
          <cell r="D711" t="str">
            <v>亀岡</v>
          </cell>
          <cell r="E711" t="str">
            <v>末</v>
          </cell>
          <cell r="F711" t="str">
            <v>621-0864</v>
          </cell>
          <cell r="G711" t="str">
            <v>亀岡市内丸町２６－４８</v>
          </cell>
          <cell r="H711" t="str">
            <v>0771-20-8578</v>
          </cell>
          <cell r="I711" t="str">
            <v>3501</v>
          </cell>
          <cell r="J711">
            <v>26016302941</v>
          </cell>
          <cell r="K711">
            <v>45240</v>
          </cell>
          <cell r="L711">
            <v>1</v>
          </cell>
          <cell r="M711">
            <v>0</v>
          </cell>
          <cell r="O711">
            <v>12.5</v>
          </cell>
          <cell r="P711">
            <v>0</v>
          </cell>
          <cell r="Q711">
            <v>0</v>
          </cell>
          <cell r="R711">
            <v>18.5</v>
          </cell>
        </row>
        <row r="712">
          <cell r="A712" t="str">
            <v>26301931402064</v>
          </cell>
          <cell r="B712" t="str">
            <v>株式会社　牧野土木</v>
          </cell>
          <cell r="C712" t="str">
            <v>牧野　佑麻</v>
          </cell>
          <cell r="D712" t="str">
            <v>亀岡</v>
          </cell>
          <cell r="E712" t="str">
            <v>20</v>
          </cell>
          <cell r="F712" t="str">
            <v>621-0262</v>
          </cell>
          <cell r="G712" t="str">
            <v>亀岡市畑野町広野平井３番地１６８</v>
          </cell>
          <cell r="H712" t="str">
            <v>0771-20-1056</v>
          </cell>
          <cell r="I712" t="str">
            <v>3506</v>
          </cell>
          <cell r="J712">
            <v>26016305516</v>
          </cell>
          <cell r="K712">
            <v>47311</v>
          </cell>
          <cell r="L712">
            <v>1</v>
          </cell>
          <cell r="M712">
            <v>0</v>
          </cell>
          <cell r="O712">
            <v>12.5</v>
          </cell>
          <cell r="P712">
            <v>0</v>
          </cell>
          <cell r="Q712">
            <v>0</v>
          </cell>
          <cell r="R712">
            <v>18.5</v>
          </cell>
        </row>
        <row r="713">
          <cell r="A713" t="str">
            <v>26301931402065</v>
          </cell>
          <cell r="B713" t="str">
            <v>剛建</v>
          </cell>
          <cell r="C713" t="str">
            <v>大久保　剛</v>
          </cell>
          <cell r="D713" t="str">
            <v>亀岡</v>
          </cell>
          <cell r="E713" t="str">
            <v>末</v>
          </cell>
          <cell r="F713" t="str">
            <v>621-0013</v>
          </cell>
          <cell r="G713" t="str">
            <v>亀岡市大井町並河３丁目２－１サンク・メルベーユ並河１１２号室</v>
          </cell>
          <cell r="H713" t="str">
            <v>0771-55-9299</v>
          </cell>
          <cell r="I713" t="str">
            <v>3501</v>
          </cell>
          <cell r="J713">
            <v>26016306568</v>
          </cell>
          <cell r="K713">
            <v>16675</v>
          </cell>
          <cell r="L713">
            <v>1</v>
          </cell>
          <cell r="M713">
            <v>0</v>
          </cell>
          <cell r="O713">
            <v>12.5</v>
          </cell>
          <cell r="P713">
            <v>0</v>
          </cell>
          <cell r="Q713">
            <v>0</v>
          </cell>
          <cell r="R713">
            <v>18.5</v>
          </cell>
        </row>
        <row r="714">
          <cell r="A714" t="str">
            <v>26301931402066</v>
          </cell>
          <cell r="B714" t="str">
            <v>株式会社　ＫＲＴ</v>
          </cell>
          <cell r="C714" t="str">
            <v>日下部　智晃</v>
          </cell>
          <cell r="D714" t="str">
            <v>亀岡</v>
          </cell>
          <cell r="E714" t="str">
            <v>末</v>
          </cell>
          <cell r="F714" t="str">
            <v>621-0043</v>
          </cell>
          <cell r="G714" t="str">
            <v>亀岡市千代川町小林北ン田14-11</v>
          </cell>
          <cell r="H714" t="str">
            <v>0771-56-5860</v>
          </cell>
          <cell r="I714" t="str">
            <v>3506</v>
          </cell>
          <cell r="J714">
            <v>26016310573</v>
          </cell>
          <cell r="K714">
            <v>60900</v>
          </cell>
          <cell r="L714">
            <v>1</v>
          </cell>
          <cell r="M714">
            <v>0</v>
          </cell>
          <cell r="O714">
            <v>12.5</v>
          </cell>
          <cell r="P714">
            <v>0</v>
          </cell>
          <cell r="Q714">
            <v>0</v>
          </cell>
          <cell r="R714">
            <v>18.5</v>
          </cell>
        </row>
        <row r="715">
          <cell r="A715" t="str">
            <v>26301931402067</v>
          </cell>
          <cell r="B715" t="str">
            <v>村田建材店</v>
          </cell>
          <cell r="C715" t="str">
            <v>日下部　知行</v>
          </cell>
          <cell r="D715" t="str">
            <v>亀岡</v>
          </cell>
          <cell r="E715" t="str">
            <v>末</v>
          </cell>
          <cell r="F715" t="str">
            <v>621-0052</v>
          </cell>
          <cell r="G715" t="str">
            <v>亀岡市千代川町千原２丁目１９－１</v>
          </cell>
          <cell r="H715" t="str">
            <v>0771-24-7700</v>
          </cell>
          <cell r="I715" t="str">
            <v>3506</v>
          </cell>
          <cell r="J715">
            <v>26016311061</v>
          </cell>
          <cell r="K715">
            <v>29580</v>
          </cell>
          <cell r="L715">
            <v>1</v>
          </cell>
          <cell r="M715">
            <v>0</v>
          </cell>
          <cell r="O715">
            <v>12.5</v>
          </cell>
          <cell r="P715">
            <v>0</v>
          </cell>
          <cell r="Q715">
            <v>0</v>
          </cell>
          <cell r="R715">
            <v>18.5</v>
          </cell>
        </row>
        <row r="716">
          <cell r="A716" t="str">
            <v>26301931402068</v>
          </cell>
          <cell r="B716" t="str">
            <v>山栄板金</v>
          </cell>
          <cell r="C716" t="str">
            <v>田村　武</v>
          </cell>
          <cell r="D716" t="str">
            <v>亀岡</v>
          </cell>
          <cell r="E716" t="str">
            <v>20</v>
          </cell>
          <cell r="F716" t="str">
            <v>621-0806</v>
          </cell>
          <cell r="G716" t="str">
            <v>亀岡市余部町前川原３０－２５</v>
          </cell>
          <cell r="H716" t="str">
            <v>090-7766-0357</v>
          </cell>
          <cell r="I716" t="str">
            <v>3506</v>
          </cell>
          <cell r="J716">
            <v>26016313995</v>
          </cell>
          <cell r="K716">
            <v>104400</v>
          </cell>
          <cell r="M716">
            <v>0</v>
          </cell>
          <cell r="O716">
            <v>12.5</v>
          </cell>
          <cell r="P716">
            <v>0</v>
          </cell>
          <cell r="Q716">
            <v>0</v>
          </cell>
          <cell r="R716">
            <v>18.5</v>
          </cell>
        </row>
        <row r="717">
          <cell r="A717" t="str">
            <v>26301931402069</v>
          </cell>
          <cell r="B717" t="str">
            <v>株式会社　藤田建設</v>
          </cell>
          <cell r="C717" t="str">
            <v>藤田　智史</v>
          </cell>
          <cell r="D717" t="str">
            <v>亀岡</v>
          </cell>
          <cell r="E717" t="str">
            <v>20</v>
          </cell>
          <cell r="F717" t="str">
            <v>621-0827</v>
          </cell>
          <cell r="G717" t="str">
            <v>亀岡市篠町王子唐櫃越１番地９５</v>
          </cell>
          <cell r="H717" t="str">
            <v>0771-24-0134</v>
          </cell>
          <cell r="I717" t="str">
            <v>3502</v>
          </cell>
          <cell r="J717">
            <v>26016317769</v>
          </cell>
          <cell r="K717">
            <v>20625</v>
          </cell>
          <cell r="L717">
            <v>1</v>
          </cell>
          <cell r="M717">
            <v>0</v>
          </cell>
          <cell r="O717">
            <v>12.5</v>
          </cell>
          <cell r="P717">
            <v>0</v>
          </cell>
          <cell r="Q717">
            <v>0</v>
          </cell>
          <cell r="R717">
            <v>18.5</v>
          </cell>
        </row>
        <row r="718">
          <cell r="A718" t="str">
            <v>26301931402070</v>
          </cell>
          <cell r="B718" t="str">
            <v>伊藤組</v>
          </cell>
          <cell r="C718" t="str">
            <v>伊藤　吏紀也</v>
          </cell>
          <cell r="D718" t="str">
            <v>亀岡</v>
          </cell>
          <cell r="E718" t="str">
            <v>25</v>
          </cell>
          <cell r="F718" t="str">
            <v>621-0847</v>
          </cell>
          <cell r="G718" t="str">
            <v>亀岡市南つつじケ丘桜台桜台３丁目１４番２号</v>
          </cell>
          <cell r="H718" t="str">
            <v>0771-25-4583</v>
          </cell>
          <cell r="I718" t="str">
            <v>3505</v>
          </cell>
          <cell r="J718">
            <v>26016317808</v>
          </cell>
          <cell r="K718">
            <v>16500</v>
          </cell>
          <cell r="L718">
            <v>1</v>
          </cell>
          <cell r="M718">
            <v>0</v>
          </cell>
          <cell r="O718">
            <v>12.5</v>
          </cell>
          <cell r="P718">
            <v>0</v>
          </cell>
          <cell r="Q718">
            <v>0</v>
          </cell>
          <cell r="R718">
            <v>18.5</v>
          </cell>
        </row>
        <row r="719">
          <cell r="A719" t="str">
            <v>26301931402071</v>
          </cell>
          <cell r="B719" t="str">
            <v>西田組</v>
          </cell>
          <cell r="C719" t="str">
            <v>西田　佳弘</v>
          </cell>
          <cell r="D719" t="str">
            <v>亀岡</v>
          </cell>
          <cell r="E719" t="str">
            <v>20</v>
          </cell>
          <cell r="F719" t="str">
            <v>621-0834</v>
          </cell>
          <cell r="G719" t="str">
            <v>亀岡市篠町広田２丁目２番１７号</v>
          </cell>
          <cell r="H719" t="str">
            <v>0771-58-9176</v>
          </cell>
          <cell r="I719" t="str">
            <v>3506</v>
          </cell>
          <cell r="J719">
            <v>26016318499</v>
          </cell>
          <cell r="K719">
            <v>11550</v>
          </cell>
          <cell r="L719">
            <v>1</v>
          </cell>
          <cell r="M719">
            <v>0</v>
          </cell>
          <cell r="O719">
            <v>12.5</v>
          </cell>
          <cell r="P719">
            <v>0</v>
          </cell>
          <cell r="Q719">
            <v>0</v>
          </cell>
          <cell r="R719">
            <v>18.5</v>
          </cell>
        </row>
        <row r="720">
          <cell r="A720" t="str">
            <v>26301931402072</v>
          </cell>
          <cell r="B720" t="str">
            <v>株式会社　寿塗装</v>
          </cell>
          <cell r="C720" t="str">
            <v>馬場　久和</v>
          </cell>
          <cell r="D720" t="str">
            <v>亀岡</v>
          </cell>
          <cell r="E720" t="str">
            <v>25</v>
          </cell>
          <cell r="F720" t="str">
            <v>621-0846</v>
          </cell>
          <cell r="G720" t="str">
            <v>亀岡市南つつじケ丘大葉台２丁目４２－１８</v>
          </cell>
          <cell r="H720" t="str">
            <v>0771-23-3432</v>
          </cell>
          <cell r="I720" t="str">
            <v>3504</v>
          </cell>
          <cell r="J720">
            <v>26016319860</v>
          </cell>
          <cell r="K720">
            <v>0</v>
          </cell>
          <cell r="L720">
            <v>2</v>
          </cell>
          <cell r="M720">
            <v>0</v>
          </cell>
          <cell r="O720">
            <v>12.5</v>
          </cell>
          <cell r="P720">
            <v>0</v>
          </cell>
          <cell r="Q720">
            <v>0</v>
          </cell>
          <cell r="R720">
            <v>18.5</v>
          </cell>
        </row>
        <row r="721">
          <cell r="A721" t="str">
            <v>26301932522010</v>
          </cell>
          <cell r="B721" t="str">
            <v>宮原　建設</v>
          </cell>
          <cell r="C721" t="str">
            <v>宮原　光司</v>
          </cell>
          <cell r="D721" t="str">
            <v>京都中央</v>
          </cell>
          <cell r="E721" t="str">
            <v>末</v>
          </cell>
          <cell r="F721" t="str">
            <v>605-0017</v>
          </cell>
          <cell r="G721" t="str">
            <v>京都市東山区東大路通古門前上る西入高畑町598</v>
          </cell>
          <cell r="H721" t="str">
            <v>075-533-2345</v>
          </cell>
          <cell r="I721" t="str">
            <v>3501</v>
          </cell>
          <cell r="J721">
            <v>26016272321</v>
          </cell>
          <cell r="K721">
            <v>7250</v>
          </cell>
          <cell r="L721">
            <v>1</v>
          </cell>
          <cell r="M721">
            <v>0</v>
          </cell>
          <cell r="O721">
            <v>12.5</v>
          </cell>
          <cell r="P721">
            <v>0</v>
          </cell>
          <cell r="Q721">
            <v>0</v>
          </cell>
          <cell r="R721">
            <v>18.5</v>
          </cell>
        </row>
        <row r="722">
          <cell r="A722" t="str">
            <v>26301932522013</v>
          </cell>
          <cell r="B722" t="str">
            <v>有限会社　長谷川工務店</v>
          </cell>
          <cell r="C722" t="str">
            <v>長谷川　実</v>
          </cell>
          <cell r="D722" t="str">
            <v>京都中央</v>
          </cell>
          <cell r="E722" t="str">
            <v>末</v>
          </cell>
          <cell r="F722" t="str">
            <v>605-0981</v>
          </cell>
          <cell r="G722" t="str">
            <v>京都市東山区本町２２丁目５０８番地</v>
          </cell>
          <cell r="H722" t="str">
            <v>075-561-2013</v>
          </cell>
          <cell r="I722" t="str">
            <v>3506</v>
          </cell>
          <cell r="J722">
            <v>26016272347</v>
          </cell>
          <cell r="K722">
            <v>307284</v>
          </cell>
          <cell r="L722">
            <v>1</v>
          </cell>
          <cell r="M722">
            <v>0</v>
          </cell>
          <cell r="O722">
            <v>12.5</v>
          </cell>
          <cell r="P722">
            <v>0</v>
          </cell>
          <cell r="Q722">
            <v>0</v>
          </cell>
          <cell r="R722">
            <v>18.5</v>
          </cell>
        </row>
        <row r="723">
          <cell r="A723" t="str">
            <v>26301932522014</v>
          </cell>
          <cell r="B723" t="str">
            <v>宮原組</v>
          </cell>
          <cell r="C723" t="str">
            <v>宮原　禮子</v>
          </cell>
          <cell r="D723" t="str">
            <v>京都中央</v>
          </cell>
          <cell r="E723" t="str">
            <v>末</v>
          </cell>
          <cell r="F723" t="str">
            <v>605-0017</v>
          </cell>
          <cell r="G723" t="str">
            <v>京都市東山区東大路通り古門前上る西入高畑町５９８ミヤハラビル２Ｆ</v>
          </cell>
          <cell r="H723" t="str">
            <v>075-561-0104</v>
          </cell>
          <cell r="I723" t="str">
            <v>3501</v>
          </cell>
          <cell r="J723">
            <v>26016272334</v>
          </cell>
          <cell r="K723">
            <v>7250</v>
          </cell>
          <cell r="L723">
            <v>1</v>
          </cell>
          <cell r="M723">
            <v>0</v>
          </cell>
          <cell r="O723">
            <v>12.5</v>
          </cell>
          <cell r="P723">
            <v>0</v>
          </cell>
          <cell r="Q723">
            <v>0</v>
          </cell>
          <cell r="R723">
            <v>18.5</v>
          </cell>
        </row>
        <row r="724">
          <cell r="A724" t="str">
            <v>26301932522019</v>
          </cell>
          <cell r="B724" t="str">
            <v>尾宮木工所</v>
          </cell>
          <cell r="C724" t="str">
            <v>尾宮　俊宏</v>
          </cell>
          <cell r="D724" t="str">
            <v>京都中央</v>
          </cell>
          <cell r="E724" t="str">
            <v>20</v>
          </cell>
          <cell r="F724" t="str">
            <v>605-0829</v>
          </cell>
          <cell r="G724" t="str">
            <v>京都市東山区東大路松原上ル五丁目東入月見町１９</v>
          </cell>
          <cell r="H724" t="str">
            <v>075-561-7573</v>
          </cell>
          <cell r="I724" t="str">
            <v>3502</v>
          </cell>
          <cell r="J724">
            <v>26016272375</v>
          </cell>
          <cell r="K724">
            <v>66555</v>
          </cell>
          <cell r="L724">
            <v>1</v>
          </cell>
          <cell r="M724">
            <v>0</v>
          </cell>
          <cell r="O724">
            <v>12.5</v>
          </cell>
          <cell r="P724">
            <v>0</v>
          </cell>
          <cell r="Q724">
            <v>0</v>
          </cell>
          <cell r="R724">
            <v>18.5</v>
          </cell>
        </row>
        <row r="725">
          <cell r="A725" t="str">
            <v>26301932522020</v>
          </cell>
          <cell r="B725" t="str">
            <v>株式会社　燦</v>
          </cell>
          <cell r="C725" t="str">
            <v>林田　修一</v>
          </cell>
          <cell r="D725" t="str">
            <v>京都中央</v>
          </cell>
          <cell r="E725" t="str">
            <v>末</v>
          </cell>
          <cell r="F725" t="str">
            <v>607-8309</v>
          </cell>
          <cell r="G725" t="str">
            <v>京都市山科区西野山岩ヶ谷町３０番地８</v>
          </cell>
          <cell r="H725" t="str">
            <v>075-581-7545</v>
          </cell>
          <cell r="I725" t="str">
            <v>3501</v>
          </cell>
          <cell r="J725">
            <v>26016272388</v>
          </cell>
          <cell r="K725">
            <v>64090</v>
          </cell>
          <cell r="L725">
            <v>1</v>
          </cell>
          <cell r="M725">
            <v>0</v>
          </cell>
          <cell r="O725">
            <v>12.5</v>
          </cell>
          <cell r="P725">
            <v>0</v>
          </cell>
          <cell r="Q725">
            <v>0</v>
          </cell>
          <cell r="R725">
            <v>18.5</v>
          </cell>
        </row>
        <row r="726">
          <cell r="A726" t="str">
            <v>26301932522022</v>
          </cell>
          <cell r="B726" t="str">
            <v>東興業</v>
          </cell>
          <cell r="C726" t="str">
            <v>東　公平</v>
          </cell>
          <cell r="D726" t="str">
            <v>京都中央</v>
          </cell>
          <cell r="E726" t="str">
            <v>20</v>
          </cell>
          <cell r="F726" t="str">
            <v>605-0034</v>
          </cell>
          <cell r="G726" t="str">
            <v>京都市東山区三条通神宮道東入２丁目中之町１８３－１０</v>
          </cell>
          <cell r="H726" t="str">
            <v>075-771-1524</v>
          </cell>
          <cell r="I726" t="str">
            <v>3801</v>
          </cell>
          <cell r="J726">
            <v>26016272390</v>
          </cell>
          <cell r="K726">
            <v>116986</v>
          </cell>
          <cell r="L726">
            <v>1</v>
          </cell>
          <cell r="M726">
            <v>0</v>
          </cell>
          <cell r="O726">
            <v>12.5</v>
          </cell>
          <cell r="P726">
            <v>0</v>
          </cell>
          <cell r="Q726">
            <v>0</v>
          </cell>
          <cell r="R726">
            <v>18.5</v>
          </cell>
        </row>
        <row r="727">
          <cell r="A727" t="str">
            <v>26301932522023</v>
          </cell>
          <cell r="B727" t="str">
            <v>株式会社　浅田工務店</v>
          </cell>
          <cell r="C727" t="str">
            <v>浅田　慎也</v>
          </cell>
          <cell r="D727" t="str">
            <v>京都中央</v>
          </cell>
          <cell r="E727" t="str">
            <v>末</v>
          </cell>
          <cell r="F727" t="str">
            <v>605-0953</v>
          </cell>
          <cell r="G727" t="str">
            <v>京都市東山区今熊野南日吉町２６番地３２</v>
          </cell>
          <cell r="H727" t="str">
            <v>075-561-9534</v>
          </cell>
          <cell r="I727" t="str">
            <v>3502</v>
          </cell>
          <cell r="J727">
            <v>26016272401</v>
          </cell>
          <cell r="K727">
            <v>66961</v>
          </cell>
          <cell r="L727">
            <v>1</v>
          </cell>
          <cell r="M727">
            <v>0</v>
          </cell>
          <cell r="O727">
            <v>12.5</v>
          </cell>
          <cell r="P727">
            <v>0</v>
          </cell>
          <cell r="Q727">
            <v>0</v>
          </cell>
          <cell r="R727">
            <v>18.5</v>
          </cell>
        </row>
        <row r="728">
          <cell r="A728" t="str">
            <v>26301932522024</v>
          </cell>
          <cell r="B728" t="str">
            <v>佐々木工業</v>
          </cell>
          <cell r="C728" t="str">
            <v>佐々木　大典</v>
          </cell>
          <cell r="D728" t="str">
            <v>京都中央</v>
          </cell>
          <cell r="E728" t="str">
            <v>20</v>
          </cell>
          <cell r="F728" t="str">
            <v>605-0862</v>
          </cell>
          <cell r="G728" t="str">
            <v>京都市東山区清水四丁目１６１</v>
          </cell>
          <cell r="H728" t="str">
            <v>090-4278-8008</v>
          </cell>
          <cell r="I728" t="str">
            <v>3601</v>
          </cell>
          <cell r="J728">
            <v>26016272414</v>
          </cell>
          <cell r="K728">
            <v>95828</v>
          </cell>
          <cell r="M728">
            <v>0</v>
          </cell>
          <cell r="O728">
            <v>12.5</v>
          </cell>
          <cell r="P728">
            <v>0</v>
          </cell>
          <cell r="Q728">
            <v>0</v>
          </cell>
          <cell r="R728">
            <v>18.5</v>
          </cell>
        </row>
        <row r="729">
          <cell r="A729" t="str">
            <v>26301932522025</v>
          </cell>
          <cell r="B729" t="str">
            <v>株式会社　ＨＡＳＨＩＭＯＴＯ</v>
          </cell>
          <cell r="C729" t="str">
            <v>橋本　尚史</v>
          </cell>
          <cell r="D729" t="str">
            <v>京都中央</v>
          </cell>
          <cell r="E729" t="str">
            <v>末</v>
          </cell>
          <cell r="F729" t="str">
            <v>605-0923</v>
          </cell>
          <cell r="G729" t="str">
            <v>京都市東山区清閑寺池田町７番地９</v>
          </cell>
          <cell r="H729" t="str">
            <v>075-541-5573</v>
          </cell>
          <cell r="I729" t="str">
            <v>3501</v>
          </cell>
          <cell r="J729">
            <v>26016272427</v>
          </cell>
          <cell r="K729">
            <v>174534</v>
          </cell>
          <cell r="L729">
            <v>1</v>
          </cell>
          <cell r="M729">
            <v>0</v>
          </cell>
          <cell r="O729">
            <v>12.5</v>
          </cell>
          <cell r="P729">
            <v>0</v>
          </cell>
          <cell r="Q729">
            <v>0</v>
          </cell>
          <cell r="R729">
            <v>18.5</v>
          </cell>
        </row>
        <row r="730">
          <cell r="A730" t="str">
            <v>26301932522026</v>
          </cell>
          <cell r="B730" t="str">
            <v>株式会社　ＵＣＨＩＤＡ</v>
          </cell>
          <cell r="C730" t="str">
            <v>内田　翔太</v>
          </cell>
          <cell r="D730" t="str">
            <v>京都中央</v>
          </cell>
          <cell r="E730" t="str">
            <v>20</v>
          </cell>
          <cell r="F730" t="str">
            <v>601-1321</v>
          </cell>
          <cell r="G730" t="str">
            <v>京都市伏見区醍醐北端山２５番地１４</v>
          </cell>
          <cell r="H730" t="str">
            <v>075-644-6964</v>
          </cell>
          <cell r="I730" t="str">
            <v>3501</v>
          </cell>
          <cell r="J730">
            <v>26016272442</v>
          </cell>
          <cell r="K730">
            <v>366734</v>
          </cell>
          <cell r="L730">
            <v>1</v>
          </cell>
          <cell r="M730">
            <v>0</v>
          </cell>
          <cell r="O730">
            <v>12.5</v>
          </cell>
          <cell r="P730">
            <v>0</v>
          </cell>
          <cell r="Q730">
            <v>0</v>
          </cell>
          <cell r="R730">
            <v>18.5</v>
          </cell>
        </row>
        <row r="731">
          <cell r="A731" t="str">
            <v>26301932522030</v>
          </cell>
          <cell r="B731" t="str">
            <v>有限会社　熊鷹應援舎</v>
          </cell>
          <cell r="C731" t="str">
            <v>木下　左右吉</v>
          </cell>
          <cell r="D731" t="str">
            <v>京都中央</v>
          </cell>
          <cell r="E731" t="str">
            <v>20</v>
          </cell>
          <cell r="F731" t="str">
            <v>607-8309</v>
          </cell>
          <cell r="G731" t="str">
            <v>京都市山科区西野山岩ヶ谷町１８の３</v>
          </cell>
          <cell r="H731" t="str">
            <v>075-502-8230</v>
          </cell>
          <cell r="I731" t="str">
            <v>3501</v>
          </cell>
          <cell r="J731">
            <v>26016272470</v>
          </cell>
          <cell r="K731">
            <v>66526</v>
          </cell>
          <cell r="L731">
            <v>1</v>
          </cell>
          <cell r="M731">
            <v>0</v>
          </cell>
          <cell r="O731">
            <v>12.5</v>
          </cell>
          <cell r="P731">
            <v>0</v>
          </cell>
          <cell r="Q731">
            <v>0</v>
          </cell>
          <cell r="R731">
            <v>18.5</v>
          </cell>
        </row>
        <row r="732">
          <cell r="A732" t="str">
            <v>26301932530003</v>
          </cell>
          <cell r="B732" t="str">
            <v>株式会社　佐衛門西村石商</v>
          </cell>
          <cell r="C732" t="str">
            <v>西村　啓司</v>
          </cell>
          <cell r="D732" t="str">
            <v>京都中央</v>
          </cell>
          <cell r="F732" t="str">
            <v>600-8883</v>
          </cell>
          <cell r="G732" t="str">
            <v>京都市下京区西七条北衣田町１１</v>
          </cell>
          <cell r="H732" t="str">
            <v>313-6926</v>
          </cell>
          <cell r="I732" t="str">
            <v>4907</v>
          </cell>
          <cell r="J732">
            <v>26016272483</v>
          </cell>
          <cell r="K732">
            <v>28200</v>
          </cell>
          <cell r="L732">
            <v>1</v>
          </cell>
          <cell r="M732">
            <v>26</v>
          </cell>
          <cell r="O732">
            <v>9.5</v>
          </cell>
          <cell r="P732">
            <v>0</v>
          </cell>
          <cell r="Q732">
            <v>26</v>
          </cell>
          <cell r="R732">
            <v>15.5</v>
          </cell>
        </row>
        <row r="733">
          <cell r="A733" t="str">
            <v>26301932530019</v>
          </cell>
          <cell r="B733" t="str">
            <v>リフォシー株式会社</v>
          </cell>
          <cell r="C733" t="str">
            <v>笹井　勝</v>
          </cell>
          <cell r="D733" t="str">
            <v>京都中央</v>
          </cell>
          <cell r="E733" t="str">
            <v>20</v>
          </cell>
          <cell r="F733" t="str">
            <v>600-8815</v>
          </cell>
          <cell r="G733" t="str">
            <v>京都市下京区中堂寺粟田町９０番地京都リサーチパーク８号館１０８</v>
          </cell>
          <cell r="H733" t="str">
            <v>075-326-1620</v>
          </cell>
          <cell r="I733" t="str">
            <v>9416</v>
          </cell>
          <cell r="J733">
            <v>26016272496</v>
          </cell>
          <cell r="K733">
            <v>164558</v>
          </cell>
          <cell r="L733">
            <v>1</v>
          </cell>
          <cell r="M733">
            <v>3</v>
          </cell>
          <cell r="O733">
            <v>9.5</v>
          </cell>
          <cell r="P733">
            <v>0</v>
          </cell>
          <cell r="Q733">
            <v>3</v>
          </cell>
          <cell r="R733">
            <v>15.5</v>
          </cell>
        </row>
        <row r="734">
          <cell r="A734" t="str">
            <v>26301932530020</v>
          </cell>
          <cell r="B734" t="str">
            <v>株式会社ハウスアップ</v>
          </cell>
          <cell r="C734" t="str">
            <v>太田　圭介</v>
          </cell>
          <cell r="D734" t="str">
            <v>京都中央</v>
          </cell>
          <cell r="E734" t="str">
            <v>20</v>
          </cell>
          <cell r="F734" t="str">
            <v>612-0889</v>
          </cell>
          <cell r="G734" t="str">
            <v>京都市伏見区深草直違橋７丁目２５１番</v>
          </cell>
          <cell r="H734" t="str">
            <v>075-646-2220</v>
          </cell>
          <cell r="I734" t="str">
            <v>9903</v>
          </cell>
          <cell r="J734">
            <v>26016272507</v>
          </cell>
          <cell r="K734">
            <v>712089</v>
          </cell>
          <cell r="L734">
            <v>1</v>
          </cell>
          <cell r="M734">
            <v>2.5</v>
          </cell>
          <cell r="O734">
            <v>9.5</v>
          </cell>
          <cell r="P734">
            <v>0</v>
          </cell>
          <cell r="Q734">
            <v>2.5</v>
          </cell>
          <cell r="R734">
            <v>15.5</v>
          </cell>
        </row>
        <row r="735">
          <cell r="A735" t="str">
            <v>26301932530021</v>
          </cell>
          <cell r="B735" t="str">
            <v>中西畳商</v>
          </cell>
          <cell r="C735" t="str">
            <v>中西　祐二</v>
          </cell>
          <cell r="D735" t="str">
            <v>京都中央</v>
          </cell>
          <cell r="E735" t="str">
            <v>末</v>
          </cell>
          <cell r="F735" t="str">
            <v>600-8823</v>
          </cell>
          <cell r="G735" t="str">
            <v>京都市下京区花屋町通櫛笥西入　薬園町１７１</v>
          </cell>
          <cell r="H735" t="str">
            <v>075-351-1405</v>
          </cell>
          <cell r="I735" t="str">
            <v>6109</v>
          </cell>
          <cell r="J735">
            <v>26016272522</v>
          </cell>
          <cell r="K735">
            <v>84293</v>
          </cell>
          <cell r="L735">
            <v>1</v>
          </cell>
          <cell r="M735">
            <v>6.5</v>
          </cell>
          <cell r="O735">
            <v>9.5</v>
          </cell>
          <cell r="P735">
            <v>47450</v>
          </cell>
          <cell r="Q735">
            <v>6.5</v>
          </cell>
          <cell r="R735">
            <v>15.5</v>
          </cell>
        </row>
        <row r="736">
          <cell r="A736" t="str">
            <v>26301932532004</v>
          </cell>
          <cell r="B736" t="str">
            <v>株式会社　小林瓦店</v>
          </cell>
          <cell r="C736" t="str">
            <v>米島　友哉</v>
          </cell>
          <cell r="D736" t="str">
            <v>京都中央</v>
          </cell>
          <cell r="E736" t="str">
            <v>末</v>
          </cell>
          <cell r="F736" t="str">
            <v>611-0002</v>
          </cell>
          <cell r="G736" t="str">
            <v>宇治市木幡南山１０３－１３</v>
          </cell>
          <cell r="H736" t="str">
            <v>090-9615-1166</v>
          </cell>
          <cell r="I736" t="str">
            <v>3501</v>
          </cell>
          <cell r="J736">
            <v>26016272548</v>
          </cell>
          <cell r="K736">
            <v>44225</v>
          </cell>
          <cell r="L736">
            <v>1</v>
          </cell>
          <cell r="M736">
            <v>0</v>
          </cell>
          <cell r="O736">
            <v>12.5</v>
          </cell>
          <cell r="P736">
            <v>0</v>
          </cell>
          <cell r="Q736">
            <v>0</v>
          </cell>
          <cell r="R736">
            <v>18.5</v>
          </cell>
        </row>
        <row r="737">
          <cell r="A737" t="str">
            <v>26301932532007</v>
          </cell>
          <cell r="B737" t="str">
            <v>野村殖産</v>
          </cell>
          <cell r="C737" t="str">
            <v>野村　隆</v>
          </cell>
          <cell r="D737" t="str">
            <v>京都中央</v>
          </cell>
          <cell r="E737" t="str">
            <v>末</v>
          </cell>
          <cell r="F737" t="str">
            <v>600-8078</v>
          </cell>
          <cell r="G737" t="str">
            <v>京都市下京区堺町通リ松原上ル杉屋町２８２－１</v>
          </cell>
          <cell r="H737" t="str">
            <v>075-361-0700</v>
          </cell>
          <cell r="I737" t="str">
            <v>3501</v>
          </cell>
          <cell r="J737">
            <v>26016272550</v>
          </cell>
          <cell r="K737">
            <v>20880</v>
          </cell>
          <cell r="L737">
            <v>1</v>
          </cell>
          <cell r="M737">
            <v>0</v>
          </cell>
          <cell r="O737">
            <v>12.5</v>
          </cell>
          <cell r="P737">
            <v>0</v>
          </cell>
          <cell r="Q737">
            <v>0</v>
          </cell>
          <cell r="R737">
            <v>18.5</v>
          </cell>
        </row>
        <row r="738">
          <cell r="A738" t="str">
            <v>26301932532010</v>
          </cell>
          <cell r="B738" t="str">
            <v>有限会社　Ｋ．Ｎ．Ｙ</v>
          </cell>
          <cell r="C738" t="str">
            <v>北川　洋至</v>
          </cell>
          <cell r="D738" t="str">
            <v>京都中央</v>
          </cell>
          <cell r="E738" t="str">
            <v>20</v>
          </cell>
          <cell r="F738" t="str">
            <v>612-8498</v>
          </cell>
          <cell r="G738" t="str">
            <v>京都市伏見区下鳥羽中円面田町４３</v>
          </cell>
          <cell r="H738" t="str">
            <v>075-748-8102</v>
          </cell>
          <cell r="I738" t="str">
            <v>3801</v>
          </cell>
          <cell r="J738">
            <v>26016272563</v>
          </cell>
          <cell r="K738">
            <v>221050</v>
          </cell>
          <cell r="L738">
            <v>1</v>
          </cell>
          <cell r="M738">
            <v>0</v>
          </cell>
          <cell r="O738">
            <v>12.5</v>
          </cell>
          <cell r="P738">
            <v>0</v>
          </cell>
          <cell r="Q738">
            <v>0</v>
          </cell>
          <cell r="R738">
            <v>18.5</v>
          </cell>
        </row>
        <row r="739">
          <cell r="A739" t="str">
            <v>26301932532012</v>
          </cell>
          <cell r="B739" t="str">
            <v>藤田建装</v>
          </cell>
          <cell r="C739" t="str">
            <v>藤田　春彦</v>
          </cell>
          <cell r="D739" t="str">
            <v>京都中央</v>
          </cell>
          <cell r="E739" t="str">
            <v>20</v>
          </cell>
          <cell r="F739" t="str">
            <v>615-8046</v>
          </cell>
          <cell r="G739" t="str">
            <v>京都市西京区牛ケ瀬弥生町４０</v>
          </cell>
          <cell r="H739" t="str">
            <v>075-394-2443</v>
          </cell>
          <cell r="I739" t="str">
            <v>3803</v>
          </cell>
          <cell r="J739">
            <v>26016272589</v>
          </cell>
          <cell r="K739">
            <v>81357</v>
          </cell>
          <cell r="M739">
            <v>0</v>
          </cell>
          <cell r="O739">
            <v>12.5</v>
          </cell>
          <cell r="P739">
            <v>0</v>
          </cell>
          <cell r="Q739">
            <v>0</v>
          </cell>
          <cell r="R739">
            <v>18.5</v>
          </cell>
        </row>
        <row r="740">
          <cell r="A740" t="str">
            <v>26301932532014</v>
          </cell>
          <cell r="B740" t="str">
            <v>上平板金</v>
          </cell>
          <cell r="C740" t="str">
            <v>上平　和司</v>
          </cell>
          <cell r="D740" t="str">
            <v>京都中央</v>
          </cell>
          <cell r="E740" t="str">
            <v>20</v>
          </cell>
          <cell r="F740" t="str">
            <v>600-8244</v>
          </cell>
          <cell r="G740" t="str">
            <v>京都市下京区坊門中之町５７７</v>
          </cell>
          <cell r="H740" t="str">
            <v>090-9612-2673</v>
          </cell>
          <cell r="I740" t="str">
            <v>3506</v>
          </cell>
          <cell r="J740">
            <v>26016272591</v>
          </cell>
          <cell r="K740">
            <v>67976</v>
          </cell>
          <cell r="M740">
            <v>0</v>
          </cell>
          <cell r="O740">
            <v>12.5</v>
          </cell>
          <cell r="P740">
            <v>0</v>
          </cell>
          <cell r="Q740">
            <v>0</v>
          </cell>
          <cell r="R740">
            <v>18.5</v>
          </cell>
        </row>
        <row r="741">
          <cell r="A741" t="str">
            <v>26301932532016</v>
          </cell>
          <cell r="B741" t="str">
            <v>株式会社　光興業</v>
          </cell>
          <cell r="C741" t="str">
            <v>田村　光生</v>
          </cell>
          <cell r="D741" t="str">
            <v>京都中央</v>
          </cell>
          <cell r="E741" t="str">
            <v>20</v>
          </cell>
          <cell r="F741" t="str">
            <v>600-8895</v>
          </cell>
          <cell r="G741" t="str">
            <v>京都市下京区西七条東石ヶ坪町９２－２</v>
          </cell>
          <cell r="H741" t="str">
            <v>075-314-5328</v>
          </cell>
          <cell r="I741" t="str">
            <v>3501</v>
          </cell>
          <cell r="J741">
            <v>26016272615</v>
          </cell>
          <cell r="K741">
            <v>118854</v>
          </cell>
          <cell r="M741">
            <v>0</v>
          </cell>
          <cell r="O741">
            <v>12.5</v>
          </cell>
          <cell r="P741">
            <v>0</v>
          </cell>
          <cell r="Q741">
            <v>0</v>
          </cell>
          <cell r="R741">
            <v>18.5</v>
          </cell>
        </row>
        <row r="742">
          <cell r="A742" t="str">
            <v>26301932532018</v>
          </cell>
          <cell r="B742" t="str">
            <v>株式会社　藤井建装</v>
          </cell>
          <cell r="C742" t="str">
            <v>藤井　浩永</v>
          </cell>
          <cell r="D742" t="str">
            <v>京都中央</v>
          </cell>
          <cell r="E742" t="str">
            <v>末</v>
          </cell>
          <cell r="F742" t="str">
            <v>615-0906</v>
          </cell>
          <cell r="G742" t="str">
            <v>京都市右京区梅津高畝町１９高畝倉庫３号</v>
          </cell>
          <cell r="H742" t="str">
            <v>075-285-2981</v>
          </cell>
          <cell r="I742" t="str">
            <v>3803</v>
          </cell>
          <cell r="J742">
            <v>26016272628</v>
          </cell>
          <cell r="K742">
            <v>52635</v>
          </cell>
          <cell r="M742">
            <v>0</v>
          </cell>
          <cell r="O742">
            <v>12.5</v>
          </cell>
          <cell r="P742">
            <v>0</v>
          </cell>
          <cell r="Q742">
            <v>0</v>
          </cell>
          <cell r="R742">
            <v>18.5</v>
          </cell>
        </row>
        <row r="743">
          <cell r="A743" t="str">
            <v>26301932532019</v>
          </cell>
          <cell r="B743" t="str">
            <v>株式会社　北尾建設</v>
          </cell>
          <cell r="C743" t="str">
            <v>北尾　圭亮</v>
          </cell>
          <cell r="D743" t="str">
            <v>京都中央</v>
          </cell>
          <cell r="E743" t="str">
            <v>20</v>
          </cell>
          <cell r="F743" t="str">
            <v>601-8212</v>
          </cell>
          <cell r="G743" t="str">
            <v>京都市南区久世上久世町４２３番地の５</v>
          </cell>
          <cell r="H743" t="str">
            <v>075-925-0608</v>
          </cell>
          <cell r="I743" t="str">
            <v>3504</v>
          </cell>
          <cell r="J743">
            <v>26016272630</v>
          </cell>
          <cell r="K743">
            <v>29000</v>
          </cell>
          <cell r="L743">
            <v>1</v>
          </cell>
          <cell r="M743">
            <v>0</v>
          </cell>
          <cell r="O743">
            <v>12.5</v>
          </cell>
          <cell r="P743">
            <v>0</v>
          </cell>
          <cell r="Q743">
            <v>0</v>
          </cell>
          <cell r="R743">
            <v>18.5</v>
          </cell>
        </row>
        <row r="744">
          <cell r="A744" t="str">
            <v>26302932540015</v>
          </cell>
          <cell r="B744" t="str">
            <v>中西電建株式会社</v>
          </cell>
          <cell r="C744" t="str">
            <v>中西　俊泰</v>
          </cell>
          <cell r="D744" t="str">
            <v>南</v>
          </cell>
          <cell r="E744" t="str">
            <v>20</v>
          </cell>
          <cell r="F744" t="str">
            <v>601-8453</v>
          </cell>
          <cell r="G744" t="str">
            <v>京都市南区唐橋羅城門町６</v>
          </cell>
          <cell r="H744" t="str">
            <v>075-681-0070</v>
          </cell>
          <cell r="I744" t="str">
            <v>9903</v>
          </cell>
          <cell r="J744">
            <v>26023084518</v>
          </cell>
          <cell r="K744">
            <v>314395</v>
          </cell>
          <cell r="L744">
            <v>1</v>
          </cell>
          <cell r="M744">
            <v>2.5</v>
          </cell>
          <cell r="O744">
            <v>9.5</v>
          </cell>
          <cell r="P744">
            <v>0</v>
          </cell>
          <cell r="Q744">
            <v>2.5</v>
          </cell>
          <cell r="R744">
            <v>15.5</v>
          </cell>
        </row>
        <row r="745">
          <cell r="A745" t="str">
            <v>26302932540019</v>
          </cell>
          <cell r="B745" t="str">
            <v>有限会社山本工業</v>
          </cell>
          <cell r="C745" t="str">
            <v>山本　雄三</v>
          </cell>
          <cell r="D745" t="str">
            <v>南</v>
          </cell>
          <cell r="E745" t="str">
            <v>25</v>
          </cell>
          <cell r="F745" t="str">
            <v>612-8244</v>
          </cell>
          <cell r="G745" t="str">
            <v>京都市伏見区横大路千両松町１５３ー３</v>
          </cell>
          <cell r="H745" t="str">
            <v>075-315-5763</v>
          </cell>
          <cell r="I745" t="str">
            <v>5411</v>
          </cell>
          <cell r="J745">
            <v>26023126518</v>
          </cell>
          <cell r="K745">
            <v>254173</v>
          </cell>
          <cell r="L745">
            <v>1</v>
          </cell>
          <cell r="M745">
            <v>10</v>
          </cell>
          <cell r="O745">
            <v>9.5</v>
          </cell>
          <cell r="P745">
            <v>0</v>
          </cell>
          <cell r="Q745">
            <v>10</v>
          </cell>
          <cell r="R745">
            <v>15.5</v>
          </cell>
        </row>
        <row r="746">
          <cell r="A746" t="str">
            <v>26302932540023</v>
          </cell>
          <cell r="B746" t="str">
            <v>有限会社エムズプラン</v>
          </cell>
          <cell r="C746" t="str">
            <v>松山　忠司</v>
          </cell>
          <cell r="D746" t="str">
            <v>南</v>
          </cell>
          <cell r="E746" t="str">
            <v>20</v>
          </cell>
          <cell r="F746" t="str">
            <v>601-8015</v>
          </cell>
          <cell r="G746" t="str">
            <v>京都市南区東九条上御霊町２－２９</v>
          </cell>
          <cell r="H746" t="str">
            <v>075-693-3693</v>
          </cell>
          <cell r="I746" t="str">
            <v>9301</v>
          </cell>
          <cell r="J746">
            <v>26026153737</v>
          </cell>
          <cell r="K746">
            <v>175023</v>
          </cell>
          <cell r="L746">
            <v>1</v>
          </cell>
          <cell r="M746">
            <v>5.5</v>
          </cell>
          <cell r="O746">
            <v>9.5</v>
          </cell>
          <cell r="P746">
            <v>60225</v>
          </cell>
          <cell r="Q746">
            <v>5.5</v>
          </cell>
          <cell r="R746">
            <v>15.5</v>
          </cell>
        </row>
        <row r="747">
          <cell r="A747" t="str">
            <v>26302932540024</v>
          </cell>
          <cell r="B747" t="str">
            <v>株式会社ｋＩファクトリー</v>
          </cell>
          <cell r="C747" t="str">
            <v>川端　英雄</v>
          </cell>
          <cell r="D747" t="str">
            <v>南</v>
          </cell>
          <cell r="E747" t="str">
            <v>20</v>
          </cell>
          <cell r="F747" t="str">
            <v>601-8213</v>
          </cell>
          <cell r="G747" t="str">
            <v>京都市南区久世中久世町１－７５－９</v>
          </cell>
          <cell r="H747" t="str">
            <v>075-931-7796</v>
          </cell>
          <cell r="I747" t="str">
            <v>5409</v>
          </cell>
          <cell r="J747">
            <v>26026159200</v>
          </cell>
          <cell r="K747">
            <v>168946</v>
          </cell>
          <cell r="L747">
            <v>1</v>
          </cell>
          <cell r="M747">
            <v>10</v>
          </cell>
          <cell r="O747">
            <v>9.5</v>
          </cell>
          <cell r="P747">
            <v>14600</v>
          </cell>
          <cell r="Q747">
            <v>10</v>
          </cell>
          <cell r="R747">
            <v>15.5</v>
          </cell>
        </row>
        <row r="748">
          <cell r="A748" t="str">
            <v>26302932540026</v>
          </cell>
          <cell r="B748" t="str">
            <v>株式会社　ウインズライフ</v>
          </cell>
          <cell r="C748" t="str">
            <v>宮本　慎司</v>
          </cell>
          <cell r="D748" t="str">
            <v>南</v>
          </cell>
          <cell r="E748" t="str">
            <v>20</v>
          </cell>
          <cell r="F748" t="str">
            <v>601-8201</v>
          </cell>
          <cell r="G748" t="str">
            <v>京都市南区久世川原町　１８５－３０</v>
          </cell>
          <cell r="H748" t="str">
            <v>075-202-3700</v>
          </cell>
          <cell r="I748" t="str">
            <v>9301</v>
          </cell>
          <cell r="J748">
            <v>26026220744</v>
          </cell>
          <cell r="K748">
            <v>54298</v>
          </cell>
          <cell r="M748">
            <v>5.5</v>
          </cell>
          <cell r="O748">
            <v>9.5</v>
          </cell>
          <cell r="P748">
            <v>0</v>
          </cell>
          <cell r="Q748">
            <v>5.5</v>
          </cell>
          <cell r="R748">
            <v>15.5</v>
          </cell>
        </row>
        <row r="749">
          <cell r="A749" t="str">
            <v>26302932540029</v>
          </cell>
          <cell r="B749" t="str">
            <v>有限会社　岩井木型製作所</v>
          </cell>
          <cell r="C749" t="str">
            <v>岩井　光雄</v>
          </cell>
          <cell r="D749" t="str">
            <v>南</v>
          </cell>
          <cell r="E749" t="str">
            <v>15</v>
          </cell>
          <cell r="F749" t="str">
            <v>611-0041</v>
          </cell>
          <cell r="G749" t="str">
            <v>宇治市槇島町十一６６－１１</v>
          </cell>
          <cell r="H749" t="str">
            <v>0774-74-8720</v>
          </cell>
          <cell r="I749" t="str">
            <v>4401</v>
          </cell>
          <cell r="J749">
            <v>26026207722</v>
          </cell>
          <cell r="K749">
            <v>122400</v>
          </cell>
          <cell r="L749">
            <v>1</v>
          </cell>
          <cell r="M749">
            <v>14</v>
          </cell>
          <cell r="O749">
            <v>9.5</v>
          </cell>
          <cell r="P749">
            <v>0</v>
          </cell>
          <cell r="Q749">
            <v>14</v>
          </cell>
          <cell r="R749">
            <v>15.5</v>
          </cell>
        </row>
        <row r="750">
          <cell r="A750" t="str">
            <v>26302932540030</v>
          </cell>
          <cell r="B750" t="str">
            <v>株式会社　村山木工</v>
          </cell>
          <cell r="C750" t="str">
            <v>村山　伸一</v>
          </cell>
          <cell r="D750" t="str">
            <v>南</v>
          </cell>
          <cell r="E750" t="str">
            <v>末</v>
          </cell>
          <cell r="F750" t="str">
            <v>601-0316</v>
          </cell>
          <cell r="G750" t="str">
            <v>京都市右京区京北比賀江町亀ノ甲２０</v>
          </cell>
          <cell r="H750" t="str">
            <v>075-853-0481</v>
          </cell>
          <cell r="I750" t="str">
            <v>4401</v>
          </cell>
          <cell r="J750">
            <v>26026224520</v>
          </cell>
          <cell r="K750">
            <v>201065</v>
          </cell>
          <cell r="L750">
            <v>1</v>
          </cell>
          <cell r="M750">
            <v>14</v>
          </cell>
          <cell r="O750">
            <v>9.5</v>
          </cell>
          <cell r="P750">
            <v>0</v>
          </cell>
          <cell r="Q750">
            <v>14</v>
          </cell>
          <cell r="R750">
            <v>15.5</v>
          </cell>
        </row>
        <row r="751">
          <cell r="A751" t="str">
            <v>26302932540031</v>
          </cell>
          <cell r="B751" t="str">
            <v>栄爾工業</v>
          </cell>
          <cell r="C751" t="str">
            <v>東田　政光</v>
          </cell>
          <cell r="D751" t="str">
            <v>南</v>
          </cell>
          <cell r="E751" t="str">
            <v>末</v>
          </cell>
          <cell r="F751" t="str">
            <v>601-8188</v>
          </cell>
          <cell r="G751" t="str">
            <v>京都市南区上鳥羽南中ノ坪町２６－４</v>
          </cell>
          <cell r="H751" t="str">
            <v>075-671-0696</v>
          </cell>
          <cell r="I751" t="str">
            <v>5401</v>
          </cell>
          <cell r="K751">
            <v>6000</v>
          </cell>
          <cell r="M751">
            <v>10</v>
          </cell>
          <cell r="O751">
            <v>0</v>
          </cell>
          <cell r="P751">
            <v>0</v>
          </cell>
          <cell r="Q751">
            <v>10</v>
          </cell>
          <cell r="R751">
            <v>0</v>
          </cell>
        </row>
        <row r="752">
          <cell r="A752" t="str">
            <v>26302932540033</v>
          </cell>
          <cell r="B752" t="str">
            <v>株式会社エムズスペース</v>
          </cell>
          <cell r="C752" t="str">
            <v>小林　範次</v>
          </cell>
          <cell r="D752" t="str">
            <v>南</v>
          </cell>
          <cell r="E752" t="str">
            <v>25</v>
          </cell>
          <cell r="F752" t="str">
            <v>601-8178</v>
          </cell>
          <cell r="G752" t="str">
            <v>京都市南区上鳥羽南戒光町２７番地</v>
          </cell>
          <cell r="H752" t="str">
            <v>075-205-5240</v>
          </cell>
          <cell r="I752" t="str">
            <v>9416</v>
          </cell>
          <cell r="J752">
            <v>26026243016</v>
          </cell>
          <cell r="K752">
            <v>158728</v>
          </cell>
          <cell r="L752">
            <v>1</v>
          </cell>
          <cell r="M752">
            <v>3</v>
          </cell>
          <cell r="O752">
            <v>9.5</v>
          </cell>
          <cell r="P752">
            <v>27375</v>
          </cell>
          <cell r="Q752">
            <v>3</v>
          </cell>
          <cell r="R752">
            <v>15.5</v>
          </cell>
        </row>
        <row r="753">
          <cell r="A753" t="str">
            <v>26302932540035</v>
          </cell>
          <cell r="B753" t="str">
            <v>ＩＡＧ・ＩＳＯＩ株式会社</v>
          </cell>
          <cell r="C753" t="str">
            <v>礒井　昭太</v>
          </cell>
          <cell r="D753" t="str">
            <v>南</v>
          </cell>
          <cell r="E753" t="str">
            <v>末</v>
          </cell>
          <cell r="F753" t="str">
            <v>601-8141</v>
          </cell>
          <cell r="G753" t="str">
            <v>京都市南区上鳥羽卯ノ花町76番地長束ビル２－６</v>
          </cell>
          <cell r="H753" t="str">
            <v>075-661-5807</v>
          </cell>
          <cell r="I753" t="str">
            <v>9903</v>
          </cell>
          <cell r="J753">
            <v>26026251750</v>
          </cell>
          <cell r="K753">
            <v>68328</v>
          </cell>
          <cell r="L753">
            <v>1</v>
          </cell>
          <cell r="M753">
            <v>2.5</v>
          </cell>
          <cell r="O753">
            <v>9.5</v>
          </cell>
          <cell r="P753">
            <v>0</v>
          </cell>
          <cell r="Q753">
            <v>2.5</v>
          </cell>
          <cell r="R753">
            <v>15.5</v>
          </cell>
        </row>
        <row r="754">
          <cell r="A754" t="str">
            <v>26302932542004</v>
          </cell>
          <cell r="B754" t="str">
            <v>安木　電気商会</v>
          </cell>
          <cell r="C754" t="str">
            <v>安木　正三</v>
          </cell>
          <cell r="D754" t="str">
            <v>南</v>
          </cell>
          <cell r="E754" t="str">
            <v>20</v>
          </cell>
          <cell r="F754" t="str">
            <v>601-8477</v>
          </cell>
          <cell r="G754" t="str">
            <v>京都市南区八条源町５１</v>
          </cell>
          <cell r="H754" t="str">
            <v>075-691-9233</v>
          </cell>
          <cell r="J754">
            <v>26023022752</v>
          </cell>
          <cell r="K754">
            <v>59479</v>
          </cell>
          <cell r="M754">
            <v>0</v>
          </cell>
          <cell r="O754">
            <v>12.5</v>
          </cell>
          <cell r="P754">
            <v>0</v>
          </cell>
          <cell r="Q754">
            <v>0</v>
          </cell>
          <cell r="R754">
            <v>18.5</v>
          </cell>
        </row>
        <row r="755">
          <cell r="A755" t="str">
            <v>26302932542012</v>
          </cell>
          <cell r="B755" t="str">
            <v>株式会社　みやこ建設</v>
          </cell>
          <cell r="C755" t="str">
            <v>南谷　晃行</v>
          </cell>
          <cell r="D755" t="str">
            <v>南</v>
          </cell>
          <cell r="E755" t="str">
            <v>25</v>
          </cell>
          <cell r="F755" t="str">
            <v>601-8442</v>
          </cell>
          <cell r="G755" t="str">
            <v>京都市南区西九条御幸田町１０６</v>
          </cell>
          <cell r="H755" t="str">
            <v>075-682-5900</v>
          </cell>
          <cell r="I755" t="str">
            <v>3501</v>
          </cell>
          <cell r="J755">
            <v>26023076499</v>
          </cell>
          <cell r="K755">
            <v>98136</v>
          </cell>
          <cell r="L755">
            <v>1</v>
          </cell>
          <cell r="M755">
            <v>0</v>
          </cell>
          <cell r="O755">
            <v>12.5</v>
          </cell>
          <cell r="P755">
            <v>0</v>
          </cell>
          <cell r="Q755">
            <v>0</v>
          </cell>
          <cell r="R755">
            <v>18.5</v>
          </cell>
        </row>
        <row r="756">
          <cell r="A756" t="str">
            <v>26302932542018</v>
          </cell>
          <cell r="B756" t="str">
            <v>株式会社　シモジ工務店</v>
          </cell>
          <cell r="C756" t="str">
            <v>下地　良和</v>
          </cell>
          <cell r="D756" t="str">
            <v>南</v>
          </cell>
          <cell r="E756" t="str">
            <v>20</v>
          </cell>
          <cell r="F756" t="str">
            <v>601-8422</v>
          </cell>
          <cell r="G756" t="str">
            <v>京都市南区西九条針小路町２番地</v>
          </cell>
          <cell r="H756" t="str">
            <v>075-691-8322</v>
          </cell>
          <cell r="I756" t="str">
            <v>3501</v>
          </cell>
          <cell r="J756">
            <v>26023112137</v>
          </cell>
          <cell r="K756">
            <v>48720</v>
          </cell>
          <cell r="L756">
            <v>1</v>
          </cell>
          <cell r="M756">
            <v>0</v>
          </cell>
          <cell r="O756">
            <v>12.5</v>
          </cell>
          <cell r="P756">
            <v>0</v>
          </cell>
          <cell r="Q756">
            <v>0</v>
          </cell>
          <cell r="R756">
            <v>18.5</v>
          </cell>
        </row>
        <row r="757">
          <cell r="A757" t="str">
            <v>26302932542020</v>
          </cell>
          <cell r="B757" t="str">
            <v>有限会社　近藤設備</v>
          </cell>
          <cell r="C757" t="str">
            <v>近藤　泰雄</v>
          </cell>
          <cell r="D757" t="str">
            <v>南</v>
          </cell>
          <cell r="E757" t="str">
            <v>25</v>
          </cell>
          <cell r="F757" t="str">
            <v>601-8441</v>
          </cell>
          <cell r="G757" t="str">
            <v>京都市南区西九条南田町１－４東寺ハイム１１０４号</v>
          </cell>
          <cell r="H757" t="str">
            <v>075-661-5112</v>
          </cell>
          <cell r="J757">
            <v>26023114602</v>
          </cell>
          <cell r="K757">
            <v>34800</v>
          </cell>
          <cell r="L757">
            <v>1</v>
          </cell>
          <cell r="M757">
            <v>0</v>
          </cell>
          <cell r="O757">
            <v>12.5</v>
          </cell>
          <cell r="P757">
            <v>0</v>
          </cell>
          <cell r="Q757">
            <v>0</v>
          </cell>
          <cell r="R757">
            <v>18.5</v>
          </cell>
        </row>
        <row r="758">
          <cell r="A758" t="str">
            <v>26302932542025</v>
          </cell>
          <cell r="B758" t="str">
            <v>有限会社矢野設備</v>
          </cell>
          <cell r="C758" t="str">
            <v>矢野　雅史</v>
          </cell>
          <cell r="D758" t="str">
            <v>南</v>
          </cell>
          <cell r="E758" t="str">
            <v>末</v>
          </cell>
          <cell r="F758" t="str">
            <v>601-8204</v>
          </cell>
          <cell r="G758" t="str">
            <v>京都市南区久世東土川町２００番地５８</v>
          </cell>
          <cell r="H758" t="str">
            <v>075-921-5739</v>
          </cell>
          <cell r="I758" t="str">
            <v>3501</v>
          </cell>
          <cell r="J758">
            <v>26023129231</v>
          </cell>
          <cell r="K758">
            <v>906204</v>
          </cell>
          <cell r="L758">
            <v>1</v>
          </cell>
          <cell r="M758">
            <v>0</v>
          </cell>
          <cell r="O758">
            <v>12.5</v>
          </cell>
          <cell r="P758">
            <v>0</v>
          </cell>
          <cell r="Q758">
            <v>0</v>
          </cell>
          <cell r="R758">
            <v>18.5</v>
          </cell>
        </row>
        <row r="759">
          <cell r="A759" t="str">
            <v>26302932542029</v>
          </cell>
          <cell r="B759" t="str">
            <v>株式会社Ｋ－ブレイズ</v>
          </cell>
          <cell r="C759" t="str">
            <v>小西　一三</v>
          </cell>
          <cell r="D759" t="str">
            <v>南</v>
          </cell>
          <cell r="E759" t="str">
            <v>末</v>
          </cell>
          <cell r="F759" t="str">
            <v>601-8213</v>
          </cell>
          <cell r="G759" t="str">
            <v>京都市南区久世中久世町１丁目１４６</v>
          </cell>
          <cell r="H759" t="str">
            <v>075-933-4771</v>
          </cell>
          <cell r="I759" t="str">
            <v>3801</v>
          </cell>
          <cell r="J759">
            <v>26026145664</v>
          </cell>
          <cell r="K759">
            <v>574229</v>
          </cell>
          <cell r="L759">
            <v>1</v>
          </cell>
          <cell r="M759">
            <v>0</v>
          </cell>
          <cell r="O759">
            <v>12.5</v>
          </cell>
          <cell r="P759">
            <v>0</v>
          </cell>
          <cell r="Q759">
            <v>0</v>
          </cell>
          <cell r="R759">
            <v>18.5</v>
          </cell>
        </row>
        <row r="760">
          <cell r="A760" t="str">
            <v>26302932542030</v>
          </cell>
          <cell r="B760" t="str">
            <v>株式会社　ＤＡＹＴＯＲＡ</v>
          </cell>
          <cell r="C760" t="str">
            <v>岩井　泉二郎</v>
          </cell>
          <cell r="D760" t="str">
            <v>南</v>
          </cell>
          <cell r="E760" t="str">
            <v>20</v>
          </cell>
          <cell r="F760" t="str">
            <v>618-0091</v>
          </cell>
          <cell r="G760" t="str">
            <v>乙訓郡大山崎町円明寺門田８</v>
          </cell>
          <cell r="H760" t="str">
            <v>075-958-4400</v>
          </cell>
          <cell r="I760" t="str">
            <v>3505</v>
          </cell>
          <cell r="J760">
            <v>26026150652</v>
          </cell>
          <cell r="K760">
            <v>699683</v>
          </cell>
          <cell r="L760">
            <v>1</v>
          </cell>
          <cell r="M760">
            <v>0</v>
          </cell>
          <cell r="O760">
            <v>12.5</v>
          </cell>
          <cell r="P760">
            <v>0</v>
          </cell>
          <cell r="Q760">
            <v>0</v>
          </cell>
          <cell r="R760">
            <v>18.5</v>
          </cell>
        </row>
        <row r="761">
          <cell r="A761" t="str">
            <v>26302932542037</v>
          </cell>
          <cell r="B761" t="str">
            <v>株式会社　神西通信</v>
          </cell>
          <cell r="C761" t="str">
            <v>阪田　哲一</v>
          </cell>
          <cell r="D761" t="str">
            <v>南</v>
          </cell>
          <cell r="E761" t="str">
            <v>末</v>
          </cell>
          <cell r="F761" t="str">
            <v>601-8213</v>
          </cell>
          <cell r="G761" t="str">
            <v>京都市南区久世中久世町　１丁目１０</v>
          </cell>
          <cell r="H761" t="str">
            <v>075-934-3622</v>
          </cell>
          <cell r="I761" t="str">
            <v>3802</v>
          </cell>
          <cell r="J761">
            <v>26026168701</v>
          </cell>
          <cell r="K761">
            <v>1699963</v>
          </cell>
          <cell r="L761">
            <v>1</v>
          </cell>
          <cell r="M761">
            <v>0</v>
          </cell>
          <cell r="O761">
            <v>12.5</v>
          </cell>
          <cell r="P761">
            <v>0</v>
          </cell>
          <cell r="Q761">
            <v>0</v>
          </cell>
          <cell r="R761">
            <v>18.5</v>
          </cell>
        </row>
        <row r="762">
          <cell r="A762" t="str">
            <v>26302932542039</v>
          </cell>
          <cell r="B762" t="str">
            <v>株式会社　スタッド</v>
          </cell>
          <cell r="C762" t="str">
            <v>葛西　隆志</v>
          </cell>
          <cell r="D762" t="str">
            <v>南</v>
          </cell>
          <cell r="E762" t="str">
            <v>末</v>
          </cell>
          <cell r="F762" t="str">
            <v>601-8343</v>
          </cell>
          <cell r="G762" t="str">
            <v>京都市南区吉祥院稲葉町１９番地３</v>
          </cell>
          <cell r="H762" t="str">
            <v>075-694-2122</v>
          </cell>
          <cell r="I762" t="str">
            <v>3716</v>
          </cell>
          <cell r="J762">
            <v>26026170749</v>
          </cell>
          <cell r="K762">
            <v>183048</v>
          </cell>
          <cell r="L762">
            <v>1</v>
          </cell>
          <cell r="M762">
            <v>0</v>
          </cell>
          <cell r="O762">
            <v>12.5</v>
          </cell>
          <cell r="P762">
            <v>0</v>
          </cell>
          <cell r="Q762">
            <v>0</v>
          </cell>
          <cell r="R762">
            <v>18.5</v>
          </cell>
        </row>
        <row r="763">
          <cell r="A763" t="str">
            <v>26302932542040</v>
          </cell>
          <cell r="B763" t="str">
            <v>有限会社　古川工務店</v>
          </cell>
          <cell r="C763" t="str">
            <v>古川　繁幸</v>
          </cell>
          <cell r="D763" t="str">
            <v>南</v>
          </cell>
          <cell r="E763" t="str">
            <v>末</v>
          </cell>
          <cell r="F763" t="str">
            <v>601-8475</v>
          </cell>
          <cell r="G763" t="str">
            <v>京都市南区八条内田町　９３番地６</v>
          </cell>
          <cell r="H763" t="str">
            <v>075-691-7484</v>
          </cell>
          <cell r="I763" t="str">
            <v>3502</v>
          </cell>
          <cell r="J763">
            <v>26026175508</v>
          </cell>
          <cell r="K763">
            <v>77865</v>
          </cell>
          <cell r="L763">
            <v>1</v>
          </cell>
          <cell r="M763">
            <v>0</v>
          </cell>
          <cell r="O763">
            <v>12.5</v>
          </cell>
          <cell r="P763">
            <v>0</v>
          </cell>
          <cell r="Q763">
            <v>0</v>
          </cell>
          <cell r="R763">
            <v>18.5</v>
          </cell>
        </row>
        <row r="764">
          <cell r="A764" t="str">
            <v>26302932542041</v>
          </cell>
          <cell r="B764" t="str">
            <v>株式会社　池宮</v>
          </cell>
          <cell r="C764" t="str">
            <v>池宮　陽一</v>
          </cell>
          <cell r="D764" t="str">
            <v>南</v>
          </cell>
          <cell r="E764" t="str">
            <v>20</v>
          </cell>
          <cell r="F764" t="str">
            <v>616-0013</v>
          </cell>
          <cell r="G764" t="str">
            <v>京都市西京区嵐山風呂ノ橋町８－６</v>
          </cell>
          <cell r="H764" t="str">
            <v>075-874-7820</v>
          </cell>
          <cell r="I764" t="str">
            <v>3718</v>
          </cell>
          <cell r="J764">
            <v>26026178623</v>
          </cell>
          <cell r="K764">
            <v>425384</v>
          </cell>
          <cell r="L764">
            <v>1</v>
          </cell>
          <cell r="M764">
            <v>0</v>
          </cell>
          <cell r="O764">
            <v>12.5</v>
          </cell>
          <cell r="P764">
            <v>0</v>
          </cell>
          <cell r="Q764">
            <v>0</v>
          </cell>
          <cell r="R764">
            <v>18.5</v>
          </cell>
        </row>
        <row r="765">
          <cell r="A765" t="str">
            <v>26302932542042</v>
          </cell>
          <cell r="B765" t="str">
            <v>株式会社　ＩＳＯＩ</v>
          </cell>
          <cell r="C765" t="str">
            <v>礒井　昭太</v>
          </cell>
          <cell r="D765" t="str">
            <v>南</v>
          </cell>
          <cell r="E765" t="str">
            <v>20</v>
          </cell>
          <cell r="F765" t="str">
            <v>601-8141</v>
          </cell>
          <cell r="G765" t="str">
            <v>京都市南区上鳥羽卯ノ花町７６番地長束ビル１－３</v>
          </cell>
          <cell r="H765" t="str">
            <v>075-661-5807</v>
          </cell>
          <cell r="I765" t="str">
            <v>3501</v>
          </cell>
          <cell r="J765">
            <v>26026178515</v>
          </cell>
          <cell r="K765">
            <v>2331861</v>
          </cell>
          <cell r="L765">
            <v>1</v>
          </cell>
          <cell r="M765">
            <v>0</v>
          </cell>
          <cell r="O765">
            <v>12.5</v>
          </cell>
          <cell r="P765">
            <v>0</v>
          </cell>
          <cell r="Q765">
            <v>0</v>
          </cell>
          <cell r="R765">
            <v>18.5</v>
          </cell>
        </row>
        <row r="766">
          <cell r="A766" t="str">
            <v>26302932542043</v>
          </cell>
          <cell r="B766" t="str">
            <v>株式会社ＡＤＶＡＮＣＥ</v>
          </cell>
          <cell r="C766" t="str">
            <v>山崎　真樹</v>
          </cell>
          <cell r="D766" t="str">
            <v>南</v>
          </cell>
          <cell r="E766" t="str">
            <v>末</v>
          </cell>
          <cell r="F766" t="str">
            <v>601-8171</v>
          </cell>
          <cell r="G766" t="str">
            <v>京都市南区上鳥羽川端町３３０</v>
          </cell>
          <cell r="H766" t="str">
            <v>075-748-7605</v>
          </cell>
          <cell r="I766" t="str">
            <v>3502</v>
          </cell>
          <cell r="J766">
            <v>26026179152</v>
          </cell>
          <cell r="K766">
            <v>153700</v>
          </cell>
          <cell r="L766">
            <v>1</v>
          </cell>
          <cell r="M766">
            <v>0</v>
          </cell>
          <cell r="O766">
            <v>12.5</v>
          </cell>
          <cell r="P766">
            <v>0</v>
          </cell>
          <cell r="Q766">
            <v>0</v>
          </cell>
          <cell r="R766">
            <v>18.5</v>
          </cell>
        </row>
        <row r="767">
          <cell r="A767" t="str">
            <v>26302932542044</v>
          </cell>
          <cell r="B767" t="str">
            <v>株式会社　村上空調</v>
          </cell>
          <cell r="C767" t="str">
            <v>村上　修司</v>
          </cell>
          <cell r="D767" t="str">
            <v>南</v>
          </cell>
          <cell r="E767" t="str">
            <v>15</v>
          </cell>
          <cell r="F767" t="str">
            <v>601-8372</v>
          </cell>
          <cell r="G767" t="str">
            <v>京都市南区吉祥院嶋高町３７</v>
          </cell>
          <cell r="H767" t="str">
            <v>075-692-0366</v>
          </cell>
          <cell r="I767" t="str">
            <v>3504</v>
          </cell>
          <cell r="J767">
            <v>26026179742</v>
          </cell>
          <cell r="K767">
            <v>484080</v>
          </cell>
          <cell r="L767">
            <v>1</v>
          </cell>
          <cell r="M767">
            <v>0</v>
          </cell>
          <cell r="O767">
            <v>12.5</v>
          </cell>
          <cell r="P767">
            <v>0</v>
          </cell>
          <cell r="Q767">
            <v>0</v>
          </cell>
          <cell r="R767">
            <v>18.5</v>
          </cell>
        </row>
        <row r="768">
          <cell r="A768" t="str">
            <v>26302932542045</v>
          </cell>
          <cell r="B768" t="str">
            <v>株式会社　松田組</v>
          </cell>
          <cell r="C768" t="str">
            <v>松田　勝浩</v>
          </cell>
          <cell r="D768" t="str">
            <v>南</v>
          </cell>
          <cell r="E768" t="str">
            <v>20</v>
          </cell>
          <cell r="F768" t="str">
            <v>601-8449</v>
          </cell>
          <cell r="G768" t="str">
            <v>京都市南区西九条大国町４６－２</v>
          </cell>
          <cell r="H768" t="str">
            <v>075-682-6055</v>
          </cell>
          <cell r="I768" t="str">
            <v>3506</v>
          </cell>
          <cell r="J768">
            <v>26026181282</v>
          </cell>
          <cell r="K768">
            <v>27550</v>
          </cell>
          <cell r="L768">
            <v>1</v>
          </cell>
          <cell r="M768">
            <v>0</v>
          </cell>
          <cell r="O768">
            <v>12.5</v>
          </cell>
          <cell r="P768">
            <v>0</v>
          </cell>
          <cell r="Q768">
            <v>0</v>
          </cell>
          <cell r="R768">
            <v>18.5</v>
          </cell>
        </row>
        <row r="769">
          <cell r="A769" t="str">
            <v>26302932542048</v>
          </cell>
          <cell r="B769" t="str">
            <v>株式会社　松岡建装</v>
          </cell>
          <cell r="C769" t="str">
            <v>松岡　寛人</v>
          </cell>
          <cell r="D769" t="str">
            <v>南</v>
          </cell>
          <cell r="E769" t="str">
            <v>25</v>
          </cell>
          <cell r="F769" t="str">
            <v>612-8443</v>
          </cell>
          <cell r="G769" t="str">
            <v>京都市伏見区竹田藁屋町９０</v>
          </cell>
          <cell r="H769" t="str">
            <v>075-204-2620</v>
          </cell>
          <cell r="I769" t="str">
            <v>3501</v>
          </cell>
          <cell r="J769">
            <v>26026182036</v>
          </cell>
          <cell r="K769">
            <v>287274</v>
          </cell>
          <cell r="M769">
            <v>0</v>
          </cell>
          <cell r="O769">
            <v>12.5</v>
          </cell>
          <cell r="P769">
            <v>0</v>
          </cell>
          <cell r="Q769">
            <v>0</v>
          </cell>
          <cell r="R769">
            <v>18.5</v>
          </cell>
        </row>
        <row r="770">
          <cell r="A770" t="str">
            <v>26302932542049</v>
          </cell>
          <cell r="B770" t="str">
            <v>くさび屋</v>
          </cell>
          <cell r="C770" t="str">
            <v>岩井　理恵</v>
          </cell>
          <cell r="D770" t="str">
            <v>南</v>
          </cell>
          <cell r="E770" t="str">
            <v>20</v>
          </cell>
          <cell r="F770" t="str">
            <v>601-8206</v>
          </cell>
          <cell r="G770" t="str">
            <v>京都市南区久世大藪町　２９４－４</v>
          </cell>
          <cell r="H770" t="str">
            <v>075-922-5682</v>
          </cell>
          <cell r="I770" t="str">
            <v>3506</v>
          </cell>
          <cell r="J770">
            <v>26026183289</v>
          </cell>
          <cell r="K770">
            <v>285807</v>
          </cell>
          <cell r="L770">
            <v>1</v>
          </cell>
          <cell r="M770">
            <v>0</v>
          </cell>
          <cell r="O770">
            <v>12.5</v>
          </cell>
          <cell r="P770">
            <v>0</v>
          </cell>
          <cell r="Q770">
            <v>0</v>
          </cell>
          <cell r="R770">
            <v>18.5</v>
          </cell>
        </row>
        <row r="771">
          <cell r="A771" t="str">
            <v>26302932542051</v>
          </cell>
          <cell r="B771" t="str">
            <v>株式会社　片山造園</v>
          </cell>
          <cell r="C771" t="str">
            <v>片山　一平</v>
          </cell>
          <cell r="D771" t="str">
            <v>南</v>
          </cell>
          <cell r="E771" t="str">
            <v>20</v>
          </cell>
          <cell r="F771" t="str">
            <v>613-0022</v>
          </cell>
          <cell r="G771" t="str">
            <v>久世郡久御山町市田珠城３０－１</v>
          </cell>
          <cell r="H771" t="str">
            <v>0774-26-6839</v>
          </cell>
          <cell r="I771" t="str">
            <v>3506</v>
          </cell>
          <cell r="J771">
            <v>26026184903</v>
          </cell>
          <cell r="K771">
            <v>123250</v>
          </cell>
          <cell r="L771">
            <v>1</v>
          </cell>
          <cell r="M771">
            <v>0</v>
          </cell>
          <cell r="O771">
            <v>12.5</v>
          </cell>
          <cell r="P771">
            <v>0</v>
          </cell>
          <cell r="Q771">
            <v>0</v>
          </cell>
          <cell r="R771">
            <v>18.5</v>
          </cell>
        </row>
        <row r="772">
          <cell r="A772" t="str">
            <v>26302932542052</v>
          </cell>
          <cell r="B772" t="str">
            <v>株式会社　ＴＯＷＡ</v>
          </cell>
          <cell r="C772" t="str">
            <v>伊藤　和也</v>
          </cell>
          <cell r="D772" t="str">
            <v>南</v>
          </cell>
          <cell r="E772" t="str">
            <v>20</v>
          </cell>
          <cell r="F772" t="str">
            <v>601-8142</v>
          </cell>
          <cell r="G772" t="str">
            <v>京都市南区上鳥羽中河原町６２番地</v>
          </cell>
          <cell r="H772" t="str">
            <v>075-748-7971</v>
          </cell>
          <cell r="I772" t="str">
            <v>3501</v>
          </cell>
          <cell r="J772">
            <v>26026185149</v>
          </cell>
          <cell r="K772">
            <v>376739</v>
          </cell>
          <cell r="L772">
            <v>1</v>
          </cell>
          <cell r="M772">
            <v>0</v>
          </cell>
          <cell r="O772">
            <v>12.5</v>
          </cell>
          <cell r="P772">
            <v>0</v>
          </cell>
          <cell r="Q772">
            <v>0</v>
          </cell>
          <cell r="R772">
            <v>18.5</v>
          </cell>
        </row>
        <row r="773">
          <cell r="A773" t="str">
            <v>26302932542053</v>
          </cell>
          <cell r="B773" t="str">
            <v>株式会社　松尾技建</v>
          </cell>
          <cell r="C773" t="str">
            <v>松尾　昭紀</v>
          </cell>
          <cell r="D773" t="str">
            <v>南</v>
          </cell>
          <cell r="E773" t="str">
            <v>末</v>
          </cell>
          <cell r="F773" t="str">
            <v>601-8139</v>
          </cell>
          <cell r="G773" t="str">
            <v>京都市南区上鳥羽南岩ノ本町40番地</v>
          </cell>
          <cell r="H773" t="str">
            <v>075-203-6626</v>
          </cell>
          <cell r="I773" t="str">
            <v>3504</v>
          </cell>
          <cell r="J773">
            <v>26026185767</v>
          </cell>
          <cell r="K773">
            <v>128180</v>
          </cell>
          <cell r="L773">
            <v>1</v>
          </cell>
          <cell r="M773">
            <v>0</v>
          </cell>
          <cell r="O773">
            <v>12.5</v>
          </cell>
          <cell r="P773">
            <v>0</v>
          </cell>
          <cell r="Q773">
            <v>0</v>
          </cell>
          <cell r="R773">
            <v>18.5</v>
          </cell>
        </row>
        <row r="774">
          <cell r="A774" t="str">
            <v>26302932542055</v>
          </cell>
          <cell r="B774" t="str">
            <v>株式会社　ファーベル</v>
          </cell>
          <cell r="C774" t="str">
            <v>廣林　茂</v>
          </cell>
          <cell r="D774" t="str">
            <v>南</v>
          </cell>
          <cell r="E774" t="str">
            <v>20</v>
          </cell>
          <cell r="F774" t="str">
            <v>601-8314</v>
          </cell>
          <cell r="G774" t="str">
            <v>京都市南区吉祥院井ノ口町３８－５</v>
          </cell>
          <cell r="H774" t="str">
            <v>075-661-6457</v>
          </cell>
          <cell r="I774" t="str">
            <v>3504</v>
          </cell>
          <cell r="J774">
            <v>26026194609</v>
          </cell>
          <cell r="K774">
            <v>278963</v>
          </cell>
          <cell r="L774">
            <v>1</v>
          </cell>
          <cell r="M774">
            <v>0</v>
          </cell>
          <cell r="O774">
            <v>12.5</v>
          </cell>
          <cell r="P774">
            <v>0</v>
          </cell>
          <cell r="Q774">
            <v>0</v>
          </cell>
          <cell r="R774">
            <v>18.5</v>
          </cell>
        </row>
        <row r="775">
          <cell r="A775" t="str">
            <v>26302932542056</v>
          </cell>
          <cell r="B775" t="str">
            <v>有限会社　インテリアせざき</v>
          </cell>
          <cell r="C775" t="str">
            <v>瀬崎　正</v>
          </cell>
          <cell r="D775" t="str">
            <v>南</v>
          </cell>
          <cell r="E775" t="str">
            <v>20</v>
          </cell>
          <cell r="F775" t="str">
            <v>601-8173</v>
          </cell>
          <cell r="G775" t="str">
            <v>京都市南区上鳥羽八王神町４０５番地</v>
          </cell>
          <cell r="H775" t="str">
            <v>075-681-7017</v>
          </cell>
          <cell r="I775" t="str">
            <v>3504</v>
          </cell>
          <cell r="J775">
            <v>26026196069</v>
          </cell>
          <cell r="K775">
            <v>58899</v>
          </cell>
          <cell r="L775">
            <v>1</v>
          </cell>
          <cell r="M775">
            <v>0</v>
          </cell>
          <cell r="O775">
            <v>12.5</v>
          </cell>
          <cell r="P775">
            <v>0</v>
          </cell>
          <cell r="Q775">
            <v>0</v>
          </cell>
          <cell r="R775">
            <v>18.5</v>
          </cell>
        </row>
        <row r="776">
          <cell r="A776" t="str">
            <v>26302932542057</v>
          </cell>
          <cell r="B776" t="str">
            <v>ＴＡＫＡ建設株式会社</v>
          </cell>
          <cell r="C776" t="str">
            <v>奈佐　幸司</v>
          </cell>
          <cell r="D776" t="str">
            <v>南</v>
          </cell>
          <cell r="E776" t="str">
            <v>20</v>
          </cell>
          <cell r="F776" t="str">
            <v>601-8319</v>
          </cell>
          <cell r="G776" t="str">
            <v>京都市南区吉祥院三ノ宮町１０９番地２</v>
          </cell>
          <cell r="H776" t="str">
            <v>075-662-1383</v>
          </cell>
          <cell r="I776" t="str">
            <v>3801</v>
          </cell>
          <cell r="J776">
            <v>26026192401</v>
          </cell>
          <cell r="K776">
            <v>201272</v>
          </cell>
          <cell r="L776">
            <v>1</v>
          </cell>
          <cell r="M776">
            <v>0</v>
          </cell>
          <cell r="O776">
            <v>12.5</v>
          </cell>
          <cell r="P776">
            <v>0</v>
          </cell>
          <cell r="Q776">
            <v>0</v>
          </cell>
          <cell r="R776">
            <v>18.5</v>
          </cell>
        </row>
        <row r="777">
          <cell r="A777" t="str">
            <v>26302932542058</v>
          </cell>
          <cell r="B777" t="str">
            <v>光政興業</v>
          </cell>
          <cell r="C777" t="str">
            <v>梅垣　悌</v>
          </cell>
          <cell r="D777" t="str">
            <v>南</v>
          </cell>
          <cell r="E777" t="str">
            <v>末</v>
          </cell>
          <cell r="F777" t="str">
            <v>601-8390</v>
          </cell>
          <cell r="G777" t="str">
            <v>京都市南区吉祥院流作町３７－９</v>
          </cell>
          <cell r="H777" t="str">
            <v>090-3616-9418</v>
          </cell>
          <cell r="I777" t="str">
            <v>3505</v>
          </cell>
          <cell r="J777">
            <v>26026199344</v>
          </cell>
          <cell r="K777">
            <v>41760</v>
          </cell>
          <cell r="L777">
            <v>1</v>
          </cell>
          <cell r="M777">
            <v>0</v>
          </cell>
          <cell r="O777">
            <v>12.5</v>
          </cell>
          <cell r="P777">
            <v>0</v>
          </cell>
          <cell r="Q777">
            <v>0</v>
          </cell>
          <cell r="R777">
            <v>18.5</v>
          </cell>
        </row>
        <row r="778">
          <cell r="A778" t="str">
            <v>26302932542062</v>
          </cell>
          <cell r="B778" t="str">
            <v>株式会社　健祥</v>
          </cell>
          <cell r="C778" t="str">
            <v>藤本　新平</v>
          </cell>
          <cell r="D778" t="str">
            <v>南</v>
          </cell>
          <cell r="E778" t="str">
            <v>20</v>
          </cell>
          <cell r="F778" t="str">
            <v>601-8462</v>
          </cell>
          <cell r="G778" t="str">
            <v>京都市南区唐橋井園町３８－１６</v>
          </cell>
          <cell r="H778" t="str">
            <v>075-203-5932</v>
          </cell>
          <cell r="I778" t="str">
            <v>3501</v>
          </cell>
          <cell r="J778">
            <v>26026204233</v>
          </cell>
          <cell r="K778">
            <v>146508</v>
          </cell>
          <cell r="L778">
            <v>1</v>
          </cell>
          <cell r="M778">
            <v>0</v>
          </cell>
          <cell r="O778">
            <v>12.5</v>
          </cell>
          <cell r="P778">
            <v>0</v>
          </cell>
          <cell r="Q778">
            <v>0</v>
          </cell>
          <cell r="R778">
            <v>18.5</v>
          </cell>
        </row>
        <row r="779">
          <cell r="A779" t="str">
            <v>26302932542063</v>
          </cell>
          <cell r="B779" t="str">
            <v>清井Ｃｏｍｐａｎｙ</v>
          </cell>
          <cell r="C779" t="str">
            <v>清井　敬一</v>
          </cell>
          <cell r="D779" t="str">
            <v>南</v>
          </cell>
          <cell r="E779" t="str">
            <v>末</v>
          </cell>
          <cell r="F779" t="str">
            <v>601-8006</v>
          </cell>
          <cell r="G779" t="str">
            <v>京都市南区東九条東岩本町２９東岩本市営住宅３０７</v>
          </cell>
          <cell r="H779" t="str">
            <v>075-691-9700</v>
          </cell>
          <cell r="I779" t="str">
            <v>3506</v>
          </cell>
          <cell r="J779">
            <v>26026205015</v>
          </cell>
          <cell r="K779">
            <v>53650</v>
          </cell>
          <cell r="L779">
            <v>2</v>
          </cell>
          <cell r="M779">
            <v>0</v>
          </cell>
          <cell r="O779">
            <v>12.5</v>
          </cell>
          <cell r="P779">
            <v>0</v>
          </cell>
          <cell r="Q779">
            <v>0</v>
          </cell>
          <cell r="R779">
            <v>18.5</v>
          </cell>
        </row>
        <row r="780">
          <cell r="A780" t="str">
            <v>26302932542065</v>
          </cell>
          <cell r="B780" t="str">
            <v>高野組</v>
          </cell>
          <cell r="C780" t="str">
            <v>高野　薫</v>
          </cell>
          <cell r="D780" t="str">
            <v>南</v>
          </cell>
          <cell r="E780" t="str">
            <v>末</v>
          </cell>
          <cell r="F780" t="str">
            <v>601-8206</v>
          </cell>
          <cell r="G780" t="str">
            <v>京都市南区久世大藪町１９５－１</v>
          </cell>
          <cell r="H780" t="str">
            <v>075-922-6602</v>
          </cell>
          <cell r="I780" t="str">
            <v>3501</v>
          </cell>
          <cell r="J780">
            <v>26026205177</v>
          </cell>
          <cell r="K780">
            <v>34800</v>
          </cell>
          <cell r="M780">
            <v>0</v>
          </cell>
          <cell r="O780">
            <v>12.5</v>
          </cell>
          <cell r="P780">
            <v>0</v>
          </cell>
          <cell r="Q780">
            <v>0</v>
          </cell>
          <cell r="R780">
            <v>18.5</v>
          </cell>
        </row>
        <row r="781">
          <cell r="A781" t="str">
            <v>26302932542066</v>
          </cell>
          <cell r="B781" t="str">
            <v>株式会社　政栄設備</v>
          </cell>
          <cell r="C781" t="str">
            <v>安田　政義</v>
          </cell>
          <cell r="D781" t="str">
            <v>南</v>
          </cell>
          <cell r="E781" t="str">
            <v>20</v>
          </cell>
          <cell r="F781" t="str">
            <v>601-8433</v>
          </cell>
          <cell r="G781" t="str">
            <v>京都市南区西九条東柳ノ内町５４</v>
          </cell>
          <cell r="H781" t="str">
            <v>075-748-8465</v>
          </cell>
          <cell r="I781" t="str">
            <v>3801</v>
          </cell>
          <cell r="J781">
            <v>26026205486</v>
          </cell>
          <cell r="K781">
            <v>150551</v>
          </cell>
          <cell r="M781">
            <v>0</v>
          </cell>
          <cell r="O781">
            <v>12.5</v>
          </cell>
          <cell r="P781">
            <v>0</v>
          </cell>
          <cell r="Q781">
            <v>0</v>
          </cell>
          <cell r="R781">
            <v>18.5</v>
          </cell>
        </row>
        <row r="782">
          <cell r="A782" t="str">
            <v>26302932542067</v>
          </cell>
          <cell r="B782" t="str">
            <v>株式会社　石田工業</v>
          </cell>
          <cell r="C782" t="str">
            <v>石田　和喜</v>
          </cell>
          <cell r="D782" t="str">
            <v>南</v>
          </cell>
          <cell r="E782" t="str">
            <v>20</v>
          </cell>
          <cell r="F782" t="str">
            <v>601-8212</v>
          </cell>
          <cell r="G782" t="str">
            <v>京都市南区久世上久世町５４２　パークテラス桂川５３９</v>
          </cell>
          <cell r="H782" t="str">
            <v>075-932-8333</v>
          </cell>
          <cell r="I782" t="str">
            <v>3716</v>
          </cell>
          <cell r="J782">
            <v>26026205512</v>
          </cell>
          <cell r="K782">
            <v>203000</v>
          </cell>
          <cell r="L782">
            <v>1</v>
          </cell>
          <cell r="M782">
            <v>0</v>
          </cell>
          <cell r="O782">
            <v>12.5</v>
          </cell>
          <cell r="P782">
            <v>0</v>
          </cell>
          <cell r="Q782">
            <v>0</v>
          </cell>
          <cell r="R782">
            <v>18.5</v>
          </cell>
        </row>
        <row r="783">
          <cell r="A783" t="str">
            <v>26302932542070</v>
          </cell>
          <cell r="B783" t="str">
            <v>株式会社　ユーシール</v>
          </cell>
          <cell r="C783" t="str">
            <v>高山　裕介</v>
          </cell>
          <cell r="D783" t="str">
            <v>南</v>
          </cell>
          <cell r="E783" t="str">
            <v>末</v>
          </cell>
          <cell r="F783" t="str">
            <v>601-8045</v>
          </cell>
          <cell r="G783" t="str">
            <v>京都市南区東九条西明田町４１－１６</v>
          </cell>
          <cell r="H783" t="str">
            <v>075-662-5399</v>
          </cell>
          <cell r="I783" t="str">
            <v>3504</v>
          </cell>
          <cell r="J783">
            <v>26026206391</v>
          </cell>
          <cell r="K783">
            <v>109748</v>
          </cell>
          <cell r="M783">
            <v>0</v>
          </cell>
          <cell r="O783">
            <v>12.5</v>
          </cell>
          <cell r="P783">
            <v>0</v>
          </cell>
          <cell r="Q783">
            <v>0</v>
          </cell>
          <cell r="R783">
            <v>18.5</v>
          </cell>
        </row>
        <row r="784">
          <cell r="A784" t="str">
            <v>26302932542072</v>
          </cell>
          <cell r="B784" t="str">
            <v>福井建装</v>
          </cell>
          <cell r="C784" t="str">
            <v>福井　克昌</v>
          </cell>
          <cell r="D784" t="str">
            <v>南</v>
          </cell>
          <cell r="E784" t="str">
            <v>20</v>
          </cell>
          <cell r="F784" t="str">
            <v>601-8212</v>
          </cell>
          <cell r="G784" t="str">
            <v>京都市南区久世上久世町３８７－２グランコート向日町北５０５</v>
          </cell>
          <cell r="H784" t="str">
            <v>075-748-9072</v>
          </cell>
          <cell r="I784" t="str">
            <v>3803</v>
          </cell>
          <cell r="J784">
            <v>26026206780</v>
          </cell>
          <cell r="K784">
            <v>101413</v>
          </cell>
          <cell r="L784">
            <v>1</v>
          </cell>
          <cell r="M784">
            <v>0</v>
          </cell>
          <cell r="O784">
            <v>12.5</v>
          </cell>
          <cell r="P784">
            <v>0</v>
          </cell>
          <cell r="Q784">
            <v>0</v>
          </cell>
          <cell r="R784">
            <v>18.5</v>
          </cell>
        </row>
        <row r="785">
          <cell r="A785" t="str">
            <v>26302932542074</v>
          </cell>
          <cell r="B785" t="str">
            <v>奥田組</v>
          </cell>
          <cell r="C785" t="str">
            <v>奥田　大介</v>
          </cell>
          <cell r="D785" t="str">
            <v>南</v>
          </cell>
          <cell r="E785" t="str">
            <v>末</v>
          </cell>
          <cell r="F785" t="str">
            <v>601-8388</v>
          </cell>
          <cell r="G785" t="str">
            <v>京都市南区吉祥院石原西ノ開町１－２４</v>
          </cell>
          <cell r="H785" t="str">
            <v>075-661-9011</v>
          </cell>
          <cell r="I785" t="str">
            <v>3501</v>
          </cell>
          <cell r="J785">
            <v>26026207828</v>
          </cell>
          <cell r="K785">
            <v>54723</v>
          </cell>
          <cell r="L785">
            <v>1</v>
          </cell>
          <cell r="M785">
            <v>0</v>
          </cell>
          <cell r="O785">
            <v>12.5</v>
          </cell>
          <cell r="P785">
            <v>0</v>
          </cell>
          <cell r="Q785">
            <v>0</v>
          </cell>
          <cell r="R785">
            <v>18.5</v>
          </cell>
        </row>
        <row r="786">
          <cell r="A786" t="str">
            <v>26302932542077</v>
          </cell>
          <cell r="B786" t="str">
            <v>マツモト工業</v>
          </cell>
          <cell r="C786" t="str">
            <v>松本　秀俊</v>
          </cell>
          <cell r="D786" t="str">
            <v>南</v>
          </cell>
          <cell r="E786" t="str">
            <v>20</v>
          </cell>
          <cell r="F786" t="str">
            <v>601-8212</v>
          </cell>
          <cell r="G786" t="str">
            <v>京都市南区久世上久世町１３９－２日光ハイツ南桂２１８</v>
          </cell>
          <cell r="H786" t="str">
            <v>075-921-2660</v>
          </cell>
          <cell r="I786" t="str">
            <v>3801</v>
          </cell>
          <cell r="J786">
            <v>26026208184</v>
          </cell>
          <cell r="K786">
            <v>113912</v>
          </cell>
          <cell r="M786">
            <v>0</v>
          </cell>
          <cell r="O786">
            <v>12.5</v>
          </cell>
          <cell r="P786">
            <v>0</v>
          </cell>
          <cell r="Q786">
            <v>0</v>
          </cell>
          <cell r="R786">
            <v>18.5</v>
          </cell>
        </row>
        <row r="787">
          <cell r="A787" t="str">
            <v>26302932542078</v>
          </cell>
          <cell r="B787" t="str">
            <v>西産</v>
          </cell>
          <cell r="C787" t="str">
            <v>西山　智啓</v>
          </cell>
          <cell r="D787" t="str">
            <v>南</v>
          </cell>
          <cell r="E787" t="str">
            <v>25</v>
          </cell>
          <cell r="F787" t="str">
            <v>601-8213</v>
          </cell>
          <cell r="G787" t="str">
            <v>京都市南区久世中久世町四丁目７７－１　プロミネンス光陽１０２</v>
          </cell>
          <cell r="H787" t="str">
            <v>075-778-0413</v>
          </cell>
          <cell r="I787" t="str">
            <v>3506</v>
          </cell>
          <cell r="J787">
            <v>26026208171</v>
          </cell>
          <cell r="K787">
            <v>3480</v>
          </cell>
          <cell r="M787">
            <v>0</v>
          </cell>
          <cell r="O787">
            <v>12.5</v>
          </cell>
          <cell r="P787">
            <v>0</v>
          </cell>
          <cell r="Q787">
            <v>0</v>
          </cell>
          <cell r="R787">
            <v>18.5</v>
          </cell>
        </row>
        <row r="788">
          <cell r="A788" t="str">
            <v>26302932542082</v>
          </cell>
          <cell r="B788" t="str">
            <v>株式会社　岡田住設</v>
          </cell>
          <cell r="C788" t="str">
            <v>岡田　一夫</v>
          </cell>
          <cell r="D788" t="str">
            <v>南</v>
          </cell>
          <cell r="E788" t="str">
            <v>20</v>
          </cell>
          <cell r="F788" t="str">
            <v>601-8136</v>
          </cell>
          <cell r="G788" t="str">
            <v>京都市南区上鳥羽岩ノ本町３２８番地</v>
          </cell>
          <cell r="H788" t="str">
            <v>075-691-5291</v>
          </cell>
          <cell r="I788" t="str">
            <v>3506</v>
          </cell>
          <cell r="J788">
            <v>26026210459</v>
          </cell>
          <cell r="K788">
            <v>329597</v>
          </cell>
          <cell r="L788">
            <v>1</v>
          </cell>
          <cell r="M788">
            <v>0</v>
          </cell>
          <cell r="O788">
            <v>12.5</v>
          </cell>
          <cell r="P788">
            <v>0</v>
          </cell>
          <cell r="Q788">
            <v>0</v>
          </cell>
          <cell r="R788">
            <v>18.5</v>
          </cell>
        </row>
        <row r="789">
          <cell r="A789" t="str">
            <v>26302932542084</v>
          </cell>
          <cell r="B789" t="str">
            <v>株式会社　ＵＥＭＯＴＯ組</v>
          </cell>
          <cell r="C789" t="str">
            <v>植本　幸治</v>
          </cell>
          <cell r="D789" t="str">
            <v>南</v>
          </cell>
          <cell r="E789" t="str">
            <v>末</v>
          </cell>
          <cell r="F789" t="str">
            <v>601-8172</v>
          </cell>
          <cell r="G789" t="str">
            <v>京都市南区上鳥羽鍋ヶ渕町５１１番地Ａ</v>
          </cell>
          <cell r="H789" t="str">
            <v>090-4494-8781</v>
          </cell>
          <cell r="I789" t="str">
            <v>3716</v>
          </cell>
          <cell r="J789">
            <v>26026214637</v>
          </cell>
          <cell r="K789">
            <v>233433</v>
          </cell>
          <cell r="L789">
            <v>1</v>
          </cell>
          <cell r="M789">
            <v>0</v>
          </cell>
          <cell r="O789">
            <v>12.5</v>
          </cell>
          <cell r="P789">
            <v>0</v>
          </cell>
          <cell r="Q789">
            <v>0</v>
          </cell>
          <cell r="R789">
            <v>18.5</v>
          </cell>
        </row>
        <row r="790">
          <cell r="A790" t="str">
            <v>26302932542085</v>
          </cell>
          <cell r="B790" t="str">
            <v>株式会社　神田</v>
          </cell>
          <cell r="C790" t="str">
            <v>神田　竜生</v>
          </cell>
          <cell r="D790" t="str">
            <v>南</v>
          </cell>
          <cell r="E790" t="str">
            <v>20</v>
          </cell>
          <cell r="F790" t="str">
            <v>601-8364</v>
          </cell>
          <cell r="G790" t="str">
            <v>京都市南区吉祥院石原南町２０－３</v>
          </cell>
          <cell r="H790" t="str">
            <v>075-693-8889</v>
          </cell>
          <cell r="I790" t="str">
            <v>3716</v>
          </cell>
          <cell r="J790">
            <v>26026216819</v>
          </cell>
          <cell r="K790">
            <v>390978</v>
          </cell>
          <cell r="L790">
            <v>1</v>
          </cell>
          <cell r="M790">
            <v>0</v>
          </cell>
          <cell r="O790">
            <v>12.5</v>
          </cell>
          <cell r="P790">
            <v>0</v>
          </cell>
          <cell r="Q790">
            <v>0</v>
          </cell>
          <cell r="R790">
            <v>18.5</v>
          </cell>
        </row>
        <row r="791">
          <cell r="A791" t="str">
            <v>26302932542086</v>
          </cell>
          <cell r="B791" t="str">
            <v>Ｋ．ＴＲＵＳＴ</v>
          </cell>
          <cell r="C791" t="str">
            <v>髙橋　慶輔</v>
          </cell>
          <cell r="D791" t="str">
            <v>南</v>
          </cell>
          <cell r="E791" t="str">
            <v>末</v>
          </cell>
          <cell r="F791" t="str">
            <v>610-0117</v>
          </cell>
          <cell r="G791" t="str">
            <v>城陽市枇杷庄鹿背田21-45プチメゾン４４５・３０２</v>
          </cell>
          <cell r="H791" t="str">
            <v>050-8885-6285</v>
          </cell>
          <cell r="I791" t="str">
            <v>3714</v>
          </cell>
          <cell r="J791">
            <v>26026217592</v>
          </cell>
          <cell r="K791">
            <v>56185</v>
          </cell>
          <cell r="L791">
            <v>1</v>
          </cell>
          <cell r="M791">
            <v>0</v>
          </cell>
          <cell r="O791">
            <v>12.5</v>
          </cell>
          <cell r="P791">
            <v>0</v>
          </cell>
          <cell r="Q791">
            <v>0</v>
          </cell>
          <cell r="R791">
            <v>18.5</v>
          </cell>
        </row>
        <row r="792">
          <cell r="A792" t="str">
            <v>26302932542087</v>
          </cell>
          <cell r="B792" t="str">
            <v>株式会社　デイトラ土木</v>
          </cell>
          <cell r="C792" t="str">
            <v>谷口　亮</v>
          </cell>
          <cell r="D792" t="str">
            <v>南</v>
          </cell>
          <cell r="E792" t="str">
            <v>20</v>
          </cell>
          <cell r="F792" t="str">
            <v>618-0091</v>
          </cell>
          <cell r="G792" t="str">
            <v>乙訓郡大山崎町円明寺門田8</v>
          </cell>
          <cell r="H792" t="str">
            <v>075-958-4400</v>
          </cell>
          <cell r="I792" t="str">
            <v>3718</v>
          </cell>
          <cell r="J792">
            <v>26026217711</v>
          </cell>
          <cell r="K792">
            <v>342676</v>
          </cell>
          <cell r="L792">
            <v>1</v>
          </cell>
          <cell r="M792">
            <v>0</v>
          </cell>
          <cell r="O792">
            <v>12.5</v>
          </cell>
          <cell r="P792">
            <v>0</v>
          </cell>
          <cell r="Q792">
            <v>0</v>
          </cell>
          <cell r="R792">
            <v>18.5</v>
          </cell>
        </row>
        <row r="793">
          <cell r="A793" t="str">
            <v>26302932542088</v>
          </cell>
          <cell r="B793" t="str">
            <v>山口鉄筋</v>
          </cell>
          <cell r="C793" t="str">
            <v>山口　進</v>
          </cell>
          <cell r="D793" t="str">
            <v>南</v>
          </cell>
          <cell r="E793" t="str">
            <v>末</v>
          </cell>
          <cell r="F793" t="str">
            <v>601-8101</v>
          </cell>
          <cell r="G793" t="str">
            <v>京都市南区上鳥羽高畠町２５番地パデシオン十条４１６</v>
          </cell>
          <cell r="H793" t="str">
            <v>080-53040123</v>
          </cell>
          <cell r="I793" t="str">
            <v>3501</v>
          </cell>
          <cell r="J793">
            <v>26026225825</v>
          </cell>
          <cell r="K793">
            <v>193314</v>
          </cell>
          <cell r="L793">
            <v>1</v>
          </cell>
          <cell r="M793">
            <v>0</v>
          </cell>
          <cell r="O793">
            <v>12.5</v>
          </cell>
          <cell r="P793">
            <v>0</v>
          </cell>
          <cell r="Q793">
            <v>0</v>
          </cell>
          <cell r="R793">
            <v>18.5</v>
          </cell>
        </row>
        <row r="794">
          <cell r="A794" t="str">
            <v>26302932542089</v>
          </cell>
          <cell r="B794" t="str">
            <v>株式会社　エディフィスガード</v>
          </cell>
          <cell r="C794" t="str">
            <v>杉田　蓮真</v>
          </cell>
          <cell r="D794" t="str">
            <v>南</v>
          </cell>
          <cell r="E794" t="str">
            <v>末</v>
          </cell>
          <cell r="F794" t="str">
            <v>601-8330</v>
          </cell>
          <cell r="G794" t="str">
            <v>京都市南区吉祥院船戸町２５－１７</v>
          </cell>
          <cell r="H794" t="str">
            <v>075-682-5719</v>
          </cell>
          <cell r="I794" t="str">
            <v>3504</v>
          </cell>
          <cell r="J794">
            <v>26026225918</v>
          </cell>
          <cell r="K794">
            <v>111314</v>
          </cell>
          <cell r="L794">
            <v>1</v>
          </cell>
          <cell r="M794">
            <v>0</v>
          </cell>
          <cell r="O794">
            <v>12.5</v>
          </cell>
          <cell r="P794">
            <v>0</v>
          </cell>
          <cell r="Q794">
            <v>0</v>
          </cell>
          <cell r="R794">
            <v>18.5</v>
          </cell>
        </row>
        <row r="795">
          <cell r="A795" t="str">
            <v>26302932542091</v>
          </cell>
          <cell r="B795" t="str">
            <v>株式会社　Ｅ．Ｊ．ＣＯＭＰＡＮＹ</v>
          </cell>
          <cell r="C795" t="str">
            <v>安田　英司</v>
          </cell>
          <cell r="D795" t="str">
            <v>南</v>
          </cell>
          <cell r="E795" t="str">
            <v>20</v>
          </cell>
          <cell r="F795" t="str">
            <v>525-0066</v>
          </cell>
          <cell r="G795" t="str">
            <v>草津市矢橋町１８５７番地の４</v>
          </cell>
          <cell r="H795" t="str">
            <v>090-5467-0449</v>
          </cell>
          <cell r="I795" t="str">
            <v>3501</v>
          </cell>
          <cell r="J795">
            <v>25066168270</v>
          </cell>
          <cell r="K795">
            <v>240103</v>
          </cell>
          <cell r="L795">
            <v>1</v>
          </cell>
          <cell r="M795">
            <v>0</v>
          </cell>
          <cell r="O795">
            <v>12.5</v>
          </cell>
          <cell r="P795">
            <v>0</v>
          </cell>
          <cell r="Q795">
            <v>0</v>
          </cell>
          <cell r="R795">
            <v>18.5</v>
          </cell>
        </row>
        <row r="796">
          <cell r="A796" t="str">
            <v>26302932542092</v>
          </cell>
          <cell r="B796" t="str">
            <v>秋山建設</v>
          </cell>
          <cell r="C796" t="str">
            <v>秋山　正人</v>
          </cell>
          <cell r="D796" t="str">
            <v>南</v>
          </cell>
          <cell r="E796" t="str">
            <v>20</v>
          </cell>
          <cell r="F796" t="str">
            <v>601-8201</v>
          </cell>
          <cell r="G796" t="str">
            <v>京都市南区久世川原町１９８番地１６</v>
          </cell>
          <cell r="H796" t="str">
            <v>090-2281-4390</v>
          </cell>
          <cell r="I796" t="str">
            <v>3506</v>
          </cell>
          <cell r="J796">
            <v>26026227069</v>
          </cell>
          <cell r="K796">
            <v>29000</v>
          </cell>
          <cell r="M796">
            <v>0</v>
          </cell>
          <cell r="O796">
            <v>12.5</v>
          </cell>
          <cell r="P796">
            <v>0</v>
          </cell>
          <cell r="Q796">
            <v>0</v>
          </cell>
          <cell r="R796">
            <v>18.5</v>
          </cell>
        </row>
        <row r="797">
          <cell r="A797" t="str">
            <v>26302932542095</v>
          </cell>
          <cell r="B797" t="str">
            <v>株式会社　尾方鉄建</v>
          </cell>
          <cell r="C797" t="str">
            <v>尾方　誠</v>
          </cell>
          <cell r="D797" t="str">
            <v>南</v>
          </cell>
          <cell r="E797" t="str">
            <v>20</v>
          </cell>
          <cell r="F797" t="str">
            <v>601-8338</v>
          </cell>
          <cell r="G797" t="str">
            <v>京都市南区吉祥院西ノ内町７８番地</v>
          </cell>
          <cell r="H797" t="str">
            <v>075-632-8118</v>
          </cell>
          <cell r="I797" t="str">
            <v>3501</v>
          </cell>
          <cell r="J797">
            <v>26026218359</v>
          </cell>
          <cell r="K797">
            <v>174000</v>
          </cell>
          <cell r="L797">
            <v>1</v>
          </cell>
          <cell r="M797">
            <v>0</v>
          </cell>
          <cell r="O797">
            <v>12.5</v>
          </cell>
          <cell r="P797">
            <v>0</v>
          </cell>
          <cell r="Q797">
            <v>0</v>
          </cell>
          <cell r="R797">
            <v>18.5</v>
          </cell>
        </row>
        <row r="798">
          <cell r="A798" t="str">
            <v>26302932542096</v>
          </cell>
          <cell r="B798" t="str">
            <v>翔興業</v>
          </cell>
          <cell r="C798" t="str">
            <v>大垣　翔士</v>
          </cell>
          <cell r="D798" t="str">
            <v>南</v>
          </cell>
          <cell r="E798" t="str">
            <v>末</v>
          </cell>
          <cell r="F798" t="str">
            <v>601-8014</v>
          </cell>
          <cell r="G798" t="str">
            <v>京都市南区東九条河西町３番地</v>
          </cell>
          <cell r="H798" t="str">
            <v>075-632-8774</v>
          </cell>
          <cell r="I798" t="str">
            <v>3716</v>
          </cell>
          <cell r="J798">
            <v>26026227968</v>
          </cell>
          <cell r="K798">
            <v>27550</v>
          </cell>
          <cell r="M798">
            <v>0</v>
          </cell>
          <cell r="O798">
            <v>12.5</v>
          </cell>
          <cell r="P798">
            <v>0</v>
          </cell>
          <cell r="Q798">
            <v>0</v>
          </cell>
          <cell r="R798">
            <v>18.5</v>
          </cell>
        </row>
        <row r="799">
          <cell r="A799" t="str">
            <v>26302932542097</v>
          </cell>
          <cell r="B799" t="str">
            <v>株式会社　タイセイテック</v>
          </cell>
          <cell r="C799" t="str">
            <v>小山　誠</v>
          </cell>
          <cell r="D799" t="str">
            <v>南</v>
          </cell>
          <cell r="E799" t="str">
            <v>25</v>
          </cell>
          <cell r="F799" t="str">
            <v>601-8475</v>
          </cell>
          <cell r="G799" t="str">
            <v>京都市南区八条内田町３８－２６</v>
          </cell>
          <cell r="H799" t="str">
            <v>075-691-2483</v>
          </cell>
          <cell r="I799" t="str">
            <v>3601</v>
          </cell>
          <cell r="J799">
            <v>26026228456</v>
          </cell>
          <cell r="K799">
            <v>115287</v>
          </cell>
          <cell r="L799">
            <v>1</v>
          </cell>
          <cell r="M799">
            <v>0</v>
          </cell>
          <cell r="O799">
            <v>12.5</v>
          </cell>
          <cell r="P799">
            <v>0</v>
          </cell>
          <cell r="Q799">
            <v>0</v>
          </cell>
          <cell r="R799">
            <v>18.5</v>
          </cell>
        </row>
        <row r="800">
          <cell r="A800" t="str">
            <v>26302932542098</v>
          </cell>
          <cell r="B800" t="str">
            <v>田中組</v>
          </cell>
          <cell r="C800" t="str">
            <v>田中　靖久</v>
          </cell>
          <cell r="D800" t="str">
            <v>南</v>
          </cell>
          <cell r="E800" t="str">
            <v>末</v>
          </cell>
          <cell r="F800" t="str">
            <v>607-8308</v>
          </cell>
          <cell r="G800" t="str">
            <v>京都市山科区西野山桜ノ馬場町２６３－１</v>
          </cell>
          <cell r="H800" t="str">
            <v>075-634-4343</v>
          </cell>
          <cell r="I800" t="str">
            <v>3716</v>
          </cell>
          <cell r="J800">
            <v>26026194343</v>
          </cell>
          <cell r="K800">
            <v>153248</v>
          </cell>
          <cell r="L800">
            <v>1</v>
          </cell>
          <cell r="M800">
            <v>0</v>
          </cell>
          <cell r="O800">
            <v>12.5</v>
          </cell>
          <cell r="P800">
            <v>0</v>
          </cell>
          <cell r="Q800">
            <v>0</v>
          </cell>
          <cell r="R800">
            <v>18.5</v>
          </cell>
        </row>
        <row r="801">
          <cell r="A801" t="str">
            <v>26302932542099</v>
          </cell>
          <cell r="B801" t="str">
            <v>株式会社　達建工</v>
          </cell>
          <cell r="C801" t="str">
            <v>奥村　達也</v>
          </cell>
          <cell r="D801" t="str">
            <v>南</v>
          </cell>
          <cell r="E801" t="str">
            <v>20</v>
          </cell>
          <cell r="F801" t="str">
            <v>607-8142</v>
          </cell>
          <cell r="G801" t="str">
            <v>京都市山科区東野中井ノ上町２－８９</v>
          </cell>
          <cell r="H801" t="str">
            <v>075-591-0752</v>
          </cell>
          <cell r="I801" t="str">
            <v>3502</v>
          </cell>
          <cell r="J801">
            <v>26026234442</v>
          </cell>
          <cell r="K801">
            <v>158137</v>
          </cell>
          <cell r="L801">
            <v>1</v>
          </cell>
          <cell r="M801">
            <v>0</v>
          </cell>
          <cell r="O801">
            <v>12.5</v>
          </cell>
          <cell r="P801">
            <v>0</v>
          </cell>
          <cell r="Q801">
            <v>0</v>
          </cell>
          <cell r="R801">
            <v>18.5</v>
          </cell>
        </row>
        <row r="802">
          <cell r="A802" t="str">
            <v>26302932542100</v>
          </cell>
          <cell r="B802" t="str">
            <v>ＴＰＳ</v>
          </cell>
          <cell r="C802" t="str">
            <v>橘　和也</v>
          </cell>
          <cell r="D802" t="str">
            <v>南</v>
          </cell>
          <cell r="E802" t="str">
            <v>末</v>
          </cell>
          <cell r="F802" t="str">
            <v>601-8111</v>
          </cell>
          <cell r="G802" t="str">
            <v>京都市南区上鳥羽苗代町１５</v>
          </cell>
          <cell r="H802" t="str">
            <v>075-662-1789</v>
          </cell>
          <cell r="I802" t="str">
            <v>3504</v>
          </cell>
          <cell r="J802">
            <v>26026208733</v>
          </cell>
          <cell r="K802">
            <v>26999</v>
          </cell>
          <cell r="L802">
            <v>1</v>
          </cell>
          <cell r="M802">
            <v>0</v>
          </cell>
          <cell r="O802">
            <v>12.5</v>
          </cell>
          <cell r="P802">
            <v>0</v>
          </cell>
          <cell r="Q802">
            <v>0</v>
          </cell>
          <cell r="R802">
            <v>18.5</v>
          </cell>
        </row>
        <row r="803">
          <cell r="A803" t="str">
            <v>26302932542101</v>
          </cell>
          <cell r="B803" t="str">
            <v>有限会社　南都建設</v>
          </cell>
          <cell r="C803" t="str">
            <v>可徳　卓哉</v>
          </cell>
          <cell r="D803" t="str">
            <v>南</v>
          </cell>
          <cell r="E803" t="str">
            <v>末</v>
          </cell>
          <cell r="F803" t="str">
            <v>601-8449</v>
          </cell>
          <cell r="G803" t="str">
            <v>京都市南区西九条大国町１２－４ＲＸ東寺１００号室</v>
          </cell>
          <cell r="H803" t="str">
            <v>075-671-5535</v>
          </cell>
          <cell r="I803" t="str">
            <v>3502</v>
          </cell>
          <cell r="J803">
            <v>26026234053</v>
          </cell>
          <cell r="K803">
            <v>52200</v>
          </cell>
          <cell r="L803">
            <v>1</v>
          </cell>
          <cell r="M803">
            <v>0</v>
          </cell>
          <cell r="O803">
            <v>12.5</v>
          </cell>
          <cell r="P803">
            <v>0</v>
          </cell>
          <cell r="Q803">
            <v>0</v>
          </cell>
          <cell r="R803">
            <v>18.5</v>
          </cell>
        </row>
        <row r="804">
          <cell r="A804" t="str">
            <v>26302932542102</v>
          </cell>
          <cell r="B804" t="str">
            <v>株式会社　日比野建装</v>
          </cell>
          <cell r="C804" t="str">
            <v>日比野　嘉人</v>
          </cell>
          <cell r="D804" t="str">
            <v>南</v>
          </cell>
          <cell r="E804" t="str">
            <v>20</v>
          </cell>
          <cell r="F804" t="str">
            <v>601-8171</v>
          </cell>
          <cell r="G804" t="str">
            <v>京都市南区上鳥羽川端町２７７番地</v>
          </cell>
          <cell r="H804" t="str">
            <v>075-662-1478</v>
          </cell>
          <cell r="I804" t="str">
            <v>3501</v>
          </cell>
          <cell r="J804">
            <v>26026234321</v>
          </cell>
          <cell r="K804">
            <v>112955</v>
          </cell>
          <cell r="L804">
            <v>1</v>
          </cell>
          <cell r="M804">
            <v>0</v>
          </cell>
          <cell r="O804">
            <v>12.5</v>
          </cell>
          <cell r="P804">
            <v>0</v>
          </cell>
          <cell r="Q804">
            <v>0</v>
          </cell>
          <cell r="R804">
            <v>18.5</v>
          </cell>
        </row>
        <row r="805">
          <cell r="A805" t="str">
            <v>26302932542103</v>
          </cell>
          <cell r="B805" t="str">
            <v>栄爾工業</v>
          </cell>
          <cell r="C805" t="str">
            <v>東田　政光</v>
          </cell>
          <cell r="D805" t="str">
            <v>南</v>
          </cell>
          <cell r="E805" t="str">
            <v>末</v>
          </cell>
          <cell r="F805" t="str">
            <v>601-8188</v>
          </cell>
          <cell r="G805" t="str">
            <v>京都市南区上鳥羽南中ノ坪町２６－４</v>
          </cell>
          <cell r="H805" t="str">
            <v>075-671-0696</v>
          </cell>
          <cell r="I805" t="str">
            <v>3601</v>
          </cell>
          <cell r="J805">
            <v>26026234319</v>
          </cell>
          <cell r="K805">
            <v>20300</v>
          </cell>
          <cell r="M805">
            <v>0</v>
          </cell>
          <cell r="O805">
            <v>12.5</v>
          </cell>
          <cell r="P805">
            <v>0</v>
          </cell>
          <cell r="Q805">
            <v>0</v>
          </cell>
          <cell r="R805">
            <v>18.5</v>
          </cell>
        </row>
        <row r="806">
          <cell r="A806" t="str">
            <v>26302932542104</v>
          </cell>
          <cell r="B806" t="str">
            <v>株式会社　日翔</v>
          </cell>
          <cell r="C806" t="str">
            <v>近藤　翔太</v>
          </cell>
          <cell r="D806" t="str">
            <v>南</v>
          </cell>
          <cell r="E806" t="str">
            <v>末</v>
          </cell>
          <cell r="F806" t="str">
            <v>601-8025</v>
          </cell>
          <cell r="G806" t="str">
            <v>京都市南区東九条柳下町６０</v>
          </cell>
          <cell r="H806" t="str">
            <v>075-682-5501</v>
          </cell>
          <cell r="I806" t="str">
            <v>3716</v>
          </cell>
          <cell r="J806">
            <v>26026235935</v>
          </cell>
          <cell r="K806">
            <v>56956</v>
          </cell>
          <cell r="L806">
            <v>1</v>
          </cell>
          <cell r="M806">
            <v>0</v>
          </cell>
          <cell r="O806">
            <v>12.5</v>
          </cell>
          <cell r="P806">
            <v>0</v>
          </cell>
          <cell r="Q806">
            <v>0</v>
          </cell>
          <cell r="R806">
            <v>18.5</v>
          </cell>
        </row>
        <row r="807">
          <cell r="A807" t="str">
            <v>26302932542105</v>
          </cell>
          <cell r="B807" t="str">
            <v>株式会社　ダイイチ工業</v>
          </cell>
          <cell r="C807" t="str">
            <v>中村　秀之</v>
          </cell>
          <cell r="D807" t="str">
            <v>南</v>
          </cell>
          <cell r="E807" t="str">
            <v>20</v>
          </cell>
          <cell r="F807" t="str">
            <v>601-8171</v>
          </cell>
          <cell r="G807" t="str">
            <v>京都市南区上鳥羽南村山町４－２</v>
          </cell>
          <cell r="H807" t="str">
            <v>075-634-8570</v>
          </cell>
          <cell r="I807" t="str">
            <v>3501</v>
          </cell>
          <cell r="J807">
            <v>26026235855</v>
          </cell>
          <cell r="K807">
            <v>124932</v>
          </cell>
          <cell r="L807">
            <v>1</v>
          </cell>
          <cell r="M807">
            <v>0</v>
          </cell>
          <cell r="O807">
            <v>12.5</v>
          </cell>
          <cell r="P807">
            <v>0</v>
          </cell>
          <cell r="Q807">
            <v>0</v>
          </cell>
          <cell r="R807">
            <v>18.5</v>
          </cell>
        </row>
        <row r="808">
          <cell r="A808" t="str">
            <v>26302932542106</v>
          </cell>
          <cell r="B808" t="str">
            <v>株式会社ミヤビベース</v>
          </cell>
          <cell r="C808" t="str">
            <v>長谷川　雅裕</v>
          </cell>
          <cell r="D808" t="str">
            <v>南</v>
          </cell>
          <cell r="E808" t="str">
            <v>末</v>
          </cell>
          <cell r="F808" t="str">
            <v>601-8392</v>
          </cell>
          <cell r="G808" t="str">
            <v>京都市南区吉祥院内河原町３－２Ｓｕｃｃｅｅｄ吉祥院５０８</v>
          </cell>
          <cell r="H808" t="str">
            <v>075-755-8791</v>
          </cell>
          <cell r="I808" t="str">
            <v>3506</v>
          </cell>
          <cell r="J808">
            <v>26026235868</v>
          </cell>
          <cell r="K808">
            <v>194834</v>
          </cell>
          <cell r="L808">
            <v>1</v>
          </cell>
          <cell r="M808">
            <v>0</v>
          </cell>
          <cell r="O808">
            <v>12.5</v>
          </cell>
          <cell r="P808">
            <v>0</v>
          </cell>
          <cell r="Q808">
            <v>0</v>
          </cell>
          <cell r="R808">
            <v>18.5</v>
          </cell>
        </row>
        <row r="809">
          <cell r="A809" t="str">
            <v>26302932542108</v>
          </cell>
          <cell r="B809" t="str">
            <v>株式会社　熊木</v>
          </cell>
          <cell r="C809" t="str">
            <v>熊木　真央</v>
          </cell>
          <cell r="D809" t="str">
            <v>南</v>
          </cell>
          <cell r="E809" t="str">
            <v>末</v>
          </cell>
          <cell r="F809" t="str">
            <v>601-8334</v>
          </cell>
          <cell r="G809" t="str">
            <v>京都市南区吉祥院東砂ノ町９－１</v>
          </cell>
          <cell r="H809" t="str">
            <v>075-874-7954</v>
          </cell>
          <cell r="I809" t="str">
            <v>3716</v>
          </cell>
          <cell r="J809">
            <v>26026237568</v>
          </cell>
          <cell r="K809">
            <v>76560</v>
          </cell>
          <cell r="L809">
            <v>1</v>
          </cell>
          <cell r="M809">
            <v>0</v>
          </cell>
          <cell r="O809">
            <v>12.5</v>
          </cell>
          <cell r="P809">
            <v>0</v>
          </cell>
          <cell r="Q809">
            <v>0</v>
          </cell>
          <cell r="R809">
            <v>18.5</v>
          </cell>
        </row>
        <row r="810">
          <cell r="A810" t="str">
            <v>26302932542109</v>
          </cell>
          <cell r="B810" t="str">
            <v>株式会社　竜匠</v>
          </cell>
          <cell r="C810" t="str">
            <v>根岸　竜也</v>
          </cell>
          <cell r="D810" t="str">
            <v>南</v>
          </cell>
          <cell r="E810" t="str">
            <v>20</v>
          </cell>
          <cell r="F810" t="str">
            <v>601-8362</v>
          </cell>
          <cell r="G810" t="str">
            <v>京都市南区吉祥院長田町44番地</v>
          </cell>
          <cell r="H810" t="str">
            <v>075-203-0397</v>
          </cell>
          <cell r="I810" t="str">
            <v>3716</v>
          </cell>
          <cell r="J810">
            <v>26026237728</v>
          </cell>
          <cell r="K810">
            <v>192572</v>
          </cell>
          <cell r="L810">
            <v>1</v>
          </cell>
          <cell r="M810">
            <v>0</v>
          </cell>
          <cell r="O810">
            <v>12.5</v>
          </cell>
          <cell r="P810">
            <v>0</v>
          </cell>
          <cell r="Q810">
            <v>0</v>
          </cell>
          <cell r="R810">
            <v>18.5</v>
          </cell>
        </row>
        <row r="811">
          <cell r="A811" t="str">
            <v>26302932542110</v>
          </cell>
          <cell r="B811" t="str">
            <v>合同会社　Ｓｔｅｌｌａ</v>
          </cell>
          <cell r="C811" t="str">
            <v>大垣　茉耶</v>
          </cell>
          <cell r="D811" t="str">
            <v>南</v>
          </cell>
          <cell r="E811" t="str">
            <v>末</v>
          </cell>
          <cell r="F811" t="str">
            <v>601-8144</v>
          </cell>
          <cell r="G811" t="str">
            <v>京都市南区上鳥羽火打形町２７７番地</v>
          </cell>
          <cell r="H811" t="str">
            <v>075-606-1800</v>
          </cell>
          <cell r="I811" t="str">
            <v>3716</v>
          </cell>
          <cell r="J811">
            <v>26026237676</v>
          </cell>
          <cell r="K811">
            <v>172869</v>
          </cell>
          <cell r="L811">
            <v>2</v>
          </cell>
          <cell r="M811">
            <v>0</v>
          </cell>
          <cell r="O811">
            <v>12.5</v>
          </cell>
          <cell r="P811">
            <v>0</v>
          </cell>
          <cell r="Q811">
            <v>0</v>
          </cell>
          <cell r="R811">
            <v>18.5</v>
          </cell>
        </row>
        <row r="812">
          <cell r="A812" t="str">
            <v>26302932542111</v>
          </cell>
          <cell r="B812" t="str">
            <v>プランニングふなつき</v>
          </cell>
          <cell r="C812" t="str">
            <v>藤井　里志</v>
          </cell>
          <cell r="D812" t="str">
            <v>南</v>
          </cell>
          <cell r="E812" t="str">
            <v>末</v>
          </cell>
          <cell r="F812" t="str">
            <v>601-8024</v>
          </cell>
          <cell r="G812" t="str">
            <v>京都市南区東九条東札辻町２９ダイワレジデンス７０１</v>
          </cell>
          <cell r="H812" t="str">
            <v>075-662-5000</v>
          </cell>
          <cell r="I812" t="str">
            <v>3716</v>
          </cell>
          <cell r="J812">
            <v>26026237931</v>
          </cell>
          <cell r="K812">
            <v>26535</v>
          </cell>
          <cell r="L812">
            <v>1</v>
          </cell>
          <cell r="M812">
            <v>0</v>
          </cell>
          <cell r="O812">
            <v>12.5</v>
          </cell>
          <cell r="P812">
            <v>0</v>
          </cell>
          <cell r="Q812">
            <v>0</v>
          </cell>
          <cell r="R812">
            <v>18.5</v>
          </cell>
        </row>
        <row r="813">
          <cell r="A813" t="str">
            <v>26302932542113</v>
          </cell>
          <cell r="B813" t="str">
            <v>ベル内装</v>
          </cell>
          <cell r="C813" t="str">
            <v>畑　祐吾</v>
          </cell>
          <cell r="D813" t="str">
            <v>南</v>
          </cell>
          <cell r="E813" t="str">
            <v>末</v>
          </cell>
          <cell r="F813" t="str">
            <v>601-8206</v>
          </cell>
          <cell r="G813" t="str">
            <v>京都市南区久世大薮町２０８番地１</v>
          </cell>
          <cell r="H813" t="str">
            <v>080-4706-6174</v>
          </cell>
          <cell r="I813" t="str">
            <v>3501</v>
          </cell>
          <cell r="J813">
            <v>26026241867</v>
          </cell>
          <cell r="K813">
            <v>39933</v>
          </cell>
          <cell r="L813">
            <v>1</v>
          </cell>
          <cell r="M813">
            <v>0</v>
          </cell>
          <cell r="O813">
            <v>12.5</v>
          </cell>
          <cell r="P813">
            <v>0</v>
          </cell>
          <cell r="Q813">
            <v>0</v>
          </cell>
          <cell r="R813">
            <v>18.5</v>
          </cell>
        </row>
        <row r="814">
          <cell r="A814" t="str">
            <v>26302932542114</v>
          </cell>
          <cell r="B814" t="str">
            <v>瀬島地質</v>
          </cell>
          <cell r="C814" t="str">
            <v>瀬島　有統</v>
          </cell>
          <cell r="D814" t="str">
            <v>南</v>
          </cell>
          <cell r="E814" t="str">
            <v>25</v>
          </cell>
          <cell r="F814" t="str">
            <v>601-8203</v>
          </cell>
          <cell r="G814" t="str">
            <v>京都市南区久世築山町129-3シャーメゾンルンガルノ110</v>
          </cell>
          <cell r="H814" t="str">
            <v>075-672-5179</v>
          </cell>
          <cell r="I814" t="str">
            <v>3718</v>
          </cell>
          <cell r="J814">
            <v>26026243072</v>
          </cell>
          <cell r="K814">
            <v>34365</v>
          </cell>
          <cell r="L814">
            <v>1</v>
          </cell>
          <cell r="M814">
            <v>0</v>
          </cell>
          <cell r="O814">
            <v>12.5</v>
          </cell>
          <cell r="P814">
            <v>0</v>
          </cell>
          <cell r="Q814">
            <v>0</v>
          </cell>
          <cell r="R814">
            <v>18.5</v>
          </cell>
        </row>
        <row r="815">
          <cell r="A815" t="str">
            <v>26302932542116</v>
          </cell>
          <cell r="B815" t="str">
            <v>株式会社　ＯＡＫ建設</v>
          </cell>
          <cell r="C815" t="str">
            <v>萩原　誠司</v>
          </cell>
          <cell r="D815" t="str">
            <v>南</v>
          </cell>
          <cell r="E815" t="str">
            <v>末</v>
          </cell>
          <cell r="F815" t="str">
            <v>601-8311</v>
          </cell>
          <cell r="G815" t="str">
            <v>京都市南区吉祥院西ノ庄東屋敷町３１番地２</v>
          </cell>
          <cell r="H815" t="str">
            <v>090-2048-3000</v>
          </cell>
          <cell r="I815" t="str">
            <v>3716</v>
          </cell>
          <cell r="J815">
            <v>26026244660</v>
          </cell>
          <cell r="K815">
            <v>39150</v>
          </cell>
          <cell r="L815">
            <v>1</v>
          </cell>
          <cell r="M815">
            <v>0</v>
          </cell>
          <cell r="O815">
            <v>12.5</v>
          </cell>
          <cell r="P815">
            <v>0</v>
          </cell>
          <cell r="Q815">
            <v>0</v>
          </cell>
          <cell r="R815">
            <v>18.5</v>
          </cell>
        </row>
        <row r="816">
          <cell r="A816" t="str">
            <v>26302932542117</v>
          </cell>
          <cell r="B816" t="str">
            <v>株式会社　いぶき</v>
          </cell>
          <cell r="C816" t="str">
            <v>勝田　玲子</v>
          </cell>
          <cell r="D816" t="str">
            <v>南</v>
          </cell>
          <cell r="E816" t="str">
            <v>末</v>
          </cell>
          <cell r="F816" t="str">
            <v>616-8355</v>
          </cell>
          <cell r="G816" t="str">
            <v>京都市右京区嵯峨新宮町１番地９３</v>
          </cell>
          <cell r="H816" t="str">
            <v>075-861-3033</v>
          </cell>
          <cell r="I816" t="str">
            <v>3501</v>
          </cell>
          <cell r="J816">
            <v>26026247127</v>
          </cell>
          <cell r="K816">
            <v>34800</v>
          </cell>
          <cell r="L816">
            <v>1</v>
          </cell>
          <cell r="M816">
            <v>0</v>
          </cell>
          <cell r="O816">
            <v>12.5</v>
          </cell>
          <cell r="P816">
            <v>0</v>
          </cell>
          <cell r="Q816">
            <v>0</v>
          </cell>
          <cell r="R816">
            <v>18.5</v>
          </cell>
        </row>
        <row r="817">
          <cell r="A817" t="str">
            <v>26302932542118</v>
          </cell>
          <cell r="B817" t="str">
            <v>ＷＯＲＫＳ　ＯＮ</v>
          </cell>
          <cell r="C817" t="str">
            <v>新子　勇二</v>
          </cell>
          <cell r="D817" t="str">
            <v>南</v>
          </cell>
          <cell r="E817" t="str">
            <v>末</v>
          </cell>
          <cell r="F817" t="str">
            <v>601-8451</v>
          </cell>
          <cell r="G817" t="str">
            <v>京都市南区唐橋川久保町１９－１１</v>
          </cell>
          <cell r="H817" t="str">
            <v>090-9218-0813</v>
          </cell>
          <cell r="I817" t="str">
            <v>3506</v>
          </cell>
          <cell r="J817">
            <v>26026248274</v>
          </cell>
          <cell r="K817">
            <v>40020</v>
          </cell>
          <cell r="L817">
            <v>1</v>
          </cell>
          <cell r="M817">
            <v>0</v>
          </cell>
          <cell r="O817">
            <v>12.5</v>
          </cell>
          <cell r="P817">
            <v>0</v>
          </cell>
          <cell r="Q817">
            <v>0</v>
          </cell>
          <cell r="R817">
            <v>18.5</v>
          </cell>
        </row>
        <row r="818">
          <cell r="A818" t="str">
            <v>26302932542119</v>
          </cell>
          <cell r="B818" t="str">
            <v>株式会社　寿商会</v>
          </cell>
          <cell r="C818" t="str">
            <v>山村　高</v>
          </cell>
          <cell r="D818" t="str">
            <v>南</v>
          </cell>
          <cell r="E818" t="str">
            <v>末</v>
          </cell>
          <cell r="F818" t="str">
            <v>601-8332</v>
          </cell>
          <cell r="G818" t="str">
            <v>京都市南区吉祥院高畑町２番地</v>
          </cell>
          <cell r="H818" t="str">
            <v>075-681-3791</v>
          </cell>
          <cell r="I818" t="str">
            <v>3501</v>
          </cell>
          <cell r="J818">
            <v>26026248877</v>
          </cell>
          <cell r="K818">
            <v>59160</v>
          </cell>
          <cell r="L818">
            <v>1</v>
          </cell>
          <cell r="M818">
            <v>0</v>
          </cell>
          <cell r="O818">
            <v>12.5</v>
          </cell>
          <cell r="P818">
            <v>0</v>
          </cell>
          <cell r="Q818">
            <v>0</v>
          </cell>
          <cell r="R818">
            <v>18.5</v>
          </cell>
        </row>
        <row r="819">
          <cell r="A819" t="str">
            <v>26302932542120</v>
          </cell>
          <cell r="B819" t="str">
            <v>佐郷建設</v>
          </cell>
          <cell r="C819" t="str">
            <v>佐郷　真樹</v>
          </cell>
          <cell r="D819" t="str">
            <v>南</v>
          </cell>
          <cell r="E819" t="str">
            <v>末</v>
          </cell>
          <cell r="F819" t="str">
            <v>601-8394</v>
          </cell>
          <cell r="G819" t="str">
            <v>京都市南区吉祥院中河原里北町４６ヴィラロイヤルＹＵＫＩ　３０２号</v>
          </cell>
          <cell r="H819" t="str">
            <v>090-42752700</v>
          </cell>
          <cell r="I819" t="str">
            <v>3501</v>
          </cell>
          <cell r="J819">
            <v>26026251037</v>
          </cell>
          <cell r="K819">
            <v>37250</v>
          </cell>
          <cell r="M819">
            <v>0</v>
          </cell>
          <cell r="O819">
            <v>12.5</v>
          </cell>
          <cell r="P819">
            <v>0</v>
          </cell>
          <cell r="Q819">
            <v>0</v>
          </cell>
          <cell r="R819">
            <v>18.5</v>
          </cell>
        </row>
        <row r="820">
          <cell r="A820" t="str">
            <v>26302932542121</v>
          </cell>
          <cell r="B820" t="str">
            <v>株式会社　ＴＫＪ</v>
          </cell>
          <cell r="C820" t="str">
            <v>宇野　拓</v>
          </cell>
          <cell r="D820" t="str">
            <v>南</v>
          </cell>
          <cell r="E820" t="str">
            <v>末</v>
          </cell>
          <cell r="F820" t="str">
            <v>601-8353</v>
          </cell>
          <cell r="G820" t="str">
            <v>京都市南区吉祥院這登中町6-302</v>
          </cell>
          <cell r="H820" t="str">
            <v>075-277-3317</v>
          </cell>
          <cell r="I820" t="str">
            <v>3601</v>
          </cell>
          <cell r="J820">
            <v>26026251199</v>
          </cell>
          <cell r="K820">
            <v>37250</v>
          </cell>
          <cell r="L820">
            <v>1</v>
          </cell>
          <cell r="M820">
            <v>0</v>
          </cell>
          <cell r="O820">
            <v>12.5</v>
          </cell>
          <cell r="P820">
            <v>0</v>
          </cell>
          <cell r="Q820">
            <v>0</v>
          </cell>
          <cell r="R820">
            <v>18.5</v>
          </cell>
        </row>
        <row r="821">
          <cell r="A821" t="str">
            <v>26302932542122</v>
          </cell>
          <cell r="B821" t="str">
            <v>株式会社　岡田ポンプ工業</v>
          </cell>
          <cell r="C821" t="str">
            <v>岡田　裕毅</v>
          </cell>
          <cell r="D821" t="str">
            <v>南</v>
          </cell>
          <cell r="E821" t="str">
            <v>20</v>
          </cell>
          <cell r="F821" t="str">
            <v>601-8145</v>
          </cell>
          <cell r="G821" t="str">
            <v>京都市南区上鳥羽西浦町３８６番地</v>
          </cell>
          <cell r="H821" t="str">
            <v>075-755-6917</v>
          </cell>
          <cell r="I821" t="str">
            <v>3718</v>
          </cell>
          <cell r="J821">
            <v>26026184972</v>
          </cell>
          <cell r="K821">
            <v>245862</v>
          </cell>
          <cell r="L821">
            <v>1</v>
          </cell>
          <cell r="M821">
            <v>0</v>
          </cell>
          <cell r="O821">
            <v>12.5</v>
          </cell>
          <cell r="P821">
            <v>0</v>
          </cell>
          <cell r="Q821">
            <v>0</v>
          </cell>
          <cell r="R821">
            <v>18.5</v>
          </cell>
        </row>
        <row r="822">
          <cell r="A822" t="str">
            <v>26302932542123</v>
          </cell>
          <cell r="B822" t="str">
            <v>久世建工</v>
          </cell>
          <cell r="C822" t="str">
            <v>笠木　美豪</v>
          </cell>
          <cell r="D822" t="str">
            <v>南</v>
          </cell>
          <cell r="E822" t="str">
            <v>末</v>
          </cell>
          <cell r="F822" t="str">
            <v>601-8206</v>
          </cell>
          <cell r="G822" t="str">
            <v>京都市南区久世大薮町224</v>
          </cell>
          <cell r="H822" t="str">
            <v>090-60659229</v>
          </cell>
          <cell r="I822" t="str">
            <v>3716</v>
          </cell>
          <cell r="J822">
            <v>26026253811</v>
          </cell>
          <cell r="K822">
            <v>28875</v>
          </cell>
          <cell r="L822">
            <v>1</v>
          </cell>
          <cell r="M822">
            <v>0</v>
          </cell>
          <cell r="O822">
            <v>12.5</v>
          </cell>
          <cell r="P822">
            <v>0</v>
          </cell>
          <cell r="Q822">
            <v>0</v>
          </cell>
          <cell r="R822">
            <v>18.5</v>
          </cell>
        </row>
        <row r="823">
          <cell r="A823" t="str">
            <v>26302932542124</v>
          </cell>
          <cell r="B823" t="str">
            <v>Ａ．О．</v>
          </cell>
          <cell r="C823" t="str">
            <v>池　俊貴</v>
          </cell>
          <cell r="D823" t="str">
            <v>南</v>
          </cell>
          <cell r="E823" t="str">
            <v>末</v>
          </cell>
          <cell r="F823" t="str">
            <v>610-1105</v>
          </cell>
          <cell r="G823" t="str">
            <v>京都市西京区大枝塚原町５－１１８　１Ｆ</v>
          </cell>
          <cell r="H823" t="str">
            <v>080-4021-1559</v>
          </cell>
          <cell r="I823" t="str">
            <v>3504</v>
          </cell>
          <cell r="J823">
            <v>26026254835</v>
          </cell>
          <cell r="K823">
            <v>17325</v>
          </cell>
          <cell r="L823">
            <v>1</v>
          </cell>
          <cell r="M823">
            <v>0</v>
          </cell>
          <cell r="O823">
            <v>12.5</v>
          </cell>
          <cell r="P823">
            <v>0</v>
          </cell>
          <cell r="Q823">
            <v>0</v>
          </cell>
          <cell r="R823">
            <v>18.5</v>
          </cell>
        </row>
        <row r="824">
          <cell r="A824" t="str">
            <v>26302932542125</v>
          </cell>
          <cell r="B824" t="str">
            <v>上原興業</v>
          </cell>
          <cell r="C824" t="str">
            <v>上原　浩平</v>
          </cell>
          <cell r="D824" t="str">
            <v>南</v>
          </cell>
          <cell r="E824" t="str">
            <v>末</v>
          </cell>
          <cell r="F824" t="str">
            <v>601-8205</v>
          </cell>
          <cell r="G824" t="str">
            <v>京都市南区久世殿城町７０プラウド久世２０１</v>
          </cell>
          <cell r="H824" t="str">
            <v>080-3966-9701</v>
          </cell>
          <cell r="I824" t="str">
            <v>3505</v>
          </cell>
          <cell r="J824">
            <v>26026254930</v>
          </cell>
          <cell r="K824">
            <v>14850</v>
          </cell>
          <cell r="L824">
            <v>1</v>
          </cell>
          <cell r="M824">
            <v>0</v>
          </cell>
          <cell r="O824">
            <v>12.5</v>
          </cell>
          <cell r="P824">
            <v>0</v>
          </cell>
          <cell r="Q824">
            <v>0</v>
          </cell>
          <cell r="R824">
            <v>18.5</v>
          </cell>
        </row>
        <row r="825">
          <cell r="A825" t="str">
            <v>26302932542126</v>
          </cell>
          <cell r="B825" t="str">
            <v>有限会社　城島設備</v>
          </cell>
          <cell r="C825" t="str">
            <v>城島　和男</v>
          </cell>
          <cell r="D825" t="str">
            <v>南</v>
          </cell>
          <cell r="E825" t="str">
            <v>20</v>
          </cell>
          <cell r="F825" t="str">
            <v>601-8213</v>
          </cell>
          <cell r="G825" t="str">
            <v>京都市南区久世中久世町２丁目１２７番地の１４</v>
          </cell>
          <cell r="H825" t="str">
            <v>075-922-8105</v>
          </cell>
          <cell r="I825" t="str">
            <v>3801</v>
          </cell>
          <cell r="J825">
            <v>26026255509</v>
          </cell>
          <cell r="K825">
            <v>0</v>
          </cell>
          <cell r="L825">
            <v>2</v>
          </cell>
          <cell r="M825">
            <v>0</v>
          </cell>
          <cell r="O825">
            <v>12.5</v>
          </cell>
          <cell r="P825">
            <v>0</v>
          </cell>
          <cell r="Q825">
            <v>0</v>
          </cell>
          <cell r="R825">
            <v>18.5</v>
          </cell>
        </row>
        <row r="826">
          <cell r="A826" t="str">
            <v>26302932550013</v>
          </cell>
          <cell r="B826" t="str">
            <v>杏成運輸　株式会社</v>
          </cell>
          <cell r="C826" t="str">
            <v>松村　勇毅</v>
          </cell>
          <cell r="D826" t="str">
            <v>乙訓</v>
          </cell>
          <cell r="E826" t="str">
            <v>末</v>
          </cell>
          <cell r="F826" t="str">
            <v>612-8496</v>
          </cell>
          <cell r="G826" t="str">
            <v>京都市伏見区久我西出町１１－２９</v>
          </cell>
          <cell r="H826" t="str">
            <v>075-934-5957</v>
          </cell>
          <cell r="I826" t="str">
            <v>7203</v>
          </cell>
          <cell r="J826">
            <v>26023049122</v>
          </cell>
          <cell r="K826">
            <v>787437</v>
          </cell>
          <cell r="L826">
            <v>1</v>
          </cell>
          <cell r="M826">
            <v>9</v>
          </cell>
          <cell r="O826">
            <v>9.5</v>
          </cell>
          <cell r="P826">
            <v>82125</v>
          </cell>
          <cell r="Q826">
            <v>9</v>
          </cell>
          <cell r="R826">
            <v>15.5</v>
          </cell>
        </row>
        <row r="827">
          <cell r="A827" t="str">
            <v>26302932550025</v>
          </cell>
          <cell r="B827" t="str">
            <v>エンジニアイマタキ</v>
          </cell>
          <cell r="C827" t="str">
            <v>今瀧　利一</v>
          </cell>
          <cell r="D827" t="str">
            <v>乙訓</v>
          </cell>
          <cell r="E827" t="str">
            <v>25</v>
          </cell>
          <cell r="F827" t="str">
            <v>618-0091</v>
          </cell>
          <cell r="G827" t="str">
            <v>乙訓郡大山崎町円明寺里ノ後１４－３９</v>
          </cell>
          <cell r="H827" t="str">
            <v>075-954-2075</v>
          </cell>
          <cell r="I827" t="str">
            <v>5603</v>
          </cell>
          <cell r="J827">
            <v>26026227432</v>
          </cell>
          <cell r="K827">
            <v>80207</v>
          </cell>
          <cell r="L827">
            <v>1</v>
          </cell>
          <cell r="M827">
            <v>5</v>
          </cell>
          <cell r="O827">
            <v>9.5</v>
          </cell>
          <cell r="P827">
            <v>9125</v>
          </cell>
          <cell r="Q827">
            <v>5</v>
          </cell>
          <cell r="R827">
            <v>15.5</v>
          </cell>
        </row>
        <row r="828">
          <cell r="A828" t="str">
            <v>26302932550028</v>
          </cell>
          <cell r="B828" t="str">
            <v>有限会社　洛西クレーン</v>
          </cell>
          <cell r="C828" t="str">
            <v>萬木　功一</v>
          </cell>
          <cell r="D828" t="str">
            <v>乙訓</v>
          </cell>
          <cell r="E828" t="str">
            <v>25</v>
          </cell>
          <cell r="F828" t="str">
            <v>617-0813</v>
          </cell>
          <cell r="G828" t="str">
            <v>長岡京市井ノ内下印田１５－７</v>
          </cell>
          <cell r="H828" t="str">
            <v>075-951-2000</v>
          </cell>
          <cell r="I828" t="str">
            <v>3718</v>
          </cell>
          <cell r="J828">
            <v>26026181563</v>
          </cell>
          <cell r="K828">
            <v>245869</v>
          </cell>
          <cell r="L828">
            <v>1</v>
          </cell>
          <cell r="M828">
            <v>15</v>
          </cell>
          <cell r="O828">
            <v>9.5</v>
          </cell>
          <cell r="P828">
            <v>109500</v>
          </cell>
          <cell r="Q828">
            <v>15</v>
          </cell>
          <cell r="R828">
            <v>15.5</v>
          </cell>
        </row>
        <row r="829">
          <cell r="A829" t="str">
            <v>26302932550029</v>
          </cell>
          <cell r="B829" t="str">
            <v>株式会社　真和クレーン工事</v>
          </cell>
          <cell r="C829" t="str">
            <v>万木　善夫</v>
          </cell>
          <cell r="D829" t="str">
            <v>乙訓</v>
          </cell>
          <cell r="E829" t="str">
            <v>20</v>
          </cell>
          <cell r="F829" t="str">
            <v>601-8206</v>
          </cell>
          <cell r="G829" t="str">
            <v>京都市南区久世大薮町３１１</v>
          </cell>
          <cell r="H829" t="str">
            <v>075-933-7760</v>
          </cell>
          <cell r="I829" t="str">
            <v>3718</v>
          </cell>
          <cell r="J829">
            <v>26026187495</v>
          </cell>
          <cell r="K829">
            <v>597363</v>
          </cell>
          <cell r="L829">
            <v>1</v>
          </cell>
          <cell r="M829">
            <v>15</v>
          </cell>
          <cell r="O829">
            <v>9.5</v>
          </cell>
          <cell r="P829">
            <v>136875</v>
          </cell>
          <cell r="Q829">
            <v>15</v>
          </cell>
          <cell r="R829">
            <v>15.5</v>
          </cell>
        </row>
        <row r="830">
          <cell r="A830" t="str">
            <v>26302932550032</v>
          </cell>
          <cell r="B830" t="str">
            <v>関西ウォッシャー</v>
          </cell>
          <cell r="C830" t="str">
            <v>上田　貴明</v>
          </cell>
          <cell r="D830" t="str">
            <v>乙訓</v>
          </cell>
          <cell r="E830" t="str">
            <v>末</v>
          </cell>
          <cell r="F830" t="str">
            <v>617-0825</v>
          </cell>
          <cell r="G830" t="str">
            <v>長岡京市一文橋二丁目１７－５</v>
          </cell>
          <cell r="H830" t="str">
            <v>075-951-1600</v>
          </cell>
          <cell r="I830" t="str">
            <v>9301</v>
          </cell>
          <cell r="J830">
            <v>26026178798</v>
          </cell>
          <cell r="K830">
            <v>133067</v>
          </cell>
          <cell r="L830">
            <v>1</v>
          </cell>
          <cell r="M830">
            <v>5.5</v>
          </cell>
          <cell r="O830">
            <v>9.5</v>
          </cell>
          <cell r="P830">
            <v>20075</v>
          </cell>
          <cell r="Q830">
            <v>5.5</v>
          </cell>
          <cell r="R830">
            <v>15.5</v>
          </cell>
        </row>
        <row r="831">
          <cell r="A831" t="str">
            <v>26302932550034</v>
          </cell>
          <cell r="B831" t="str">
            <v>清水戸樋金物製作所</v>
          </cell>
          <cell r="C831" t="str">
            <v>清水　紀男</v>
          </cell>
          <cell r="D831" t="str">
            <v>乙訓</v>
          </cell>
          <cell r="E831" t="str">
            <v>20</v>
          </cell>
          <cell r="F831" t="str">
            <v>617-0833</v>
          </cell>
          <cell r="G831" t="str">
            <v>長岡京市神足落述９</v>
          </cell>
          <cell r="H831" t="str">
            <v>075-953-3116</v>
          </cell>
          <cell r="I831" t="str">
            <v>5411</v>
          </cell>
          <cell r="J831">
            <v>26026163309</v>
          </cell>
          <cell r="K831">
            <v>174745</v>
          </cell>
          <cell r="L831">
            <v>1</v>
          </cell>
          <cell r="M831">
            <v>10</v>
          </cell>
          <cell r="O831">
            <v>9.5</v>
          </cell>
          <cell r="P831">
            <v>36500</v>
          </cell>
          <cell r="Q831">
            <v>10</v>
          </cell>
          <cell r="R831">
            <v>15.5</v>
          </cell>
        </row>
        <row r="832">
          <cell r="A832" t="str">
            <v>26302932550035</v>
          </cell>
          <cell r="B832" t="str">
            <v>有限会社　大広産業</v>
          </cell>
          <cell r="C832" t="str">
            <v>中川　裕子</v>
          </cell>
          <cell r="D832" t="str">
            <v>乙訓</v>
          </cell>
          <cell r="F832" t="str">
            <v>610-1131</v>
          </cell>
          <cell r="G832" t="str">
            <v>京都市西京区大原野上羽町１５２－１５</v>
          </cell>
          <cell r="H832" t="str">
            <v>075-333-0767</v>
          </cell>
          <cell r="I832" t="str">
            <v>9903</v>
          </cell>
          <cell r="J832">
            <v>26026165158</v>
          </cell>
          <cell r="K832">
            <v>59772</v>
          </cell>
          <cell r="L832">
            <v>2</v>
          </cell>
          <cell r="M832">
            <v>2.5</v>
          </cell>
          <cell r="O832">
            <v>9.5</v>
          </cell>
          <cell r="P832">
            <v>22812</v>
          </cell>
          <cell r="Q832">
            <v>2.5</v>
          </cell>
          <cell r="R832">
            <v>15.5</v>
          </cell>
        </row>
        <row r="833">
          <cell r="A833" t="str">
            <v>26302932550036</v>
          </cell>
          <cell r="B833" t="str">
            <v>株式会社　アフターホーム</v>
          </cell>
          <cell r="C833" t="str">
            <v>川本　耕平</v>
          </cell>
          <cell r="D833" t="str">
            <v>乙訓</v>
          </cell>
          <cell r="E833" t="str">
            <v>20</v>
          </cell>
          <cell r="F833" t="str">
            <v>615-0913</v>
          </cell>
          <cell r="G833" t="str">
            <v>京都市右京区梅津南上田町６－５</v>
          </cell>
          <cell r="H833" t="str">
            <v>075-863-0080</v>
          </cell>
          <cell r="I833" t="str">
            <v>9903</v>
          </cell>
          <cell r="J833">
            <v>26026170187</v>
          </cell>
          <cell r="K833">
            <v>1034723</v>
          </cell>
          <cell r="L833">
            <v>1</v>
          </cell>
          <cell r="M833">
            <v>2.5</v>
          </cell>
          <cell r="O833">
            <v>9.5</v>
          </cell>
          <cell r="P833">
            <v>0</v>
          </cell>
          <cell r="Q833">
            <v>2.5</v>
          </cell>
          <cell r="R833">
            <v>15.5</v>
          </cell>
        </row>
        <row r="834">
          <cell r="A834" t="str">
            <v>26302932550037</v>
          </cell>
          <cell r="B834" t="str">
            <v>株式会社　ゼクト</v>
          </cell>
          <cell r="C834" t="str">
            <v>山下　篤</v>
          </cell>
          <cell r="D834" t="str">
            <v>乙訓</v>
          </cell>
          <cell r="E834" t="str">
            <v>末</v>
          </cell>
          <cell r="F834" t="str">
            <v>610-0343</v>
          </cell>
          <cell r="G834" t="str">
            <v>京田辺市大住池島２０</v>
          </cell>
          <cell r="H834" t="str">
            <v>0774-68-6667</v>
          </cell>
          <cell r="I834" t="str">
            <v>5411</v>
          </cell>
          <cell r="J834">
            <v>26026170161</v>
          </cell>
          <cell r="K834">
            <v>767636</v>
          </cell>
          <cell r="L834">
            <v>1</v>
          </cell>
          <cell r="M834">
            <v>10</v>
          </cell>
          <cell r="O834">
            <v>9.5</v>
          </cell>
          <cell r="P834">
            <v>0</v>
          </cell>
          <cell r="Q834">
            <v>10</v>
          </cell>
          <cell r="R834">
            <v>15.5</v>
          </cell>
        </row>
        <row r="835">
          <cell r="A835" t="str">
            <v>26302932550038</v>
          </cell>
          <cell r="B835" t="str">
            <v>タカハタ星辰堂</v>
          </cell>
          <cell r="C835" t="str">
            <v>高畠　博明</v>
          </cell>
          <cell r="D835" t="str">
            <v>乙訓</v>
          </cell>
          <cell r="E835" t="str">
            <v>20</v>
          </cell>
          <cell r="F835" t="str">
            <v>612-8244</v>
          </cell>
          <cell r="G835" t="str">
            <v>京都市伏見区横大路千両松町１５３－３</v>
          </cell>
          <cell r="H835" t="str">
            <v>075-204-1053</v>
          </cell>
          <cell r="I835" t="str">
            <v>9801</v>
          </cell>
          <cell r="J835">
            <v>26026171399</v>
          </cell>
          <cell r="K835">
            <v>87824</v>
          </cell>
          <cell r="L835">
            <v>1</v>
          </cell>
          <cell r="M835">
            <v>3</v>
          </cell>
          <cell r="O835">
            <v>9.5</v>
          </cell>
          <cell r="P835">
            <v>0</v>
          </cell>
          <cell r="Q835">
            <v>3</v>
          </cell>
          <cell r="R835">
            <v>15.5</v>
          </cell>
        </row>
        <row r="836">
          <cell r="A836" t="str">
            <v>26302932550039</v>
          </cell>
          <cell r="B836" t="str">
            <v>有限会社テクノエイアイディー</v>
          </cell>
          <cell r="C836" t="str">
            <v>石川　和久</v>
          </cell>
          <cell r="D836" t="str">
            <v>乙訓</v>
          </cell>
          <cell r="E836" t="str">
            <v>20</v>
          </cell>
          <cell r="F836" t="str">
            <v>611-0041</v>
          </cell>
          <cell r="G836" t="str">
            <v>宇治市槇島町目川６９</v>
          </cell>
          <cell r="H836" t="str">
            <v>075-922-4422</v>
          </cell>
          <cell r="I836" t="str">
            <v>6001</v>
          </cell>
          <cell r="J836">
            <v>26026171412</v>
          </cell>
          <cell r="K836">
            <v>353802</v>
          </cell>
          <cell r="L836">
            <v>1</v>
          </cell>
          <cell r="M836">
            <v>2.5</v>
          </cell>
          <cell r="O836">
            <v>9.5</v>
          </cell>
          <cell r="P836">
            <v>18250</v>
          </cell>
          <cell r="Q836">
            <v>2.5</v>
          </cell>
          <cell r="R836">
            <v>15.5</v>
          </cell>
        </row>
        <row r="837">
          <cell r="A837" t="str">
            <v>26302932550041</v>
          </cell>
          <cell r="B837" t="str">
            <v>ｈｉｇａｓｈｉｙａｍａ重機</v>
          </cell>
          <cell r="C837" t="str">
            <v>久後　一志</v>
          </cell>
          <cell r="D837" t="str">
            <v>乙訓</v>
          </cell>
          <cell r="F837" t="str">
            <v>617-0824</v>
          </cell>
          <cell r="G837" t="str">
            <v>長岡京市天神　４丁目５－３３</v>
          </cell>
          <cell r="H837" t="str">
            <v>075-957-0985</v>
          </cell>
          <cell r="I837" t="str">
            <v>3718</v>
          </cell>
          <cell r="K837">
            <v>79500</v>
          </cell>
          <cell r="M837">
            <v>15</v>
          </cell>
          <cell r="O837">
            <v>0</v>
          </cell>
          <cell r="P837">
            <v>21900</v>
          </cell>
          <cell r="Q837">
            <v>15</v>
          </cell>
          <cell r="R837">
            <v>0</v>
          </cell>
        </row>
        <row r="838">
          <cell r="A838" t="str">
            <v>26302932550042</v>
          </cell>
          <cell r="B838" t="str">
            <v>有限会社　岩本製作所</v>
          </cell>
          <cell r="C838" t="str">
            <v>岩本　秀司</v>
          </cell>
          <cell r="D838" t="str">
            <v>乙訓</v>
          </cell>
          <cell r="E838" t="str">
            <v>25</v>
          </cell>
          <cell r="F838" t="str">
            <v>617-0833</v>
          </cell>
          <cell r="G838" t="str">
            <v>長岡京市神足落述９－３</v>
          </cell>
          <cell r="H838" t="str">
            <v>075-957-6012</v>
          </cell>
          <cell r="I838" t="str">
            <v>5404</v>
          </cell>
          <cell r="J838">
            <v>26026179876</v>
          </cell>
          <cell r="K838">
            <v>107720</v>
          </cell>
          <cell r="L838">
            <v>1</v>
          </cell>
          <cell r="M838">
            <v>10</v>
          </cell>
          <cell r="O838">
            <v>9.5</v>
          </cell>
          <cell r="P838">
            <v>14600</v>
          </cell>
          <cell r="Q838">
            <v>10</v>
          </cell>
          <cell r="R838">
            <v>15.5</v>
          </cell>
        </row>
        <row r="839">
          <cell r="A839" t="str">
            <v>26302932550044</v>
          </cell>
          <cell r="B839" t="str">
            <v>シズノ畳店</v>
          </cell>
          <cell r="C839" t="str">
            <v>静野　圭克</v>
          </cell>
          <cell r="D839" t="str">
            <v>乙訓</v>
          </cell>
          <cell r="F839" t="str">
            <v>617-0833</v>
          </cell>
          <cell r="G839" t="str">
            <v>長岡京市神足２丁目７－２２</v>
          </cell>
          <cell r="H839" t="str">
            <v>075-951-2004</v>
          </cell>
          <cell r="I839" t="str">
            <v>6109</v>
          </cell>
          <cell r="K839">
            <v>39325</v>
          </cell>
          <cell r="L839">
            <v>1</v>
          </cell>
          <cell r="M839">
            <v>6.5</v>
          </cell>
          <cell r="O839">
            <v>0</v>
          </cell>
          <cell r="P839">
            <v>23725</v>
          </cell>
          <cell r="Q839">
            <v>6.5</v>
          </cell>
          <cell r="R839">
            <v>0</v>
          </cell>
        </row>
        <row r="840">
          <cell r="A840" t="str">
            <v>26302932550046</v>
          </cell>
          <cell r="B840" t="str">
            <v>株式会社　サンクリア</v>
          </cell>
          <cell r="C840" t="str">
            <v>小黒　明紘</v>
          </cell>
          <cell r="D840" t="str">
            <v>乙訓</v>
          </cell>
          <cell r="F840" t="str">
            <v>617-0002</v>
          </cell>
          <cell r="G840" t="str">
            <v>向日市寺戸町初田１２－２０</v>
          </cell>
          <cell r="H840" t="str">
            <v>075-874-4061</v>
          </cell>
          <cell r="I840" t="str">
            <v>7203</v>
          </cell>
          <cell r="K840">
            <v>25029</v>
          </cell>
          <cell r="L840">
            <v>1</v>
          </cell>
          <cell r="M840">
            <v>9</v>
          </cell>
          <cell r="O840">
            <v>0</v>
          </cell>
          <cell r="P840">
            <v>0</v>
          </cell>
          <cell r="Q840">
            <v>9</v>
          </cell>
          <cell r="R840">
            <v>0</v>
          </cell>
        </row>
        <row r="841">
          <cell r="A841" t="str">
            <v>26302932550047</v>
          </cell>
          <cell r="B841" t="str">
            <v>株式会社　大橋</v>
          </cell>
          <cell r="C841" t="str">
            <v>大橋　克己</v>
          </cell>
          <cell r="D841" t="str">
            <v>乙訓</v>
          </cell>
          <cell r="E841" t="str">
            <v>末</v>
          </cell>
          <cell r="F841" t="str">
            <v>617-0828</v>
          </cell>
          <cell r="G841" t="str">
            <v>長岡京市馬場１丁目８－１２</v>
          </cell>
          <cell r="H841" t="str">
            <v>075-957-5553</v>
          </cell>
          <cell r="I841" t="str">
            <v>9421</v>
          </cell>
          <cell r="J841">
            <v>26026153616</v>
          </cell>
          <cell r="K841">
            <v>430720</v>
          </cell>
          <cell r="L841">
            <v>1</v>
          </cell>
          <cell r="M841">
            <v>3</v>
          </cell>
          <cell r="O841">
            <v>9.5</v>
          </cell>
          <cell r="P841">
            <v>0</v>
          </cell>
          <cell r="Q841">
            <v>3</v>
          </cell>
          <cell r="R841">
            <v>15.5</v>
          </cell>
        </row>
        <row r="842">
          <cell r="A842" t="str">
            <v>26302932550050</v>
          </cell>
          <cell r="B842" t="str">
            <v>株式会社　岡村製作所</v>
          </cell>
          <cell r="C842" t="str">
            <v>岡村　和男</v>
          </cell>
          <cell r="D842" t="str">
            <v>乙訓</v>
          </cell>
          <cell r="E842" t="str">
            <v>25</v>
          </cell>
          <cell r="F842" t="str">
            <v>610-0102</v>
          </cell>
          <cell r="G842" t="str">
            <v>城陽市久世八丁１１番地の５</v>
          </cell>
          <cell r="H842" t="str">
            <v>0774-53-1167</v>
          </cell>
          <cell r="I842" t="str">
            <v>5401</v>
          </cell>
          <cell r="J842">
            <v>26026199733</v>
          </cell>
          <cell r="K842">
            <v>737806</v>
          </cell>
          <cell r="L842">
            <v>1</v>
          </cell>
          <cell r="M842">
            <v>10</v>
          </cell>
          <cell r="O842">
            <v>9.5</v>
          </cell>
          <cell r="P842">
            <v>36500</v>
          </cell>
          <cell r="Q842">
            <v>10</v>
          </cell>
          <cell r="R842">
            <v>15.5</v>
          </cell>
        </row>
        <row r="843">
          <cell r="A843" t="str">
            <v>26302932550051</v>
          </cell>
          <cell r="B843" t="str">
            <v>晋工業 株式会社</v>
          </cell>
          <cell r="C843" t="str">
            <v>西川　晋</v>
          </cell>
          <cell r="D843" t="str">
            <v>乙訓</v>
          </cell>
          <cell r="E843" t="str">
            <v>20</v>
          </cell>
          <cell r="F843" t="str">
            <v>618-0091</v>
          </cell>
          <cell r="G843" t="str">
            <v>乙訓郡大山崎町円明寺若宮前２－１５</v>
          </cell>
          <cell r="H843" t="str">
            <v>075-957-3282</v>
          </cell>
          <cell r="I843" t="str">
            <v>6116</v>
          </cell>
          <cell r="J843">
            <v>26026205084</v>
          </cell>
          <cell r="K843">
            <v>230884</v>
          </cell>
          <cell r="L843">
            <v>1</v>
          </cell>
          <cell r="M843">
            <v>6.5</v>
          </cell>
          <cell r="O843">
            <v>9.5</v>
          </cell>
          <cell r="P843">
            <v>23725</v>
          </cell>
          <cell r="Q843">
            <v>6.5</v>
          </cell>
          <cell r="R843">
            <v>15.5</v>
          </cell>
        </row>
        <row r="844">
          <cell r="A844" t="str">
            <v>26302932550053</v>
          </cell>
          <cell r="B844" t="str">
            <v>株式会社　アシストＭＩＣ</v>
          </cell>
          <cell r="C844" t="str">
            <v>石川　恵</v>
          </cell>
          <cell r="D844" t="str">
            <v>乙訓</v>
          </cell>
          <cell r="E844" t="str">
            <v>20</v>
          </cell>
          <cell r="F844" t="str">
            <v>611-0041</v>
          </cell>
          <cell r="G844" t="str">
            <v>宇治市槇島町目川６７</v>
          </cell>
          <cell r="H844" t="str">
            <v>06-4862-4266</v>
          </cell>
          <cell r="I844" t="str">
            <v>6001</v>
          </cell>
          <cell r="J844">
            <v>26026215382</v>
          </cell>
          <cell r="K844">
            <v>154840</v>
          </cell>
          <cell r="L844">
            <v>1</v>
          </cell>
          <cell r="M844">
            <v>2.5</v>
          </cell>
          <cell r="O844">
            <v>9.5</v>
          </cell>
          <cell r="P844">
            <v>0</v>
          </cell>
          <cell r="Q844">
            <v>2.5</v>
          </cell>
          <cell r="R844">
            <v>15.5</v>
          </cell>
        </row>
        <row r="845">
          <cell r="A845" t="str">
            <v>26302932550054</v>
          </cell>
          <cell r="B845" t="str">
            <v>住宅情報センター有限会社</v>
          </cell>
          <cell r="C845" t="str">
            <v>岡崎　享</v>
          </cell>
          <cell r="D845" t="str">
            <v>乙訓</v>
          </cell>
          <cell r="E845" t="str">
            <v>末</v>
          </cell>
          <cell r="F845" t="str">
            <v>617-0002</v>
          </cell>
          <cell r="G845" t="str">
            <v>向日市寺戸町北垣内１１</v>
          </cell>
          <cell r="H845" t="str">
            <v>075-922-0030</v>
          </cell>
          <cell r="I845" t="str">
            <v>9903</v>
          </cell>
          <cell r="J845">
            <v>26026219210</v>
          </cell>
          <cell r="K845">
            <v>24843</v>
          </cell>
          <cell r="L845">
            <v>1</v>
          </cell>
          <cell r="M845">
            <v>2.5</v>
          </cell>
          <cell r="O845">
            <v>9.5</v>
          </cell>
          <cell r="P845">
            <v>0</v>
          </cell>
          <cell r="Q845">
            <v>2.5</v>
          </cell>
          <cell r="R845">
            <v>15.5</v>
          </cell>
        </row>
        <row r="846">
          <cell r="A846" t="str">
            <v>26302932550056</v>
          </cell>
          <cell r="B846" t="str">
            <v>株式会社　田中興業</v>
          </cell>
          <cell r="C846" t="str">
            <v>田中　光太</v>
          </cell>
          <cell r="D846" t="str">
            <v>乙訓</v>
          </cell>
          <cell r="E846" t="str">
            <v>末</v>
          </cell>
          <cell r="F846" t="str">
            <v>617-0847</v>
          </cell>
          <cell r="G846" t="str">
            <v>長岡京市高台１丁目１４－１０</v>
          </cell>
          <cell r="H846" t="str">
            <v>075-934-5237</v>
          </cell>
          <cell r="I846" t="str">
            <v>7205</v>
          </cell>
          <cell r="J846">
            <v>26026226261</v>
          </cell>
          <cell r="K846">
            <v>219698</v>
          </cell>
          <cell r="L846">
            <v>1</v>
          </cell>
          <cell r="M846">
            <v>9</v>
          </cell>
          <cell r="O846">
            <v>9.5</v>
          </cell>
          <cell r="P846">
            <v>13140</v>
          </cell>
          <cell r="Q846">
            <v>9</v>
          </cell>
          <cell r="R846">
            <v>15.5</v>
          </cell>
        </row>
        <row r="847">
          <cell r="A847" t="str">
            <v>26302932550058</v>
          </cell>
          <cell r="B847" t="str">
            <v>株式会社　ａｌｌｏｇｇｉｏ</v>
          </cell>
          <cell r="C847" t="str">
            <v>本田　紘一</v>
          </cell>
          <cell r="D847" t="str">
            <v>乙訓</v>
          </cell>
          <cell r="E847" t="str">
            <v>20</v>
          </cell>
          <cell r="F847" t="str">
            <v>611-0041</v>
          </cell>
          <cell r="G847" t="str">
            <v>宇治市槇島町落合１２４－１グランコート宇治槇島３０５</v>
          </cell>
          <cell r="H847" t="str">
            <v>075-950-5970</v>
          </cell>
          <cell r="I847" t="str">
            <v>9903</v>
          </cell>
          <cell r="J847">
            <v>26026241411</v>
          </cell>
          <cell r="K847">
            <v>70067</v>
          </cell>
          <cell r="L847">
            <v>1</v>
          </cell>
          <cell r="M847">
            <v>2.5</v>
          </cell>
          <cell r="O847">
            <v>9.5</v>
          </cell>
          <cell r="P847">
            <v>0</v>
          </cell>
          <cell r="Q847">
            <v>2.5</v>
          </cell>
          <cell r="R847">
            <v>15.5</v>
          </cell>
        </row>
        <row r="848">
          <cell r="A848" t="str">
            <v>26302932552009</v>
          </cell>
          <cell r="B848" t="str">
            <v>株式会社　タニカワ住建</v>
          </cell>
          <cell r="C848" t="str">
            <v>谷川　一臣</v>
          </cell>
          <cell r="D848" t="str">
            <v>乙訓</v>
          </cell>
          <cell r="E848" t="str">
            <v>25</v>
          </cell>
          <cell r="F848" t="str">
            <v>617-0002</v>
          </cell>
          <cell r="G848" t="str">
            <v>向日市寺戸町辰己２０－１４</v>
          </cell>
          <cell r="H848" t="str">
            <v>075-933-6699</v>
          </cell>
          <cell r="I848" t="str">
            <v>3502</v>
          </cell>
          <cell r="J848">
            <v>26023055134</v>
          </cell>
          <cell r="K848">
            <v>62640</v>
          </cell>
          <cell r="L848">
            <v>1</v>
          </cell>
          <cell r="M848">
            <v>0</v>
          </cell>
          <cell r="O848">
            <v>12.5</v>
          </cell>
          <cell r="P848">
            <v>0</v>
          </cell>
          <cell r="Q848">
            <v>0</v>
          </cell>
          <cell r="R848">
            <v>18.5</v>
          </cell>
        </row>
        <row r="849">
          <cell r="A849" t="str">
            <v>26302932552024</v>
          </cell>
          <cell r="B849" t="str">
            <v>入谷建設株式会社</v>
          </cell>
          <cell r="C849" t="str">
            <v>千葉　博樹</v>
          </cell>
          <cell r="D849" t="str">
            <v>乙訓</v>
          </cell>
          <cell r="E849" t="str">
            <v>27</v>
          </cell>
          <cell r="F849" t="str">
            <v>617-0828</v>
          </cell>
          <cell r="G849" t="str">
            <v>長岡京市馬場２丁目２ー２２番地</v>
          </cell>
          <cell r="H849" t="str">
            <v>075-955-1984</v>
          </cell>
          <cell r="I849" t="str">
            <v>3701</v>
          </cell>
          <cell r="J849">
            <v>26023131614</v>
          </cell>
          <cell r="K849">
            <v>117549</v>
          </cell>
          <cell r="L849">
            <v>1</v>
          </cell>
          <cell r="M849">
            <v>0</v>
          </cell>
          <cell r="O849">
            <v>12.5</v>
          </cell>
          <cell r="P849">
            <v>0</v>
          </cell>
          <cell r="Q849">
            <v>0</v>
          </cell>
          <cell r="R849">
            <v>18.5</v>
          </cell>
        </row>
        <row r="850">
          <cell r="A850" t="str">
            <v>26302932552026</v>
          </cell>
          <cell r="B850" t="str">
            <v>株式会社　Ｌｉｐｓ</v>
          </cell>
          <cell r="C850" t="str">
            <v>田村　昌史</v>
          </cell>
          <cell r="D850" t="str">
            <v>乙訓</v>
          </cell>
          <cell r="E850" t="str">
            <v>20</v>
          </cell>
          <cell r="F850" t="str">
            <v>617-0814</v>
          </cell>
          <cell r="G850" t="str">
            <v>長岡京市今里庄ノ渕３０番地</v>
          </cell>
          <cell r="H850" t="str">
            <v>075-957-7754</v>
          </cell>
          <cell r="I850" t="str">
            <v>3501</v>
          </cell>
          <cell r="J850">
            <v>26023137345</v>
          </cell>
          <cell r="K850">
            <v>310909</v>
          </cell>
          <cell r="L850">
            <v>1</v>
          </cell>
          <cell r="M850">
            <v>0</v>
          </cell>
          <cell r="O850">
            <v>12.5</v>
          </cell>
          <cell r="P850">
            <v>0</v>
          </cell>
          <cell r="Q850">
            <v>0</v>
          </cell>
          <cell r="R850">
            <v>18.5</v>
          </cell>
        </row>
        <row r="851">
          <cell r="A851" t="str">
            <v>26302932552028</v>
          </cell>
          <cell r="B851" t="str">
            <v>株式会社 防水屋カタヤマ</v>
          </cell>
          <cell r="C851" t="str">
            <v>片山　雅夫</v>
          </cell>
          <cell r="D851" t="str">
            <v>乙訓</v>
          </cell>
          <cell r="E851" t="str">
            <v>25</v>
          </cell>
          <cell r="F851" t="str">
            <v>617-0004</v>
          </cell>
          <cell r="G851" t="str">
            <v>向日市鶏冠井町西金村３－３</v>
          </cell>
          <cell r="H851" t="str">
            <v>075-934-1124</v>
          </cell>
          <cell r="I851" t="str">
            <v>3504</v>
          </cell>
          <cell r="J851">
            <v>26026137669</v>
          </cell>
          <cell r="K851">
            <v>277907</v>
          </cell>
          <cell r="L851">
            <v>1</v>
          </cell>
          <cell r="M851">
            <v>0</v>
          </cell>
          <cell r="O851">
            <v>12.5</v>
          </cell>
          <cell r="P851">
            <v>0</v>
          </cell>
          <cell r="Q851">
            <v>0</v>
          </cell>
          <cell r="R851">
            <v>18.5</v>
          </cell>
        </row>
        <row r="852">
          <cell r="A852" t="str">
            <v>26302932552029</v>
          </cell>
          <cell r="B852" t="str">
            <v>株式会社　ハタ電気工事</v>
          </cell>
          <cell r="C852" t="str">
            <v>畑　彰</v>
          </cell>
          <cell r="D852" t="str">
            <v>乙訓</v>
          </cell>
          <cell r="E852" t="str">
            <v>20</v>
          </cell>
          <cell r="F852" t="str">
            <v>610-1122</v>
          </cell>
          <cell r="G852" t="str">
            <v>京都市西京区大原野東野町３－４５９</v>
          </cell>
          <cell r="H852" t="str">
            <v>075-332-3842</v>
          </cell>
          <cell r="I852" t="str">
            <v>3507</v>
          </cell>
          <cell r="J852">
            <v>26026143426</v>
          </cell>
          <cell r="K852">
            <v>461332</v>
          </cell>
          <cell r="L852">
            <v>1</v>
          </cell>
          <cell r="M852">
            <v>0</v>
          </cell>
          <cell r="O852">
            <v>12.5</v>
          </cell>
          <cell r="P852">
            <v>0</v>
          </cell>
          <cell r="Q852">
            <v>0</v>
          </cell>
          <cell r="R852">
            <v>18.5</v>
          </cell>
        </row>
        <row r="853">
          <cell r="A853" t="str">
            <v>26302932552035</v>
          </cell>
          <cell r="B853" t="str">
            <v>アールメンテ株式会社</v>
          </cell>
          <cell r="C853" t="str">
            <v>長谷　隆二</v>
          </cell>
          <cell r="D853" t="str">
            <v>乙訓</v>
          </cell>
          <cell r="E853" t="str">
            <v>20</v>
          </cell>
          <cell r="F853" t="str">
            <v>617-0837</v>
          </cell>
          <cell r="G853" t="str">
            <v>長岡京市久貝３－８－１９</v>
          </cell>
          <cell r="H853" t="str">
            <v>075-951-5440</v>
          </cell>
          <cell r="I853" t="str">
            <v>3503</v>
          </cell>
          <cell r="J853">
            <v>26026160129</v>
          </cell>
          <cell r="K853">
            <v>327248</v>
          </cell>
          <cell r="L853">
            <v>1</v>
          </cell>
          <cell r="M853">
            <v>0</v>
          </cell>
          <cell r="O853">
            <v>12.5</v>
          </cell>
          <cell r="P853">
            <v>0</v>
          </cell>
          <cell r="Q853">
            <v>0</v>
          </cell>
          <cell r="R853">
            <v>18.5</v>
          </cell>
        </row>
        <row r="854">
          <cell r="A854" t="str">
            <v>26302932552037</v>
          </cell>
          <cell r="B854" t="str">
            <v>有限会社　宮本</v>
          </cell>
          <cell r="C854" t="str">
            <v>宮本　俊幸</v>
          </cell>
          <cell r="D854" t="str">
            <v>乙訓</v>
          </cell>
          <cell r="E854" t="str">
            <v>末</v>
          </cell>
          <cell r="F854" t="str">
            <v>617-0002</v>
          </cell>
          <cell r="G854" t="str">
            <v>向日市寺戸町修理式　１－４８</v>
          </cell>
          <cell r="H854" t="str">
            <v>075-933-4661</v>
          </cell>
          <cell r="I854" t="str">
            <v>3506</v>
          </cell>
          <cell r="J854">
            <v>26026165506</v>
          </cell>
          <cell r="K854">
            <v>188993</v>
          </cell>
          <cell r="L854">
            <v>1</v>
          </cell>
          <cell r="M854">
            <v>0</v>
          </cell>
          <cell r="O854">
            <v>12.5</v>
          </cell>
          <cell r="P854">
            <v>0</v>
          </cell>
          <cell r="Q854">
            <v>0</v>
          </cell>
          <cell r="R854">
            <v>18.5</v>
          </cell>
        </row>
        <row r="855">
          <cell r="A855" t="str">
            <v>26302932552043</v>
          </cell>
          <cell r="B855" t="str">
            <v>株式会社　ワーカブル</v>
          </cell>
          <cell r="C855" t="str">
            <v>一澤　憲</v>
          </cell>
          <cell r="D855" t="str">
            <v>乙訓</v>
          </cell>
          <cell r="E855" t="str">
            <v>末</v>
          </cell>
          <cell r="F855" t="str">
            <v>617-0825</v>
          </cell>
          <cell r="G855" t="str">
            <v>長岡京市一文橋　２丁目５－８</v>
          </cell>
          <cell r="H855" t="str">
            <v>075-952-4900</v>
          </cell>
          <cell r="I855" t="str">
            <v>3701</v>
          </cell>
          <cell r="J855">
            <v>26026170226</v>
          </cell>
          <cell r="K855">
            <v>182700</v>
          </cell>
          <cell r="M855">
            <v>0</v>
          </cell>
          <cell r="O855">
            <v>12.5</v>
          </cell>
          <cell r="P855">
            <v>0</v>
          </cell>
          <cell r="Q855">
            <v>0</v>
          </cell>
          <cell r="R855">
            <v>18.5</v>
          </cell>
        </row>
        <row r="856">
          <cell r="A856" t="str">
            <v>26302932552044</v>
          </cell>
          <cell r="B856" t="str">
            <v>株式会社　京和設備</v>
          </cell>
          <cell r="C856" t="str">
            <v>橋並　将人</v>
          </cell>
          <cell r="D856" t="str">
            <v>乙訓</v>
          </cell>
          <cell r="E856" t="str">
            <v>末</v>
          </cell>
          <cell r="F856" t="str">
            <v>617-0828</v>
          </cell>
          <cell r="G856" t="str">
            <v>長岡京市馬場六ノ坪３１－７</v>
          </cell>
          <cell r="H856" t="str">
            <v>075-952-7736</v>
          </cell>
          <cell r="I856" t="str">
            <v>3801</v>
          </cell>
          <cell r="J856">
            <v>26026171425</v>
          </cell>
          <cell r="K856">
            <v>1101403</v>
          </cell>
          <cell r="L856">
            <v>1</v>
          </cell>
          <cell r="M856">
            <v>0</v>
          </cell>
          <cell r="O856">
            <v>12.5</v>
          </cell>
          <cell r="P856">
            <v>0</v>
          </cell>
          <cell r="Q856">
            <v>0</v>
          </cell>
          <cell r="R856">
            <v>18.5</v>
          </cell>
        </row>
        <row r="857">
          <cell r="A857" t="str">
            <v>26302932552048</v>
          </cell>
          <cell r="B857" t="str">
            <v>有限会社　新永建設</v>
          </cell>
          <cell r="C857" t="str">
            <v>長谷川　将太</v>
          </cell>
          <cell r="D857" t="str">
            <v>乙訓</v>
          </cell>
          <cell r="E857" t="str">
            <v>末</v>
          </cell>
          <cell r="F857" t="str">
            <v>617-0823</v>
          </cell>
          <cell r="G857" t="str">
            <v>長岡京市長岡　１丁目４９番１号</v>
          </cell>
          <cell r="H857" t="str">
            <v>075-951-2234</v>
          </cell>
          <cell r="I857" t="str">
            <v>3703</v>
          </cell>
          <cell r="J857">
            <v>26026184475</v>
          </cell>
          <cell r="K857">
            <v>124567</v>
          </cell>
          <cell r="L857">
            <v>1</v>
          </cell>
          <cell r="M857">
            <v>0</v>
          </cell>
          <cell r="O857">
            <v>12.5</v>
          </cell>
          <cell r="P857">
            <v>0</v>
          </cell>
          <cell r="Q857">
            <v>0</v>
          </cell>
          <cell r="R857">
            <v>18.5</v>
          </cell>
        </row>
        <row r="858">
          <cell r="A858" t="str">
            <v>26302932552050</v>
          </cell>
          <cell r="B858" t="str">
            <v>有限会社三谷工業</v>
          </cell>
          <cell r="C858" t="str">
            <v>三谷　秀己</v>
          </cell>
          <cell r="D858" t="str">
            <v>乙訓</v>
          </cell>
          <cell r="E858" t="str">
            <v>25</v>
          </cell>
          <cell r="F858" t="str">
            <v>601-8212</v>
          </cell>
          <cell r="G858" t="str">
            <v>京都市南区久世上久世町３４１</v>
          </cell>
          <cell r="H858" t="str">
            <v>075-934-7647</v>
          </cell>
          <cell r="I858" t="str">
            <v>3801</v>
          </cell>
          <cell r="J858">
            <v>26026186469</v>
          </cell>
          <cell r="K858">
            <v>67350</v>
          </cell>
          <cell r="L858">
            <v>1</v>
          </cell>
          <cell r="M858">
            <v>0</v>
          </cell>
          <cell r="O858">
            <v>12.5</v>
          </cell>
          <cell r="P858">
            <v>0</v>
          </cell>
          <cell r="Q858">
            <v>0</v>
          </cell>
          <cell r="R858">
            <v>18.5</v>
          </cell>
        </row>
        <row r="859">
          <cell r="A859" t="str">
            <v>26302932552052</v>
          </cell>
          <cell r="B859" t="str">
            <v>株式会社　乙建設工業</v>
          </cell>
          <cell r="C859" t="str">
            <v>立丸　秀活</v>
          </cell>
          <cell r="D859" t="str">
            <v>乙訓</v>
          </cell>
          <cell r="E859" t="str">
            <v>20</v>
          </cell>
          <cell r="F859" t="str">
            <v>610-1151</v>
          </cell>
          <cell r="G859" t="str">
            <v>京都市西京区大枝西長町２－３３４</v>
          </cell>
          <cell r="H859" t="str">
            <v>075-874-2448</v>
          </cell>
          <cell r="I859" t="str">
            <v>3505</v>
          </cell>
          <cell r="J859">
            <v>26026188171</v>
          </cell>
          <cell r="K859">
            <v>104777</v>
          </cell>
          <cell r="L859">
            <v>1</v>
          </cell>
          <cell r="M859">
            <v>0</v>
          </cell>
          <cell r="O859">
            <v>12.5</v>
          </cell>
          <cell r="P859">
            <v>0</v>
          </cell>
          <cell r="Q859">
            <v>0</v>
          </cell>
          <cell r="R859">
            <v>18.5</v>
          </cell>
        </row>
        <row r="860">
          <cell r="A860" t="str">
            <v>26302932552053</v>
          </cell>
          <cell r="B860" t="str">
            <v>株式会社　山下組</v>
          </cell>
          <cell r="C860" t="str">
            <v>山下　洋平</v>
          </cell>
          <cell r="D860" t="str">
            <v>乙訓</v>
          </cell>
          <cell r="E860" t="str">
            <v>20</v>
          </cell>
          <cell r="F860" t="str">
            <v>617-0813</v>
          </cell>
          <cell r="G860" t="str">
            <v>長岡京市井ノ内上印田７－２３</v>
          </cell>
          <cell r="H860" t="str">
            <v>090-2018-0491</v>
          </cell>
          <cell r="I860" t="str">
            <v>3501</v>
          </cell>
          <cell r="J860">
            <v>26026188493</v>
          </cell>
          <cell r="K860">
            <v>103368</v>
          </cell>
          <cell r="L860">
            <v>1</v>
          </cell>
          <cell r="M860">
            <v>0</v>
          </cell>
          <cell r="O860">
            <v>12.5</v>
          </cell>
          <cell r="P860">
            <v>0</v>
          </cell>
          <cell r="Q860">
            <v>0</v>
          </cell>
          <cell r="R860">
            <v>18.5</v>
          </cell>
        </row>
        <row r="861">
          <cell r="A861" t="str">
            <v>26302932552055</v>
          </cell>
          <cell r="B861" t="str">
            <v>株式会社　キャンバスホーム</v>
          </cell>
          <cell r="C861" t="str">
            <v>瀧口　静</v>
          </cell>
          <cell r="D861" t="str">
            <v>乙訓</v>
          </cell>
          <cell r="E861" t="str">
            <v>末</v>
          </cell>
          <cell r="F861" t="str">
            <v>617-0812</v>
          </cell>
          <cell r="G861" t="str">
            <v>長岡京市長法寺力池１－２</v>
          </cell>
          <cell r="H861" t="str">
            <v>075-955-5580</v>
          </cell>
          <cell r="I861" t="str">
            <v>3502</v>
          </cell>
          <cell r="J861">
            <v>26026189649</v>
          </cell>
          <cell r="K861">
            <v>105850</v>
          </cell>
          <cell r="L861">
            <v>1</v>
          </cell>
          <cell r="M861">
            <v>0</v>
          </cell>
          <cell r="O861">
            <v>12.5</v>
          </cell>
          <cell r="P861">
            <v>0</v>
          </cell>
          <cell r="Q861">
            <v>0</v>
          </cell>
          <cell r="R861">
            <v>18.5</v>
          </cell>
        </row>
        <row r="862">
          <cell r="A862" t="str">
            <v>26302932552056</v>
          </cell>
          <cell r="B862" t="str">
            <v>小泉造園</v>
          </cell>
          <cell r="C862" t="str">
            <v>小泉　八重子</v>
          </cell>
          <cell r="D862" t="str">
            <v>乙訓</v>
          </cell>
          <cell r="E862" t="str">
            <v>20</v>
          </cell>
          <cell r="F862" t="str">
            <v>618-0091</v>
          </cell>
          <cell r="G862" t="str">
            <v>乙訓郡大山崎町円明寺佃３番地</v>
          </cell>
          <cell r="H862" t="str">
            <v>075-956-1908</v>
          </cell>
          <cell r="I862" t="str">
            <v>3506</v>
          </cell>
          <cell r="J862">
            <v>26026190420</v>
          </cell>
          <cell r="K862">
            <v>22881</v>
          </cell>
          <cell r="L862">
            <v>1</v>
          </cell>
          <cell r="M862">
            <v>0</v>
          </cell>
          <cell r="O862">
            <v>12.5</v>
          </cell>
          <cell r="P862">
            <v>0</v>
          </cell>
          <cell r="Q862">
            <v>0</v>
          </cell>
          <cell r="R862">
            <v>18.5</v>
          </cell>
        </row>
        <row r="863">
          <cell r="A863" t="str">
            <v>26302932552057</v>
          </cell>
          <cell r="B863" t="str">
            <v>株式会社　齋藤建設</v>
          </cell>
          <cell r="C863" t="str">
            <v>齋藤　明彦</v>
          </cell>
          <cell r="D863" t="str">
            <v>乙訓</v>
          </cell>
          <cell r="E863" t="str">
            <v>末</v>
          </cell>
          <cell r="F863" t="str">
            <v>610-1106</v>
          </cell>
          <cell r="G863" t="str">
            <v>京都市西京区大枝沓掛町３番地３２</v>
          </cell>
          <cell r="H863" t="str">
            <v>075-334-1575</v>
          </cell>
          <cell r="I863" t="str">
            <v>3718</v>
          </cell>
          <cell r="J863">
            <v>26026191148</v>
          </cell>
          <cell r="K863">
            <v>1592013</v>
          </cell>
          <cell r="L863">
            <v>1</v>
          </cell>
          <cell r="M863">
            <v>0</v>
          </cell>
          <cell r="O863">
            <v>12.5</v>
          </cell>
          <cell r="P863">
            <v>0</v>
          </cell>
          <cell r="Q863">
            <v>0</v>
          </cell>
          <cell r="R863">
            <v>18.5</v>
          </cell>
        </row>
        <row r="864">
          <cell r="A864" t="str">
            <v>26302932552058</v>
          </cell>
          <cell r="B864" t="str">
            <v>有限会社　洛西設備工業所</v>
          </cell>
          <cell r="C864" t="str">
            <v>木ノ山　高久</v>
          </cell>
          <cell r="D864" t="str">
            <v>乙訓</v>
          </cell>
          <cell r="E864" t="str">
            <v>20</v>
          </cell>
          <cell r="F864" t="str">
            <v>617-0006</v>
          </cell>
          <cell r="G864" t="str">
            <v>向日市上植野町南小路２６</v>
          </cell>
          <cell r="H864" t="str">
            <v>075-921-6588</v>
          </cell>
          <cell r="I864" t="str">
            <v>3801</v>
          </cell>
          <cell r="J864">
            <v>26026192388</v>
          </cell>
          <cell r="K864">
            <v>331163</v>
          </cell>
          <cell r="L864">
            <v>1</v>
          </cell>
          <cell r="M864">
            <v>0</v>
          </cell>
          <cell r="O864">
            <v>12.5</v>
          </cell>
          <cell r="P864">
            <v>0</v>
          </cell>
          <cell r="Q864">
            <v>0</v>
          </cell>
          <cell r="R864">
            <v>18.5</v>
          </cell>
        </row>
        <row r="865">
          <cell r="A865" t="str">
            <v>26302932552059</v>
          </cell>
          <cell r="B865" t="str">
            <v>株式会社　大橋</v>
          </cell>
          <cell r="C865" t="str">
            <v>大橋　克己</v>
          </cell>
          <cell r="D865" t="str">
            <v>乙訓</v>
          </cell>
          <cell r="E865" t="str">
            <v>末</v>
          </cell>
          <cell r="F865" t="str">
            <v>617-0828</v>
          </cell>
          <cell r="G865" t="str">
            <v>長岡京市馬場１丁目８－１２</v>
          </cell>
          <cell r="H865" t="str">
            <v>075-951-3980</v>
          </cell>
          <cell r="I865" t="str">
            <v>3801</v>
          </cell>
          <cell r="J865">
            <v>26026193989</v>
          </cell>
          <cell r="K865">
            <v>52200</v>
          </cell>
          <cell r="L865">
            <v>1</v>
          </cell>
          <cell r="M865">
            <v>0</v>
          </cell>
          <cell r="O865">
            <v>12.5</v>
          </cell>
          <cell r="P865">
            <v>0</v>
          </cell>
          <cell r="Q865">
            <v>0</v>
          </cell>
          <cell r="R865">
            <v>18.5</v>
          </cell>
        </row>
        <row r="866">
          <cell r="A866" t="str">
            <v>26302932552060</v>
          </cell>
          <cell r="B866" t="str">
            <v>芦田電気　株式会社</v>
          </cell>
          <cell r="C866" t="str">
            <v>芦田　忠始</v>
          </cell>
          <cell r="D866" t="str">
            <v>乙訓</v>
          </cell>
          <cell r="E866" t="str">
            <v>20</v>
          </cell>
          <cell r="F866" t="str">
            <v>617-0814</v>
          </cell>
          <cell r="G866" t="str">
            <v>長岡京市今里４丁目１６－１２</v>
          </cell>
          <cell r="H866" t="str">
            <v>075-954-8666</v>
          </cell>
          <cell r="I866" t="str">
            <v>3802</v>
          </cell>
          <cell r="J866">
            <v>26026194168</v>
          </cell>
          <cell r="K866">
            <v>62640</v>
          </cell>
          <cell r="L866">
            <v>1</v>
          </cell>
          <cell r="M866">
            <v>0</v>
          </cell>
          <cell r="O866">
            <v>12.5</v>
          </cell>
          <cell r="P866">
            <v>0</v>
          </cell>
          <cell r="Q866">
            <v>0</v>
          </cell>
          <cell r="R866">
            <v>18.5</v>
          </cell>
        </row>
        <row r="867">
          <cell r="A867" t="str">
            <v>26302932552061</v>
          </cell>
          <cell r="B867" t="str">
            <v>株式会社　梅鉢園</v>
          </cell>
          <cell r="C867" t="str">
            <v>梅野　星歩</v>
          </cell>
          <cell r="D867" t="str">
            <v>乙訓</v>
          </cell>
          <cell r="E867" t="str">
            <v>20</v>
          </cell>
          <cell r="F867" t="str">
            <v>617-0824</v>
          </cell>
          <cell r="G867" t="str">
            <v>長岡京市天神四丁目１３番６号</v>
          </cell>
          <cell r="H867" t="str">
            <v>075-955-2281</v>
          </cell>
          <cell r="I867" t="str">
            <v>3506</v>
          </cell>
          <cell r="J867">
            <v>26026196071</v>
          </cell>
          <cell r="K867">
            <v>185107</v>
          </cell>
          <cell r="L867">
            <v>1</v>
          </cell>
          <cell r="M867">
            <v>0</v>
          </cell>
          <cell r="O867">
            <v>12.5</v>
          </cell>
          <cell r="P867">
            <v>0</v>
          </cell>
          <cell r="Q867">
            <v>0</v>
          </cell>
          <cell r="R867">
            <v>18.5</v>
          </cell>
        </row>
        <row r="868">
          <cell r="A868" t="str">
            <v>26302932552062</v>
          </cell>
          <cell r="B868" t="str">
            <v>株式会社　北嶋社寺瓦工業</v>
          </cell>
          <cell r="C868" t="str">
            <v>北嶋　志信</v>
          </cell>
          <cell r="D868" t="str">
            <v>乙訓</v>
          </cell>
          <cell r="E868" t="str">
            <v>20</v>
          </cell>
          <cell r="F868" t="str">
            <v>617-0837</v>
          </cell>
          <cell r="G868" t="str">
            <v>長岡京市久貝３丁目７－１０</v>
          </cell>
          <cell r="H868" t="str">
            <v>075-953-6246</v>
          </cell>
          <cell r="I868" t="str">
            <v>3506</v>
          </cell>
          <cell r="J868">
            <v>26026197013</v>
          </cell>
          <cell r="K868">
            <v>17458</v>
          </cell>
          <cell r="L868">
            <v>1</v>
          </cell>
          <cell r="M868">
            <v>0</v>
          </cell>
          <cell r="O868">
            <v>12.5</v>
          </cell>
          <cell r="P868">
            <v>0</v>
          </cell>
          <cell r="Q868">
            <v>0</v>
          </cell>
          <cell r="R868">
            <v>18.5</v>
          </cell>
        </row>
        <row r="869">
          <cell r="A869" t="str">
            <v>26302932552064</v>
          </cell>
          <cell r="B869" t="str">
            <v>株式会社　山装</v>
          </cell>
          <cell r="C869" t="str">
            <v>山之内　将人</v>
          </cell>
          <cell r="D869" t="str">
            <v>乙訓</v>
          </cell>
          <cell r="E869" t="str">
            <v>末</v>
          </cell>
          <cell r="F869" t="str">
            <v>617-0843</v>
          </cell>
          <cell r="G869" t="str">
            <v>長岡京市友岡一丁目１７－３４</v>
          </cell>
          <cell r="H869" t="str">
            <v>075-952-1213</v>
          </cell>
          <cell r="I869" t="str">
            <v>3506</v>
          </cell>
          <cell r="J869">
            <v>26026199076</v>
          </cell>
          <cell r="K869">
            <v>14500</v>
          </cell>
          <cell r="L869">
            <v>1</v>
          </cell>
          <cell r="M869">
            <v>0</v>
          </cell>
          <cell r="O869">
            <v>12.5</v>
          </cell>
          <cell r="P869">
            <v>0</v>
          </cell>
          <cell r="Q869">
            <v>0</v>
          </cell>
          <cell r="R869">
            <v>18.5</v>
          </cell>
        </row>
        <row r="870">
          <cell r="A870" t="str">
            <v>26302932552065</v>
          </cell>
          <cell r="B870" t="str">
            <v>型枠大工　坂根謙二</v>
          </cell>
          <cell r="C870" t="str">
            <v>坂根　謙二</v>
          </cell>
          <cell r="D870" t="str">
            <v>乙訓</v>
          </cell>
          <cell r="E870" t="str">
            <v>末</v>
          </cell>
          <cell r="F870" t="str">
            <v>617-0837</v>
          </cell>
          <cell r="G870" t="str">
            <v>長岡京市久貝３丁目２－８</v>
          </cell>
          <cell r="H870" t="str">
            <v>075-955-7252</v>
          </cell>
          <cell r="I870" t="str">
            <v>3501</v>
          </cell>
          <cell r="J870">
            <v>26026199746</v>
          </cell>
          <cell r="K870">
            <v>137054</v>
          </cell>
          <cell r="L870">
            <v>1</v>
          </cell>
          <cell r="M870">
            <v>0</v>
          </cell>
          <cell r="O870">
            <v>12.5</v>
          </cell>
          <cell r="P870">
            <v>0</v>
          </cell>
          <cell r="Q870">
            <v>0</v>
          </cell>
          <cell r="R870">
            <v>18.5</v>
          </cell>
        </row>
        <row r="871">
          <cell r="A871" t="str">
            <v>26302932552066</v>
          </cell>
          <cell r="B871" t="str">
            <v>出口建設</v>
          </cell>
          <cell r="C871" t="str">
            <v>出口　一美</v>
          </cell>
          <cell r="D871" t="str">
            <v>乙訓</v>
          </cell>
          <cell r="E871" t="str">
            <v>25</v>
          </cell>
          <cell r="F871" t="str">
            <v>617-0002</v>
          </cell>
          <cell r="G871" t="str">
            <v>向日市寺戸町二ノ坪８－１８</v>
          </cell>
          <cell r="H871" t="str">
            <v>075-921-0491</v>
          </cell>
          <cell r="I871" t="str">
            <v>3501</v>
          </cell>
          <cell r="J871">
            <v>26026199867</v>
          </cell>
          <cell r="K871">
            <v>25329</v>
          </cell>
          <cell r="L871">
            <v>1</v>
          </cell>
          <cell r="M871">
            <v>0</v>
          </cell>
          <cell r="O871">
            <v>12.5</v>
          </cell>
          <cell r="P871">
            <v>0</v>
          </cell>
          <cell r="Q871">
            <v>0</v>
          </cell>
          <cell r="R871">
            <v>18.5</v>
          </cell>
        </row>
        <row r="872">
          <cell r="A872" t="str">
            <v>26302932552067</v>
          </cell>
          <cell r="B872" t="str">
            <v>株式会社　Ｋ－ＣＲＡＦＴ</v>
          </cell>
          <cell r="C872" t="str">
            <v>近藤　光弘</v>
          </cell>
          <cell r="D872" t="str">
            <v>乙訓</v>
          </cell>
          <cell r="E872" t="str">
            <v>20</v>
          </cell>
          <cell r="F872" t="str">
            <v>617-0837</v>
          </cell>
          <cell r="G872" t="str">
            <v>長岡京市久貝１丁目３番５２号</v>
          </cell>
          <cell r="H872" t="str">
            <v>075-925-6287</v>
          </cell>
          <cell r="I872" t="str">
            <v>3802</v>
          </cell>
          <cell r="J872">
            <v>26026199854</v>
          </cell>
          <cell r="K872">
            <v>192978</v>
          </cell>
          <cell r="L872">
            <v>1</v>
          </cell>
          <cell r="M872">
            <v>0</v>
          </cell>
          <cell r="O872">
            <v>12.5</v>
          </cell>
          <cell r="P872">
            <v>0</v>
          </cell>
          <cell r="Q872">
            <v>0</v>
          </cell>
          <cell r="R872">
            <v>18.5</v>
          </cell>
        </row>
        <row r="873">
          <cell r="A873" t="str">
            <v>26302932552068</v>
          </cell>
          <cell r="B873" t="str">
            <v>吉田組</v>
          </cell>
          <cell r="C873" t="str">
            <v>吉田　知己</v>
          </cell>
          <cell r="D873" t="str">
            <v>乙訓</v>
          </cell>
          <cell r="E873" t="str">
            <v>20</v>
          </cell>
          <cell r="F873" t="str">
            <v>617-0814</v>
          </cell>
          <cell r="G873" t="str">
            <v>長岡京市今里更ノ町６－２３</v>
          </cell>
          <cell r="H873" t="str">
            <v>080-1465-7950</v>
          </cell>
          <cell r="I873" t="str">
            <v>3601</v>
          </cell>
          <cell r="J873">
            <v>26026202561</v>
          </cell>
          <cell r="K873">
            <v>140128</v>
          </cell>
          <cell r="L873">
            <v>1</v>
          </cell>
          <cell r="M873">
            <v>0</v>
          </cell>
          <cell r="O873">
            <v>12.5</v>
          </cell>
          <cell r="P873">
            <v>0</v>
          </cell>
          <cell r="Q873">
            <v>0</v>
          </cell>
          <cell r="R873">
            <v>18.5</v>
          </cell>
        </row>
        <row r="874">
          <cell r="A874" t="str">
            <v>26302932552069</v>
          </cell>
          <cell r="B874" t="str">
            <v>株式会社　木下工務店</v>
          </cell>
          <cell r="C874" t="str">
            <v>木下　義裕</v>
          </cell>
          <cell r="D874" t="str">
            <v>乙訓</v>
          </cell>
          <cell r="E874" t="str">
            <v>末</v>
          </cell>
          <cell r="F874" t="str">
            <v>616-8054</v>
          </cell>
          <cell r="G874" t="str">
            <v>京都市右京区花園中御門町７番地１８</v>
          </cell>
          <cell r="H874" t="str">
            <v>075-366-3375</v>
          </cell>
          <cell r="I874" t="str">
            <v>3502</v>
          </cell>
          <cell r="J874">
            <v>26026202896</v>
          </cell>
          <cell r="K874">
            <v>249400</v>
          </cell>
          <cell r="L874">
            <v>1</v>
          </cell>
          <cell r="M874">
            <v>0</v>
          </cell>
          <cell r="O874">
            <v>12.5</v>
          </cell>
          <cell r="P874">
            <v>0</v>
          </cell>
          <cell r="Q874">
            <v>0</v>
          </cell>
          <cell r="R874">
            <v>18.5</v>
          </cell>
        </row>
        <row r="875">
          <cell r="A875" t="str">
            <v>26302932552070</v>
          </cell>
          <cell r="B875" t="str">
            <v>堀井工務店</v>
          </cell>
          <cell r="C875" t="str">
            <v>堀井　英五</v>
          </cell>
          <cell r="D875" t="str">
            <v>乙訓</v>
          </cell>
          <cell r="E875" t="str">
            <v>20</v>
          </cell>
          <cell r="F875" t="str">
            <v>617-0005</v>
          </cell>
          <cell r="G875" t="str">
            <v>向日市向日町北山７４向日台９棟３０１</v>
          </cell>
          <cell r="H875" t="str">
            <v>075-922-0941</v>
          </cell>
          <cell r="I875" t="str">
            <v>3501</v>
          </cell>
          <cell r="J875">
            <v>26026203155</v>
          </cell>
          <cell r="K875">
            <v>109052</v>
          </cell>
          <cell r="L875">
            <v>1</v>
          </cell>
          <cell r="M875">
            <v>0</v>
          </cell>
          <cell r="O875">
            <v>12.5</v>
          </cell>
          <cell r="P875">
            <v>0</v>
          </cell>
          <cell r="Q875">
            <v>0</v>
          </cell>
          <cell r="R875">
            <v>18.5</v>
          </cell>
        </row>
        <row r="876">
          <cell r="A876" t="str">
            <v>26302932552072</v>
          </cell>
          <cell r="B876" t="str">
            <v>株式会社　たかでん</v>
          </cell>
          <cell r="C876" t="str">
            <v>高橋　史郎</v>
          </cell>
          <cell r="D876" t="str">
            <v>乙訓</v>
          </cell>
          <cell r="E876" t="str">
            <v>15</v>
          </cell>
          <cell r="F876" t="str">
            <v>617-0814</v>
          </cell>
          <cell r="G876" t="str">
            <v>長岡京市今里貝川１１－２</v>
          </cell>
          <cell r="H876" t="str">
            <v>075-954-6977</v>
          </cell>
          <cell r="I876" t="str">
            <v>3508</v>
          </cell>
          <cell r="J876">
            <v>26026204972</v>
          </cell>
          <cell r="K876">
            <v>217703</v>
          </cell>
          <cell r="L876">
            <v>1</v>
          </cell>
          <cell r="M876">
            <v>0</v>
          </cell>
          <cell r="O876">
            <v>12.5</v>
          </cell>
          <cell r="P876">
            <v>0</v>
          </cell>
          <cell r="Q876">
            <v>0</v>
          </cell>
          <cell r="R876">
            <v>18.5</v>
          </cell>
        </row>
        <row r="877">
          <cell r="A877" t="str">
            <v>26302932552073</v>
          </cell>
          <cell r="B877" t="str">
            <v>株式会社　山本敏工務店</v>
          </cell>
          <cell r="C877" t="str">
            <v>山本　敏彦</v>
          </cell>
          <cell r="D877" t="str">
            <v>乙訓</v>
          </cell>
          <cell r="E877" t="str">
            <v>末</v>
          </cell>
          <cell r="F877" t="str">
            <v>617-0833</v>
          </cell>
          <cell r="G877" t="str">
            <v>長岡京市神足２丁目９番２２号</v>
          </cell>
          <cell r="H877" t="str">
            <v>075-953-9111</v>
          </cell>
          <cell r="I877" t="str">
            <v>3501</v>
          </cell>
          <cell r="J877">
            <v>26026205151</v>
          </cell>
          <cell r="K877">
            <v>121800</v>
          </cell>
          <cell r="L877">
            <v>1</v>
          </cell>
          <cell r="M877">
            <v>0</v>
          </cell>
          <cell r="O877">
            <v>12.5</v>
          </cell>
          <cell r="P877">
            <v>0</v>
          </cell>
          <cell r="Q877">
            <v>0</v>
          </cell>
          <cell r="R877">
            <v>18.5</v>
          </cell>
        </row>
        <row r="878">
          <cell r="A878" t="str">
            <v>26302932552074</v>
          </cell>
          <cell r="B878" t="str">
            <v>有限会社　塩田工業</v>
          </cell>
          <cell r="C878" t="str">
            <v>塩田　正治</v>
          </cell>
          <cell r="D878" t="str">
            <v>乙訓</v>
          </cell>
          <cell r="E878" t="str">
            <v>20</v>
          </cell>
          <cell r="F878" t="str">
            <v>617-0825</v>
          </cell>
          <cell r="G878" t="str">
            <v>長岡京市一文橋１丁目１６番３７号</v>
          </cell>
          <cell r="H878" t="str">
            <v>075-953-3235</v>
          </cell>
          <cell r="I878" t="str">
            <v>3501</v>
          </cell>
          <cell r="J878">
            <v>26026205821</v>
          </cell>
          <cell r="K878">
            <v>170271</v>
          </cell>
          <cell r="L878">
            <v>1</v>
          </cell>
          <cell r="M878">
            <v>0</v>
          </cell>
          <cell r="O878">
            <v>12.5</v>
          </cell>
          <cell r="P878">
            <v>0</v>
          </cell>
          <cell r="Q878">
            <v>0</v>
          </cell>
          <cell r="R878">
            <v>18.5</v>
          </cell>
        </row>
        <row r="879">
          <cell r="A879" t="str">
            <v>26302932552076</v>
          </cell>
          <cell r="B879" t="str">
            <v>橋本設備</v>
          </cell>
          <cell r="C879" t="str">
            <v>橋本　助雄</v>
          </cell>
          <cell r="D879" t="str">
            <v>乙訓</v>
          </cell>
          <cell r="E879" t="str">
            <v>末</v>
          </cell>
          <cell r="F879" t="str">
            <v>617-0001</v>
          </cell>
          <cell r="G879" t="str">
            <v>向日市物集女町燈篭前２番地の３アンビエント東向日　ベルクール４１１号</v>
          </cell>
          <cell r="H879" t="str">
            <v>075-922-4881</v>
          </cell>
          <cell r="I879" t="str">
            <v>3801</v>
          </cell>
          <cell r="J879">
            <v>26026206940</v>
          </cell>
          <cell r="K879">
            <v>67425</v>
          </cell>
          <cell r="L879">
            <v>1</v>
          </cell>
          <cell r="M879">
            <v>0</v>
          </cell>
          <cell r="O879">
            <v>12.5</v>
          </cell>
          <cell r="P879">
            <v>0</v>
          </cell>
          <cell r="Q879">
            <v>0</v>
          </cell>
          <cell r="R879">
            <v>18.5</v>
          </cell>
        </row>
        <row r="880">
          <cell r="A880" t="str">
            <v>26302932552078</v>
          </cell>
          <cell r="B880" t="str">
            <v>株式会社　宇治野工務店</v>
          </cell>
          <cell r="C880" t="str">
            <v>宇治野　真市</v>
          </cell>
          <cell r="D880" t="str">
            <v>乙訓</v>
          </cell>
          <cell r="E880" t="str">
            <v>20</v>
          </cell>
          <cell r="F880" t="str">
            <v>617-0001</v>
          </cell>
          <cell r="G880" t="str">
            <v>向日市物集女町長野５－６８</v>
          </cell>
          <cell r="H880" t="str">
            <v>075-934-8587</v>
          </cell>
          <cell r="I880" t="str">
            <v>3501</v>
          </cell>
          <cell r="J880">
            <v>26026207212</v>
          </cell>
          <cell r="K880">
            <v>55680</v>
          </cell>
          <cell r="L880">
            <v>1</v>
          </cell>
          <cell r="M880">
            <v>0</v>
          </cell>
          <cell r="O880">
            <v>12.5</v>
          </cell>
          <cell r="P880">
            <v>0</v>
          </cell>
          <cell r="Q880">
            <v>0</v>
          </cell>
          <cell r="R880">
            <v>18.5</v>
          </cell>
        </row>
        <row r="881">
          <cell r="A881" t="str">
            <v>26302932552080</v>
          </cell>
          <cell r="B881" t="str">
            <v>エピック　株式会社</v>
          </cell>
          <cell r="C881" t="str">
            <v>赤松　拓哉</v>
          </cell>
          <cell r="D881" t="str">
            <v>乙訓</v>
          </cell>
          <cell r="E881" t="str">
            <v>末</v>
          </cell>
          <cell r="F881" t="str">
            <v>612-8318</v>
          </cell>
          <cell r="G881" t="str">
            <v>京都市伏見区紙子屋町537-4</v>
          </cell>
          <cell r="H881" t="str">
            <v>075-748-7013</v>
          </cell>
          <cell r="I881" t="str">
            <v>3716</v>
          </cell>
          <cell r="J881">
            <v>26026208653</v>
          </cell>
          <cell r="K881">
            <v>332050</v>
          </cell>
          <cell r="L881">
            <v>1</v>
          </cell>
          <cell r="M881">
            <v>0</v>
          </cell>
          <cell r="O881">
            <v>12.5</v>
          </cell>
          <cell r="P881">
            <v>0</v>
          </cell>
          <cell r="Q881">
            <v>0</v>
          </cell>
          <cell r="R881">
            <v>18.5</v>
          </cell>
        </row>
        <row r="882">
          <cell r="A882" t="str">
            <v>26302932552082</v>
          </cell>
          <cell r="B882" t="str">
            <v>株式会社　たちばな</v>
          </cell>
          <cell r="C882" t="str">
            <v>橘　俊弘</v>
          </cell>
          <cell r="D882" t="str">
            <v>乙訓</v>
          </cell>
          <cell r="E882" t="str">
            <v>末</v>
          </cell>
          <cell r="F882" t="str">
            <v>614-8038</v>
          </cell>
          <cell r="G882" t="str">
            <v>八幡市八幡園内３７－３１</v>
          </cell>
          <cell r="H882" t="str">
            <v>075-971-0904</v>
          </cell>
          <cell r="I882" t="str">
            <v>3502</v>
          </cell>
          <cell r="J882">
            <v>26026207815</v>
          </cell>
          <cell r="K882">
            <v>63481</v>
          </cell>
          <cell r="L882">
            <v>1</v>
          </cell>
          <cell r="M882">
            <v>0</v>
          </cell>
          <cell r="O882">
            <v>12.5</v>
          </cell>
          <cell r="P882">
            <v>0</v>
          </cell>
          <cell r="Q882">
            <v>0</v>
          </cell>
          <cell r="R882">
            <v>18.5</v>
          </cell>
        </row>
        <row r="883">
          <cell r="A883" t="str">
            <v>26302932552083</v>
          </cell>
          <cell r="B883" t="str">
            <v>株式会社　桐建</v>
          </cell>
          <cell r="C883" t="str">
            <v>桐山　惇太</v>
          </cell>
          <cell r="D883" t="str">
            <v>乙訓</v>
          </cell>
          <cell r="E883" t="str">
            <v>20</v>
          </cell>
          <cell r="F883" t="str">
            <v>612-8496</v>
          </cell>
          <cell r="G883" t="str">
            <v>京都市伏見区久我西出町７－１７</v>
          </cell>
          <cell r="H883" t="str">
            <v>075-754-6755</v>
          </cell>
          <cell r="I883" t="str">
            <v>3501</v>
          </cell>
          <cell r="J883">
            <v>26026207802</v>
          </cell>
          <cell r="K883">
            <v>1023671</v>
          </cell>
          <cell r="L883">
            <v>1</v>
          </cell>
          <cell r="M883">
            <v>0</v>
          </cell>
          <cell r="O883">
            <v>12.5</v>
          </cell>
          <cell r="P883">
            <v>0</v>
          </cell>
          <cell r="Q883">
            <v>0</v>
          </cell>
          <cell r="R883">
            <v>18.5</v>
          </cell>
        </row>
        <row r="884">
          <cell r="A884" t="str">
            <v>26302932552086</v>
          </cell>
          <cell r="B884" t="str">
            <v>藤井設備</v>
          </cell>
          <cell r="C884" t="str">
            <v>藤井　幸夫</v>
          </cell>
          <cell r="D884" t="str">
            <v>乙訓</v>
          </cell>
          <cell r="E884" t="str">
            <v>末</v>
          </cell>
          <cell r="F884" t="str">
            <v>613-0901</v>
          </cell>
          <cell r="G884" t="str">
            <v>京都市伏見区淀樋爪町１９２番地</v>
          </cell>
          <cell r="H884" t="str">
            <v>075-631-7701</v>
          </cell>
          <cell r="I884" t="str">
            <v>3506</v>
          </cell>
          <cell r="J884">
            <v>26026209018</v>
          </cell>
          <cell r="K884">
            <v>43500</v>
          </cell>
          <cell r="L884">
            <v>1</v>
          </cell>
          <cell r="M884">
            <v>0</v>
          </cell>
          <cell r="O884">
            <v>12.5</v>
          </cell>
          <cell r="P884">
            <v>0</v>
          </cell>
          <cell r="Q884">
            <v>0</v>
          </cell>
          <cell r="R884">
            <v>18.5</v>
          </cell>
        </row>
        <row r="885">
          <cell r="A885" t="str">
            <v>26302932552087</v>
          </cell>
          <cell r="B885" t="str">
            <v>株式会社　ヨシイ</v>
          </cell>
          <cell r="C885" t="str">
            <v>好井　誠人</v>
          </cell>
          <cell r="D885" t="str">
            <v>乙訓</v>
          </cell>
          <cell r="E885" t="str">
            <v>末</v>
          </cell>
          <cell r="F885" t="str">
            <v>615-8164</v>
          </cell>
          <cell r="G885" t="str">
            <v>京都市西京区樫原鴫谷３３番地１０</v>
          </cell>
          <cell r="H885" t="str">
            <v>080-5316-0507</v>
          </cell>
          <cell r="I885" t="str">
            <v>3505</v>
          </cell>
          <cell r="J885">
            <v>26026209247</v>
          </cell>
          <cell r="K885">
            <v>348870</v>
          </cell>
          <cell r="L885">
            <v>1</v>
          </cell>
          <cell r="M885">
            <v>0</v>
          </cell>
          <cell r="O885">
            <v>12.5</v>
          </cell>
          <cell r="P885">
            <v>0</v>
          </cell>
          <cell r="Q885">
            <v>0</v>
          </cell>
          <cell r="R885">
            <v>18.5</v>
          </cell>
        </row>
        <row r="886">
          <cell r="A886" t="str">
            <v>26302932552090</v>
          </cell>
          <cell r="B886" t="str">
            <v>小西建装</v>
          </cell>
          <cell r="C886" t="str">
            <v>小西　恭兵</v>
          </cell>
          <cell r="D886" t="str">
            <v>乙訓</v>
          </cell>
          <cell r="E886" t="str">
            <v>末</v>
          </cell>
          <cell r="F886" t="str">
            <v>617-0813</v>
          </cell>
          <cell r="G886" t="str">
            <v>長岡京市井ノ内宮山１３－２エルメゾン宮山１０１</v>
          </cell>
          <cell r="H886" t="str">
            <v>075-953-5278</v>
          </cell>
          <cell r="I886" t="str">
            <v>3506</v>
          </cell>
          <cell r="J886">
            <v>26026210606</v>
          </cell>
          <cell r="K886">
            <v>26100</v>
          </cell>
          <cell r="L886">
            <v>1</v>
          </cell>
          <cell r="M886">
            <v>0</v>
          </cell>
          <cell r="O886">
            <v>12.5</v>
          </cell>
          <cell r="P886">
            <v>0</v>
          </cell>
          <cell r="Q886">
            <v>0</v>
          </cell>
          <cell r="R886">
            <v>18.5</v>
          </cell>
        </row>
        <row r="887">
          <cell r="A887" t="str">
            <v>26302932552091</v>
          </cell>
          <cell r="B887" t="str">
            <v>テクノ長谷川</v>
          </cell>
          <cell r="C887" t="str">
            <v>長谷川　朋彦</v>
          </cell>
          <cell r="D887" t="str">
            <v>乙訓</v>
          </cell>
          <cell r="E887" t="str">
            <v>20</v>
          </cell>
          <cell r="F887" t="str">
            <v>617-0003</v>
          </cell>
          <cell r="G887" t="str">
            <v>向日市森本町石田１５－３９</v>
          </cell>
          <cell r="H887" t="str">
            <v>075-201-7643</v>
          </cell>
          <cell r="I887" t="str">
            <v>3504</v>
          </cell>
          <cell r="J887">
            <v>26026211509</v>
          </cell>
          <cell r="K887">
            <v>59781</v>
          </cell>
          <cell r="L887">
            <v>1</v>
          </cell>
          <cell r="M887">
            <v>0</v>
          </cell>
          <cell r="O887">
            <v>12.5</v>
          </cell>
          <cell r="P887">
            <v>0</v>
          </cell>
          <cell r="Q887">
            <v>0</v>
          </cell>
          <cell r="R887">
            <v>18.5</v>
          </cell>
        </row>
        <row r="888">
          <cell r="A888" t="str">
            <v>26302932552092</v>
          </cell>
          <cell r="B888" t="str">
            <v>株式会社　細田建設工業</v>
          </cell>
          <cell r="C888" t="str">
            <v>細田　繁満</v>
          </cell>
          <cell r="D888" t="str">
            <v>乙訓</v>
          </cell>
          <cell r="E888" t="str">
            <v>20</v>
          </cell>
          <cell r="F888" t="str">
            <v>617-0814</v>
          </cell>
          <cell r="G888" t="str">
            <v>長岡京市今里貝川１－１５</v>
          </cell>
          <cell r="H888" t="str">
            <v>075-955-5560</v>
          </cell>
          <cell r="I888" t="str">
            <v>3501</v>
          </cell>
          <cell r="J888">
            <v>26026211323</v>
          </cell>
          <cell r="K888">
            <v>198505</v>
          </cell>
          <cell r="L888">
            <v>1</v>
          </cell>
          <cell r="M888">
            <v>0</v>
          </cell>
          <cell r="O888">
            <v>12.5</v>
          </cell>
          <cell r="P888">
            <v>0</v>
          </cell>
          <cell r="Q888">
            <v>0</v>
          </cell>
          <cell r="R888">
            <v>18.5</v>
          </cell>
        </row>
        <row r="889">
          <cell r="A889" t="str">
            <v>26302932552093</v>
          </cell>
          <cell r="B889" t="str">
            <v>株式会社　片岡工業</v>
          </cell>
          <cell r="C889" t="str">
            <v>片岡　勇一郎</v>
          </cell>
          <cell r="D889" t="str">
            <v>乙訓</v>
          </cell>
          <cell r="E889" t="str">
            <v>20</v>
          </cell>
          <cell r="F889" t="str">
            <v>617-0825</v>
          </cell>
          <cell r="G889" t="str">
            <v>長岡京市一文橋１丁目４－２４</v>
          </cell>
          <cell r="H889" t="str">
            <v>075-954-1001</v>
          </cell>
          <cell r="I889" t="str">
            <v>3703</v>
          </cell>
          <cell r="J889">
            <v>26026212161</v>
          </cell>
          <cell r="K889">
            <v>187833</v>
          </cell>
          <cell r="L889">
            <v>1</v>
          </cell>
          <cell r="M889">
            <v>0</v>
          </cell>
          <cell r="O889">
            <v>12.5</v>
          </cell>
          <cell r="P889">
            <v>0</v>
          </cell>
          <cell r="Q889">
            <v>0</v>
          </cell>
          <cell r="R889">
            <v>18.5</v>
          </cell>
        </row>
        <row r="890">
          <cell r="A890" t="str">
            <v>26302932552094</v>
          </cell>
          <cell r="B890" t="str">
            <v>Ｔ－ｓｔｙｌｅ</v>
          </cell>
          <cell r="C890" t="str">
            <v>高橋　利至</v>
          </cell>
          <cell r="D890" t="str">
            <v>乙訓</v>
          </cell>
          <cell r="E890" t="str">
            <v>末</v>
          </cell>
          <cell r="F890" t="str">
            <v>610-1113</v>
          </cell>
          <cell r="G890" t="str">
            <v>京都市西京区大枝南福西町２丁目２－６</v>
          </cell>
          <cell r="H890" t="str">
            <v>075-332-3051</v>
          </cell>
          <cell r="I890" t="str">
            <v>3506</v>
          </cell>
          <cell r="J890">
            <v>26026212427</v>
          </cell>
          <cell r="K890">
            <v>14500</v>
          </cell>
          <cell r="L890">
            <v>1</v>
          </cell>
          <cell r="M890">
            <v>0</v>
          </cell>
          <cell r="O890">
            <v>12.5</v>
          </cell>
          <cell r="P890">
            <v>0</v>
          </cell>
          <cell r="Q890">
            <v>0</v>
          </cell>
          <cell r="R890">
            <v>18.5</v>
          </cell>
        </row>
        <row r="891">
          <cell r="A891" t="str">
            <v>26302932552095</v>
          </cell>
          <cell r="B891" t="str">
            <v>丸田重量</v>
          </cell>
          <cell r="C891" t="str">
            <v>丸田　峰行</v>
          </cell>
          <cell r="D891" t="str">
            <v>乙訓</v>
          </cell>
          <cell r="E891" t="str">
            <v>末</v>
          </cell>
          <cell r="F891" t="str">
            <v>617-0814</v>
          </cell>
          <cell r="G891" t="str">
            <v>長岡京市今里川原７－２３</v>
          </cell>
          <cell r="H891" t="str">
            <v>075-953-3597</v>
          </cell>
          <cell r="I891" t="str">
            <v>3601</v>
          </cell>
          <cell r="J891">
            <v>26026212844</v>
          </cell>
          <cell r="K891">
            <v>14500</v>
          </cell>
          <cell r="L891">
            <v>1</v>
          </cell>
          <cell r="M891">
            <v>0</v>
          </cell>
          <cell r="O891">
            <v>12.5</v>
          </cell>
          <cell r="P891">
            <v>0</v>
          </cell>
          <cell r="Q891">
            <v>0</v>
          </cell>
          <cell r="R891">
            <v>18.5</v>
          </cell>
        </row>
        <row r="892">
          <cell r="A892" t="str">
            <v>26302932552096</v>
          </cell>
          <cell r="B892" t="str">
            <v>大島建窓</v>
          </cell>
          <cell r="C892" t="str">
            <v>大島　一</v>
          </cell>
          <cell r="D892" t="str">
            <v>乙訓</v>
          </cell>
          <cell r="E892" t="str">
            <v>末</v>
          </cell>
          <cell r="F892" t="str">
            <v>617-0006</v>
          </cell>
          <cell r="G892" t="str">
            <v>向日市上植野町大門５－５－３０７</v>
          </cell>
          <cell r="H892" t="str">
            <v>075-922-6317</v>
          </cell>
          <cell r="I892" t="str">
            <v>3506</v>
          </cell>
          <cell r="J892">
            <v>26026213922</v>
          </cell>
          <cell r="K892">
            <v>42630</v>
          </cell>
          <cell r="L892">
            <v>1</v>
          </cell>
          <cell r="M892">
            <v>0</v>
          </cell>
          <cell r="O892">
            <v>12.5</v>
          </cell>
          <cell r="P892">
            <v>0</v>
          </cell>
          <cell r="Q892">
            <v>0</v>
          </cell>
          <cell r="R892">
            <v>18.5</v>
          </cell>
        </row>
        <row r="893">
          <cell r="A893" t="str">
            <v>26302932552097</v>
          </cell>
          <cell r="B893" t="str">
            <v>株式会社　能見工務店</v>
          </cell>
          <cell r="C893" t="str">
            <v>能見　太郎</v>
          </cell>
          <cell r="D893" t="str">
            <v>乙訓</v>
          </cell>
          <cell r="E893" t="str">
            <v>25</v>
          </cell>
          <cell r="F893" t="str">
            <v>617-0813</v>
          </cell>
          <cell r="G893" t="str">
            <v>長岡京市井ノ内頭本１５－８</v>
          </cell>
          <cell r="H893" t="str">
            <v>075-963-6208</v>
          </cell>
          <cell r="I893" t="str">
            <v>3502</v>
          </cell>
          <cell r="J893">
            <v>26026216123</v>
          </cell>
          <cell r="K893">
            <v>143272</v>
          </cell>
          <cell r="L893">
            <v>1</v>
          </cell>
          <cell r="M893">
            <v>0</v>
          </cell>
          <cell r="O893">
            <v>12.5</v>
          </cell>
          <cell r="P893">
            <v>0</v>
          </cell>
          <cell r="Q893">
            <v>0</v>
          </cell>
          <cell r="R893">
            <v>18.5</v>
          </cell>
        </row>
        <row r="894">
          <cell r="A894" t="str">
            <v>26302932552098</v>
          </cell>
          <cell r="B894" t="str">
            <v>アップクリエイト</v>
          </cell>
          <cell r="C894" t="str">
            <v>川口　久央</v>
          </cell>
          <cell r="D894" t="str">
            <v>乙訓</v>
          </cell>
          <cell r="E894" t="str">
            <v>20</v>
          </cell>
          <cell r="F894" t="str">
            <v>617-0823</v>
          </cell>
          <cell r="G894" t="str">
            <v>長岡京市長岡１丁目２６－１６</v>
          </cell>
          <cell r="H894" t="str">
            <v>075-203-5009</v>
          </cell>
          <cell r="I894" t="str">
            <v>3506</v>
          </cell>
          <cell r="J894">
            <v>26026203531</v>
          </cell>
          <cell r="K894">
            <v>64972</v>
          </cell>
          <cell r="L894">
            <v>1</v>
          </cell>
          <cell r="M894">
            <v>0</v>
          </cell>
          <cell r="O894">
            <v>12.5</v>
          </cell>
          <cell r="P894">
            <v>0</v>
          </cell>
          <cell r="Q894">
            <v>0</v>
          </cell>
          <cell r="R894">
            <v>18.5</v>
          </cell>
        </row>
        <row r="895">
          <cell r="A895" t="str">
            <v>26302932552099</v>
          </cell>
          <cell r="B895" t="str">
            <v>宮本設備</v>
          </cell>
          <cell r="C895" t="str">
            <v>宮本　耕太郎</v>
          </cell>
          <cell r="D895" t="str">
            <v>乙訓</v>
          </cell>
          <cell r="E895" t="str">
            <v>15</v>
          </cell>
          <cell r="F895" t="str">
            <v>617-0001</v>
          </cell>
          <cell r="G895" t="str">
            <v>向日市物集女町北ノ口１００－１８</v>
          </cell>
          <cell r="H895" t="str">
            <v>090-39927005</v>
          </cell>
          <cell r="I895" t="str">
            <v>3801</v>
          </cell>
          <cell r="J895">
            <v>26026218318</v>
          </cell>
          <cell r="K895">
            <v>52780</v>
          </cell>
          <cell r="L895">
            <v>1</v>
          </cell>
          <cell r="M895">
            <v>0</v>
          </cell>
          <cell r="O895">
            <v>12.5</v>
          </cell>
          <cell r="P895">
            <v>0</v>
          </cell>
          <cell r="Q895">
            <v>0</v>
          </cell>
          <cell r="R895">
            <v>18.5</v>
          </cell>
        </row>
        <row r="896">
          <cell r="A896" t="str">
            <v>26302932552101</v>
          </cell>
          <cell r="B896" t="str">
            <v>有限会社　山本商会</v>
          </cell>
          <cell r="C896" t="str">
            <v>山本　康史</v>
          </cell>
          <cell r="D896" t="str">
            <v>乙訓</v>
          </cell>
          <cell r="E896" t="str">
            <v>20</v>
          </cell>
          <cell r="F896" t="str">
            <v>617-0003</v>
          </cell>
          <cell r="G896" t="str">
            <v>向日市森本町石田２２番地の５１</v>
          </cell>
          <cell r="H896" t="str">
            <v>075-922-8901</v>
          </cell>
          <cell r="I896" t="str">
            <v>3504</v>
          </cell>
          <cell r="J896">
            <v>26026218065</v>
          </cell>
          <cell r="K896">
            <v>356671</v>
          </cell>
          <cell r="L896">
            <v>1</v>
          </cell>
          <cell r="M896">
            <v>0</v>
          </cell>
          <cell r="O896">
            <v>12.5</v>
          </cell>
          <cell r="P896">
            <v>0</v>
          </cell>
          <cell r="Q896">
            <v>0</v>
          </cell>
          <cell r="R896">
            <v>18.5</v>
          </cell>
        </row>
        <row r="897">
          <cell r="A897" t="str">
            <v>26302932552102</v>
          </cell>
          <cell r="B897" t="str">
            <v>森岡建装</v>
          </cell>
          <cell r="C897" t="str">
            <v>森岡　佑介</v>
          </cell>
          <cell r="D897" t="str">
            <v>乙訓</v>
          </cell>
          <cell r="E897" t="str">
            <v>末</v>
          </cell>
          <cell r="F897" t="str">
            <v>617-0853</v>
          </cell>
          <cell r="G897" t="str">
            <v>長岡京市奥海印寺竹の下２３－１アンプルールフェール樹３０３号</v>
          </cell>
          <cell r="H897" t="str">
            <v>090-9697-5105</v>
          </cell>
          <cell r="I897" t="str">
            <v>3506</v>
          </cell>
          <cell r="J897">
            <v>26026203611</v>
          </cell>
          <cell r="K897">
            <v>53070</v>
          </cell>
          <cell r="M897">
            <v>0</v>
          </cell>
          <cell r="O897">
            <v>12.5</v>
          </cell>
          <cell r="P897">
            <v>0</v>
          </cell>
          <cell r="Q897">
            <v>0</v>
          </cell>
          <cell r="R897">
            <v>18.5</v>
          </cell>
        </row>
        <row r="898">
          <cell r="A898" t="str">
            <v>26302932552103</v>
          </cell>
          <cell r="B898" t="str">
            <v>株式会社　横立</v>
          </cell>
          <cell r="C898" t="str">
            <v>横立　健二</v>
          </cell>
          <cell r="D898" t="str">
            <v>乙訓</v>
          </cell>
          <cell r="E898" t="str">
            <v>20</v>
          </cell>
          <cell r="F898" t="str">
            <v>618-0071</v>
          </cell>
          <cell r="G898" t="str">
            <v>大山崎町大山崎鏡田２－４５</v>
          </cell>
          <cell r="H898" t="str">
            <v>075-955-4627</v>
          </cell>
          <cell r="I898" t="str">
            <v>3501</v>
          </cell>
          <cell r="J898">
            <v>26026203838</v>
          </cell>
          <cell r="K898">
            <v>469800</v>
          </cell>
          <cell r="L898">
            <v>1</v>
          </cell>
          <cell r="M898">
            <v>0</v>
          </cell>
          <cell r="O898">
            <v>12.5</v>
          </cell>
          <cell r="P898">
            <v>0</v>
          </cell>
          <cell r="Q898">
            <v>0</v>
          </cell>
          <cell r="R898">
            <v>18.5</v>
          </cell>
        </row>
        <row r="899">
          <cell r="A899" t="str">
            <v>26302932552104</v>
          </cell>
          <cell r="B899" t="str">
            <v>株式会社　ＦＵＪＩＩ</v>
          </cell>
          <cell r="C899" t="str">
            <v>藤居　秀幸</v>
          </cell>
          <cell r="D899" t="str">
            <v>乙訓</v>
          </cell>
          <cell r="E899" t="str">
            <v>20</v>
          </cell>
          <cell r="F899" t="str">
            <v>617-0006</v>
          </cell>
          <cell r="G899" t="str">
            <v>向日市上植野町切ノ口２９番地の１０</v>
          </cell>
          <cell r="H899" t="str">
            <v>075-314-8001</v>
          </cell>
          <cell r="I899" t="str">
            <v>3502</v>
          </cell>
          <cell r="J899">
            <v>26026220450</v>
          </cell>
          <cell r="K899">
            <v>37700</v>
          </cell>
          <cell r="L899">
            <v>1</v>
          </cell>
          <cell r="M899">
            <v>0</v>
          </cell>
          <cell r="O899">
            <v>12.5</v>
          </cell>
          <cell r="P899">
            <v>0</v>
          </cell>
          <cell r="Q899">
            <v>0</v>
          </cell>
          <cell r="R899">
            <v>18.5</v>
          </cell>
        </row>
        <row r="900">
          <cell r="A900" t="str">
            <v>26302932552105</v>
          </cell>
          <cell r="B900" t="str">
            <v>株式会社　テクノファースト</v>
          </cell>
          <cell r="C900" t="str">
            <v>池田　一人</v>
          </cell>
          <cell r="D900" t="str">
            <v>乙訓</v>
          </cell>
          <cell r="E900" t="str">
            <v>20</v>
          </cell>
          <cell r="F900" t="str">
            <v>617-0003</v>
          </cell>
          <cell r="G900" t="str">
            <v>向日市森本町前田２－１９</v>
          </cell>
          <cell r="H900" t="str">
            <v>075-931-3739</v>
          </cell>
          <cell r="I900" t="str">
            <v>3801</v>
          </cell>
          <cell r="J900">
            <v>26026187977</v>
          </cell>
          <cell r="K900">
            <v>69032</v>
          </cell>
          <cell r="L900">
            <v>1</v>
          </cell>
          <cell r="M900">
            <v>0</v>
          </cell>
          <cell r="O900">
            <v>12.5</v>
          </cell>
          <cell r="P900">
            <v>0</v>
          </cell>
          <cell r="Q900">
            <v>0</v>
          </cell>
          <cell r="R900">
            <v>18.5</v>
          </cell>
        </row>
        <row r="901">
          <cell r="A901" t="str">
            <v>26302932552106</v>
          </cell>
          <cell r="B901" t="str">
            <v>株式会社　シンセイ工業</v>
          </cell>
          <cell r="C901" t="str">
            <v>宮川　丈宏</v>
          </cell>
          <cell r="D901" t="str">
            <v>乙訓</v>
          </cell>
          <cell r="E901" t="str">
            <v>20</v>
          </cell>
          <cell r="F901" t="str">
            <v>617-0002</v>
          </cell>
          <cell r="G901" t="str">
            <v>向日市寺戸町東野辺６４番地１２</v>
          </cell>
          <cell r="H901" t="str">
            <v>075-201-8072</v>
          </cell>
          <cell r="I901" t="str">
            <v>3506</v>
          </cell>
          <cell r="J901">
            <v>26026220476</v>
          </cell>
          <cell r="K901">
            <v>14500</v>
          </cell>
          <cell r="L901">
            <v>1</v>
          </cell>
          <cell r="M901">
            <v>0</v>
          </cell>
          <cell r="O901">
            <v>12.5</v>
          </cell>
          <cell r="P901">
            <v>0</v>
          </cell>
          <cell r="Q901">
            <v>0</v>
          </cell>
          <cell r="R901">
            <v>18.5</v>
          </cell>
        </row>
        <row r="902">
          <cell r="A902" t="str">
            <v>26302932552108</v>
          </cell>
          <cell r="B902" t="str">
            <v>株式会社ＯＺＡＫＩ</v>
          </cell>
          <cell r="C902" t="str">
            <v>尾崎　真純</v>
          </cell>
          <cell r="D902" t="str">
            <v>乙訓</v>
          </cell>
          <cell r="E902" t="str">
            <v>末</v>
          </cell>
          <cell r="F902" t="str">
            <v>617-0818</v>
          </cell>
          <cell r="G902" t="str">
            <v>長岡京市柴の里１－１０８</v>
          </cell>
          <cell r="H902" t="str">
            <v>075-959-5610</v>
          </cell>
          <cell r="I902" t="str">
            <v>3501</v>
          </cell>
          <cell r="J902">
            <v>26026225881</v>
          </cell>
          <cell r="K902">
            <v>82662</v>
          </cell>
          <cell r="L902">
            <v>1</v>
          </cell>
          <cell r="M902">
            <v>0</v>
          </cell>
          <cell r="O902">
            <v>12.5</v>
          </cell>
          <cell r="P902">
            <v>0</v>
          </cell>
          <cell r="Q902">
            <v>0</v>
          </cell>
          <cell r="R902">
            <v>18.5</v>
          </cell>
        </row>
        <row r="903">
          <cell r="A903" t="str">
            <v>26302932552109</v>
          </cell>
          <cell r="B903" t="str">
            <v>株式会社　アフタービルド</v>
          </cell>
          <cell r="C903" t="str">
            <v>松原　一史</v>
          </cell>
          <cell r="D903" t="str">
            <v>乙訓</v>
          </cell>
          <cell r="E903" t="str">
            <v>20</v>
          </cell>
          <cell r="F903" t="str">
            <v>615-0913</v>
          </cell>
          <cell r="G903" t="str">
            <v>京都市右京区梅津南上田町6-5（２Ｆ）</v>
          </cell>
          <cell r="H903" t="str">
            <v>075-863-0080</v>
          </cell>
          <cell r="I903" t="str">
            <v>3502</v>
          </cell>
          <cell r="J903">
            <v>26026227970</v>
          </cell>
          <cell r="K903">
            <v>67512</v>
          </cell>
          <cell r="L903">
            <v>1</v>
          </cell>
          <cell r="M903">
            <v>0</v>
          </cell>
          <cell r="O903">
            <v>12.5</v>
          </cell>
          <cell r="P903">
            <v>0</v>
          </cell>
          <cell r="Q903">
            <v>0</v>
          </cell>
          <cell r="R903">
            <v>18.5</v>
          </cell>
        </row>
        <row r="904">
          <cell r="A904" t="str">
            <v>26302932552111</v>
          </cell>
          <cell r="B904" t="str">
            <v>有限会社　洛西建工</v>
          </cell>
          <cell r="C904" t="str">
            <v>松田　優輔</v>
          </cell>
          <cell r="D904" t="str">
            <v>乙訓</v>
          </cell>
          <cell r="E904" t="str">
            <v>末</v>
          </cell>
          <cell r="F904" t="str">
            <v>610-1111</v>
          </cell>
          <cell r="G904" t="str">
            <v>京都市西京区大枝東長町１－２１２サニーコート勧１０１号</v>
          </cell>
          <cell r="H904" t="str">
            <v>075-333-3933</v>
          </cell>
          <cell r="I904" t="str">
            <v>3716</v>
          </cell>
          <cell r="J904">
            <v>26026230022</v>
          </cell>
          <cell r="K904">
            <v>87783</v>
          </cell>
          <cell r="L904">
            <v>1</v>
          </cell>
          <cell r="M904">
            <v>0</v>
          </cell>
          <cell r="O904">
            <v>12.5</v>
          </cell>
          <cell r="P904">
            <v>0</v>
          </cell>
          <cell r="Q904">
            <v>0</v>
          </cell>
          <cell r="R904">
            <v>18.5</v>
          </cell>
        </row>
        <row r="905">
          <cell r="A905" t="str">
            <v>26302932552112</v>
          </cell>
          <cell r="B905" t="str">
            <v>有限会社　野村工務店</v>
          </cell>
          <cell r="C905" t="str">
            <v>野村　謙治</v>
          </cell>
          <cell r="D905" t="str">
            <v>乙訓</v>
          </cell>
          <cell r="E905" t="str">
            <v>末</v>
          </cell>
          <cell r="F905" t="str">
            <v>617-0813</v>
          </cell>
          <cell r="G905" t="str">
            <v>長岡京市井ノ内南内畑６１－２</v>
          </cell>
          <cell r="H905" t="str">
            <v>075-951-0658</v>
          </cell>
          <cell r="I905" t="str">
            <v>3502</v>
          </cell>
          <cell r="J905">
            <v>26026230694</v>
          </cell>
          <cell r="K905">
            <v>81983</v>
          </cell>
          <cell r="L905">
            <v>1</v>
          </cell>
          <cell r="M905">
            <v>0</v>
          </cell>
          <cell r="O905">
            <v>12.5</v>
          </cell>
          <cell r="P905">
            <v>0</v>
          </cell>
          <cell r="Q905">
            <v>0</v>
          </cell>
          <cell r="R905">
            <v>18.5</v>
          </cell>
        </row>
        <row r="906">
          <cell r="A906" t="str">
            <v>26302932552113</v>
          </cell>
          <cell r="B906" t="str">
            <v>株式会社　松井工業</v>
          </cell>
          <cell r="C906" t="str">
            <v>松井　修二</v>
          </cell>
          <cell r="D906" t="str">
            <v>乙訓</v>
          </cell>
          <cell r="E906" t="str">
            <v>25</v>
          </cell>
          <cell r="F906" t="str">
            <v>617-0813</v>
          </cell>
          <cell r="G906" t="str">
            <v>長岡京市井ノ内芝山１２番６</v>
          </cell>
          <cell r="H906" t="str">
            <v>075-874-3941</v>
          </cell>
          <cell r="I906" t="str">
            <v>3501</v>
          </cell>
          <cell r="J906">
            <v>26026230988</v>
          </cell>
          <cell r="K906">
            <v>220081</v>
          </cell>
          <cell r="L906">
            <v>1</v>
          </cell>
          <cell r="M906">
            <v>0</v>
          </cell>
          <cell r="O906">
            <v>12.5</v>
          </cell>
          <cell r="P906">
            <v>0</v>
          </cell>
          <cell r="Q906">
            <v>0</v>
          </cell>
          <cell r="R906">
            <v>18.5</v>
          </cell>
        </row>
        <row r="907">
          <cell r="A907" t="str">
            <v>26302932552114</v>
          </cell>
          <cell r="B907" t="str">
            <v>園設備</v>
          </cell>
          <cell r="C907" t="str">
            <v>園　周司</v>
          </cell>
          <cell r="D907" t="str">
            <v>乙訓</v>
          </cell>
          <cell r="E907" t="str">
            <v>20</v>
          </cell>
          <cell r="F907" t="str">
            <v>617-0837</v>
          </cell>
          <cell r="G907" t="str">
            <v>長岡京市久貝２丁目１０－４３</v>
          </cell>
          <cell r="H907" t="str">
            <v>075-956-0730</v>
          </cell>
          <cell r="I907" t="str">
            <v>3803</v>
          </cell>
          <cell r="J907">
            <v>26026231731</v>
          </cell>
          <cell r="K907">
            <v>54358</v>
          </cell>
          <cell r="L907">
            <v>1</v>
          </cell>
          <cell r="M907">
            <v>0</v>
          </cell>
          <cell r="O907">
            <v>12.5</v>
          </cell>
          <cell r="P907">
            <v>0</v>
          </cell>
          <cell r="Q907">
            <v>0</v>
          </cell>
          <cell r="R907">
            <v>18.5</v>
          </cell>
        </row>
        <row r="908">
          <cell r="A908" t="str">
            <v>26302932552115</v>
          </cell>
          <cell r="B908" t="str">
            <v>建築工房　うえかく株式会社</v>
          </cell>
          <cell r="C908" t="str">
            <v>上角　洋</v>
          </cell>
          <cell r="D908" t="str">
            <v>乙訓</v>
          </cell>
          <cell r="F908" t="str">
            <v>617-0002</v>
          </cell>
          <cell r="G908" t="str">
            <v>向日市寺戸町大牧１番地の１８４</v>
          </cell>
          <cell r="H908" t="str">
            <v>075-935-2140</v>
          </cell>
          <cell r="I908" t="str">
            <v>3502</v>
          </cell>
          <cell r="J908">
            <v>26026232072</v>
          </cell>
          <cell r="K908">
            <v>39411</v>
          </cell>
          <cell r="L908">
            <v>1</v>
          </cell>
          <cell r="M908">
            <v>0</v>
          </cell>
          <cell r="O908">
            <v>12.5</v>
          </cell>
          <cell r="P908">
            <v>0</v>
          </cell>
          <cell r="Q908">
            <v>0</v>
          </cell>
          <cell r="R908">
            <v>18.5</v>
          </cell>
        </row>
        <row r="909">
          <cell r="A909" t="str">
            <v>26302932552116</v>
          </cell>
          <cell r="B909" t="str">
            <v>イノテック</v>
          </cell>
          <cell r="C909" t="str">
            <v>井上　孝志</v>
          </cell>
          <cell r="D909" t="str">
            <v>乙訓</v>
          </cell>
          <cell r="E909" t="str">
            <v>末</v>
          </cell>
          <cell r="F909" t="str">
            <v>617-0833</v>
          </cell>
          <cell r="G909" t="str">
            <v>長岡京市神足太田１－２４</v>
          </cell>
          <cell r="H909" t="str">
            <v>075-955-1746</v>
          </cell>
          <cell r="I909" t="str">
            <v>3502</v>
          </cell>
          <cell r="J909">
            <v>26026232595</v>
          </cell>
          <cell r="K909">
            <v>179829</v>
          </cell>
          <cell r="L909">
            <v>1</v>
          </cell>
          <cell r="M909">
            <v>0</v>
          </cell>
          <cell r="O909">
            <v>12.5</v>
          </cell>
          <cell r="P909">
            <v>0</v>
          </cell>
          <cell r="Q909">
            <v>0</v>
          </cell>
          <cell r="R909">
            <v>18.5</v>
          </cell>
        </row>
        <row r="910">
          <cell r="A910" t="str">
            <v>26302932552117</v>
          </cell>
          <cell r="B910" t="str">
            <v>石垣建工</v>
          </cell>
          <cell r="C910" t="str">
            <v>石垣　宏二</v>
          </cell>
          <cell r="D910" t="str">
            <v>乙訓</v>
          </cell>
          <cell r="E910" t="str">
            <v>20</v>
          </cell>
          <cell r="F910" t="str">
            <v>617-0833</v>
          </cell>
          <cell r="G910" t="str">
            <v>長岡京市神足木寺町１５－１１</v>
          </cell>
          <cell r="H910" t="str">
            <v>075-957-2135</v>
          </cell>
          <cell r="I910" t="str">
            <v>3803</v>
          </cell>
          <cell r="J910">
            <v>26026232969</v>
          </cell>
          <cell r="K910">
            <v>47125</v>
          </cell>
          <cell r="L910">
            <v>1</v>
          </cell>
          <cell r="M910">
            <v>0</v>
          </cell>
          <cell r="O910">
            <v>12.5</v>
          </cell>
          <cell r="P910">
            <v>0</v>
          </cell>
          <cell r="Q910">
            <v>0</v>
          </cell>
          <cell r="R910">
            <v>18.5</v>
          </cell>
        </row>
        <row r="911">
          <cell r="A911" t="str">
            <v>26302932552118</v>
          </cell>
          <cell r="B911" t="str">
            <v>森山工業</v>
          </cell>
          <cell r="C911" t="str">
            <v>森山　紘嗣</v>
          </cell>
          <cell r="D911" t="str">
            <v>乙訓</v>
          </cell>
          <cell r="E911" t="str">
            <v>末</v>
          </cell>
          <cell r="F911" t="str">
            <v>617-0837</v>
          </cell>
          <cell r="G911" t="str">
            <v>長岡京市久貝３丁目７－２２</v>
          </cell>
          <cell r="H911" t="str">
            <v>075-874-1554</v>
          </cell>
          <cell r="I911" t="str">
            <v>3504</v>
          </cell>
          <cell r="J911">
            <v>26026234427</v>
          </cell>
          <cell r="K911">
            <v>14500</v>
          </cell>
          <cell r="L911">
            <v>1</v>
          </cell>
          <cell r="M911">
            <v>0</v>
          </cell>
          <cell r="O911">
            <v>12.5</v>
          </cell>
          <cell r="P911">
            <v>0</v>
          </cell>
          <cell r="Q911">
            <v>0</v>
          </cell>
          <cell r="R911">
            <v>18.5</v>
          </cell>
        </row>
        <row r="912">
          <cell r="A912" t="str">
            <v>26302932552119</v>
          </cell>
          <cell r="B912" t="str">
            <v>株式会社　小川工務店</v>
          </cell>
          <cell r="C912" t="str">
            <v>小川　勝人</v>
          </cell>
          <cell r="D912" t="str">
            <v>乙訓</v>
          </cell>
          <cell r="E912" t="str">
            <v>末</v>
          </cell>
          <cell r="F912" t="str">
            <v>617-0001</v>
          </cell>
          <cell r="G912" t="str">
            <v>向日市物集女町五ノ坪５－８</v>
          </cell>
          <cell r="H912" t="str">
            <v>075-204-0709</v>
          </cell>
          <cell r="I912" t="str">
            <v>3501</v>
          </cell>
          <cell r="J912">
            <v>26026234200</v>
          </cell>
          <cell r="K912">
            <v>36639</v>
          </cell>
          <cell r="L912">
            <v>1</v>
          </cell>
          <cell r="M912">
            <v>0</v>
          </cell>
          <cell r="O912">
            <v>12.5</v>
          </cell>
          <cell r="P912">
            <v>0</v>
          </cell>
          <cell r="Q912">
            <v>0</v>
          </cell>
          <cell r="R912">
            <v>18.5</v>
          </cell>
        </row>
        <row r="913">
          <cell r="A913" t="str">
            <v>26302932552120</v>
          </cell>
          <cell r="B913" t="str">
            <v>株式会社　石井カッター工業</v>
          </cell>
          <cell r="C913" t="str">
            <v>石井　哲也</v>
          </cell>
          <cell r="D913" t="str">
            <v>乙訓</v>
          </cell>
          <cell r="E913" t="str">
            <v>末</v>
          </cell>
          <cell r="F913" t="str">
            <v>618-0091</v>
          </cell>
          <cell r="G913" t="str">
            <v>乙訓郡大山崎町円明寺茶屋前４０－５</v>
          </cell>
          <cell r="H913" t="str">
            <v>075-956-5553</v>
          </cell>
          <cell r="I913" t="str">
            <v>3301</v>
          </cell>
          <cell r="J913">
            <v>26026234455</v>
          </cell>
          <cell r="K913">
            <v>53534</v>
          </cell>
          <cell r="L913">
            <v>1</v>
          </cell>
          <cell r="M913">
            <v>0</v>
          </cell>
          <cell r="O913">
            <v>12.5</v>
          </cell>
          <cell r="P913">
            <v>0</v>
          </cell>
          <cell r="Q913">
            <v>0</v>
          </cell>
          <cell r="R913">
            <v>18.5</v>
          </cell>
        </row>
        <row r="914">
          <cell r="A914" t="str">
            <v>26302932552122</v>
          </cell>
          <cell r="B914" t="str">
            <v>近畿解体清掃　株式会社</v>
          </cell>
          <cell r="C914" t="str">
            <v>池上　亮平</v>
          </cell>
          <cell r="D914" t="str">
            <v>乙訓</v>
          </cell>
          <cell r="E914" t="str">
            <v>末</v>
          </cell>
          <cell r="F914" t="str">
            <v>617-0001</v>
          </cell>
          <cell r="G914" t="str">
            <v>向日市物集女町出口３２－１ヴィラアバンセ２０２</v>
          </cell>
          <cell r="H914" t="str">
            <v>080-1408-7297</v>
          </cell>
          <cell r="I914" t="str">
            <v>3716</v>
          </cell>
          <cell r="J914">
            <v>26026236652</v>
          </cell>
          <cell r="K914">
            <v>159500</v>
          </cell>
          <cell r="L914">
            <v>1</v>
          </cell>
          <cell r="M914">
            <v>0</v>
          </cell>
          <cell r="O914">
            <v>12.5</v>
          </cell>
          <cell r="P914">
            <v>0</v>
          </cell>
          <cell r="Q914">
            <v>0</v>
          </cell>
          <cell r="R914">
            <v>18.5</v>
          </cell>
        </row>
        <row r="915">
          <cell r="A915" t="str">
            <v>26302932552123</v>
          </cell>
          <cell r="B915" t="str">
            <v>和田工業　株式会社</v>
          </cell>
          <cell r="C915" t="str">
            <v>和田　猛</v>
          </cell>
          <cell r="D915" t="str">
            <v>乙訓</v>
          </cell>
          <cell r="E915" t="str">
            <v>25</v>
          </cell>
          <cell r="F915" t="str">
            <v>610-1123</v>
          </cell>
          <cell r="G915" t="str">
            <v>京都市西京区大原野上里南ノ町３</v>
          </cell>
          <cell r="H915" t="str">
            <v>075-754-7899</v>
          </cell>
          <cell r="I915" t="str">
            <v>3501</v>
          </cell>
          <cell r="J915">
            <v>26026237797</v>
          </cell>
          <cell r="K915">
            <v>49155</v>
          </cell>
          <cell r="L915">
            <v>1</v>
          </cell>
          <cell r="M915">
            <v>0</v>
          </cell>
          <cell r="O915">
            <v>12.5</v>
          </cell>
          <cell r="P915">
            <v>0</v>
          </cell>
          <cell r="Q915">
            <v>0</v>
          </cell>
          <cell r="R915">
            <v>18.5</v>
          </cell>
        </row>
        <row r="916">
          <cell r="A916" t="str">
            <v>26302932552124</v>
          </cell>
          <cell r="B916" t="str">
            <v>株式会社ａｃｅコーポレーション</v>
          </cell>
          <cell r="C916" t="str">
            <v>西本　明央</v>
          </cell>
          <cell r="D916" t="str">
            <v>乙訓</v>
          </cell>
          <cell r="E916" t="str">
            <v>末</v>
          </cell>
          <cell r="F916" t="str">
            <v>617-0002</v>
          </cell>
          <cell r="G916" t="str">
            <v>向日市寺戸町中野２番地の５８</v>
          </cell>
          <cell r="H916" t="str">
            <v>075-963-5940</v>
          </cell>
          <cell r="I916" t="str">
            <v>3506</v>
          </cell>
          <cell r="J916">
            <v>26026238659</v>
          </cell>
          <cell r="K916">
            <v>56173</v>
          </cell>
          <cell r="L916">
            <v>1</v>
          </cell>
          <cell r="M916">
            <v>0</v>
          </cell>
          <cell r="O916">
            <v>12.5</v>
          </cell>
          <cell r="P916">
            <v>0</v>
          </cell>
          <cell r="Q916">
            <v>0</v>
          </cell>
          <cell r="R916">
            <v>18.5</v>
          </cell>
        </row>
        <row r="917">
          <cell r="A917" t="str">
            <v>26302932552125</v>
          </cell>
          <cell r="B917" t="str">
            <v>有限会社ササオカ</v>
          </cell>
          <cell r="C917" t="str">
            <v>笹岡　和宏</v>
          </cell>
          <cell r="D917" t="str">
            <v>乙訓</v>
          </cell>
          <cell r="E917" t="str">
            <v>末</v>
          </cell>
          <cell r="F917" t="str">
            <v>617-0814</v>
          </cell>
          <cell r="G917" t="str">
            <v>長岡京市今里　５丁目４－２９</v>
          </cell>
          <cell r="H917" t="str">
            <v>075-951-0333</v>
          </cell>
          <cell r="I917" t="str">
            <v>3502</v>
          </cell>
          <cell r="J917">
            <v>26026239577</v>
          </cell>
          <cell r="K917">
            <v>53650</v>
          </cell>
          <cell r="L917">
            <v>1</v>
          </cell>
          <cell r="M917">
            <v>0</v>
          </cell>
          <cell r="O917">
            <v>12.5</v>
          </cell>
          <cell r="P917">
            <v>0</v>
          </cell>
          <cell r="Q917">
            <v>0</v>
          </cell>
          <cell r="R917">
            <v>18.5</v>
          </cell>
        </row>
        <row r="918">
          <cell r="A918" t="str">
            <v>26302932552126</v>
          </cell>
          <cell r="B918" t="str">
            <v>京都エクステリアサービス</v>
          </cell>
          <cell r="C918" t="str">
            <v>木村　真樹</v>
          </cell>
          <cell r="D918" t="str">
            <v>乙訓</v>
          </cell>
          <cell r="E918" t="str">
            <v>末</v>
          </cell>
          <cell r="F918" t="str">
            <v>617-0817</v>
          </cell>
          <cell r="G918" t="str">
            <v>長岡京市滝ノ町１丁目５－１６</v>
          </cell>
          <cell r="H918" t="str">
            <v>090-8522-4407</v>
          </cell>
          <cell r="I918" t="str">
            <v>3506</v>
          </cell>
          <cell r="J918">
            <v>26026242731</v>
          </cell>
          <cell r="K918">
            <v>74675</v>
          </cell>
          <cell r="L918">
            <v>1</v>
          </cell>
          <cell r="M918">
            <v>0</v>
          </cell>
          <cell r="O918">
            <v>12.5</v>
          </cell>
          <cell r="P918">
            <v>0</v>
          </cell>
          <cell r="Q918">
            <v>0</v>
          </cell>
          <cell r="R918">
            <v>18.5</v>
          </cell>
        </row>
        <row r="919">
          <cell r="A919" t="str">
            <v>26302932552127</v>
          </cell>
          <cell r="B919" t="str">
            <v>石建</v>
          </cell>
          <cell r="C919" t="str">
            <v>石川　太一</v>
          </cell>
          <cell r="D919" t="str">
            <v>乙訓</v>
          </cell>
          <cell r="E919" t="str">
            <v>末</v>
          </cell>
          <cell r="F919" t="str">
            <v>617-0001</v>
          </cell>
          <cell r="G919" t="str">
            <v>向日市物集女町南条43-35</v>
          </cell>
          <cell r="H919" t="str">
            <v>075-933-8829</v>
          </cell>
          <cell r="I919" t="str">
            <v>3703</v>
          </cell>
          <cell r="J919">
            <v>26026243969</v>
          </cell>
          <cell r="K919">
            <v>23125</v>
          </cell>
          <cell r="L919">
            <v>1</v>
          </cell>
          <cell r="M919">
            <v>0</v>
          </cell>
          <cell r="O919">
            <v>12.5</v>
          </cell>
          <cell r="P919">
            <v>0</v>
          </cell>
          <cell r="Q919">
            <v>0</v>
          </cell>
          <cell r="R919">
            <v>18.5</v>
          </cell>
        </row>
        <row r="920">
          <cell r="A920" t="str">
            <v>26302932552128</v>
          </cell>
          <cell r="B920" t="str">
            <v>株式会社　岩本設備工業</v>
          </cell>
          <cell r="C920" t="str">
            <v>稲井　敏久</v>
          </cell>
          <cell r="D920" t="str">
            <v>乙訓</v>
          </cell>
          <cell r="E920" t="str">
            <v>末</v>
          </cell>
          <cell r="F920" t="str">
            <v>617-0813</v>
          </cell>
          <cell r="G920" t="str">
            <v>長岡京市井ノ内上印田３－２３</v>
          </cell>
          <cell r="H920" t="str">
            <v>075-955-2644</v>
          </cell>
          <cell r="I920" t="str">
            <v>3801</v>
          </cell>
          <cell r="J920">
            <v>26026243971</v>
          </cell>
          <cell r="K920">
            <v>65250</v>
          </cell>
          <cell r="L920">
            <v>1</v>
          </cell>
          <cell r="M920">
            <v>0</v>
          </cell>
          <cell r="O920">
            <v>12.5</v>
          </cell>
          <cell r="P920">
            <v>0</v>
          </cell>
          <cell r="Q920">
            <v>0</v>
          </cell>
          <cell r="R920">
            <v>18.5</v>
          </cell>
        </row>
        <row r="921">
          <cell r="A921" t="str">
            <v>26302932552129</v>
          </cell>
          <cell r="B921" t="str">
            <v>株式会社　カワカツ</v>
          </cell>
          <cell r="C921" t="str">
            <v>川勝　博之</v>
          </cell>
          <cell r="D921" t="str">
            <v>乙訓</v>
          </cell>
          <cell r="F921" t="str">
            <v>617-0004</v>
          </cell>
          <cell r="G921" t="str">
            <v>向日市鶏冠井町上古５－９１</v>
          </cell>
          <cell r="H921" t="str">
            <v>075-921-4010</v>
          </cell>
          <cell r="I921" t="str">
            <v>3506</v>
          </cell>
          <cell r="J921">
            <v>26026206255</v>
          </cell>
          <cell r="K921">
            <v>116070</v>
          </cell>
          <cell r="L921">
            <v>1</v>
          </cell>
          <cell r="M921">
            <v>0</v>
          </cell>
          <cell r="O921">
            <v>12.5</v>
          </cell>
          <cell r="P921">
            <v>0</v>
          </cell>
          <cell r="Q921">
            <v>0</v>
          </cell>
          <cell r="R921">
            <v>18.5</v>
          </cell>
        </row>
        <row r="922">
          <cell r="A922" t="str">
            <v>26302932552130</v>
          </cell>
          <cell r="B922" t="str">
            <v>株式会社　ファンホーム</v>
          </cell>
          <cell r="C922" t="str">
            <v>布野　徹</v>
          </cell>
          <cell r="D922" t="str">
            <v>乙訓</v>
          </cell>
          <cell r="E922" t="str">
            <v>20</v>
          </cell>
          <cell r="F922" t="str">
            <v>617-0836</v>
          </cell>
          <cell r="G922" t="str">
            <v>長岡京市勝竜寺一町田６－９</v>
          </cell>
          <cell r="H922" t="str">
            <v>075-925-9794</v>
          </cell>
          <cell r="I922" t="str">
            <v>3502</v>
          </cell>
          <cell r="J922">
            <v>26026246587</v>
          </cell>
          <cell r="K922">
            <v>6943</v>
          </cell>
          <cell r="L922">
            <v>1</v>
          </cell>
          <cell r="M922">
            <v>0</v>
          </cell>
          <cell r="O922">
            <v>12.5</v>
          </cell>
          <cell r="P922">
            <v>0</v>
          </cell>
          <cell r="Q922">
            <v>0</v>
          </cell>
          <cell r="R922">
            <v>18.5</v>
          </cell>
        </row>
        <row r="923">
          <cell r="A923" t="str">
            <v>26302932552132</v>
          </cell>
          <cell r="B923" t="str">
            <v>株式会社　Ｔ－ＷＥＳＴ</v>
          </cell>
          <cell r="C923" t="str">
            <v>西　孝之</v>
          </cell>
          <cell r="D923" t="str">
            <v>乙訓</v>
          </cell>
          <cell r="E923" t="str">
            <v>末</v>
          </cell>
          <cell r="F923" t="str">
            <v>617-0002</v>
          </cell>
          <cell r="G923" t="str">
            <v>向日市寺戸町西野８－１２</v>
          </cell>
          <cell r="H923" t="str">
            <v>075-932-3775</v>
          </cell>
          <cell r="I923" t="str">
            <v>3301</v>
          </cell>
          <cell r="J923">
            <v>26026247006</v>
          </cell>
          <cell r="K923">
            <v>57171</v>
          </cell>
          <cell r="L923">
            <v>1</v>
          </cell>
          <cell r="M923">
            <v>0</v>
          </cell>
          <cell r="O923">
            <v>12.5</v>
          </cell>
          <cell r="P923">
            <v>0</v>
          </cell>
          <cell r="Q923">
            <v>0</v>
          </cell>
          <cell r="R923">
            <v>18.5</v>
          </cell>
        </row>
        <row r="924">
          <cell r="A924" t="str">
            <v>26302932552133</v>
          </cell>
          <cell r="B924" t="str">
            <v>藤元総建</v>
          </cell>
          <cell r="C924" t="str">
            <v>藤元　祐太</v>
          </cell>
          <cell r="D924" t="str">
            <v>乙訓</v>
          </cell>
          <cell r="E924" t="str">
            <v>末</v>
          </cell>
          <cell r="F924" t="str">
            <v>617-0002</v>
          </cell>
          <cell r="G924" t="str">
            <v>向日市寺戸町天狗塚１０ベルエトワール３０２</v>
          </cell>
          <cell r="H924" t="str">
            <v>075-925-6414</v>
          </cell>
          <cell r="I924" t="str">
            <v>3716</v>
          </cell>
          <cell r="J924">
            <v>26026247328</v>
          </cell>
          <cell r="K924">
            <v>43123</v>
          </cell>
          <cell r="L924">
            <v>1</v>
          </cell>
          <cell r="M924">
            <v>0</v>
          </cell>
          <cell r="O924">
            <v>12.5</v>
          </cell>
          <cell r="P924">
            <v>0</v>
          </cell>
          <cell r="Q924">
            <v>0</v>
          </cell>
          <cell r="R924">
            <v>18.5</v>
          </cell>
        </row>
        <row r="925">
          <cell r="A925" t="str">
            <v>26302932552134</v>
          </cell>
          <cell r="B925" t="str">
            <v>株式会社　ＳＥエンジニアリング</v>
          </cell>
          <cell r="C925" t="str">
            <v>原田　竜也</v>
          </cell>
          <cell r="D925" t="str">
            <v>乙訓</v>
          </cell>
          <cell r="E925" t="str">
            <v>末</v>
          </cell>
          <cell r="F925" t="str">
            <v>617-0824</v>
          </cell>
          <cell r="G925" t="str">
            <v>長岡京市天神１丁目１－５０エスリード長岡天神５０２</v>
          </cell>
          <cell r="H925" t="str">
            <v>075-874-3509</v>
          </cell>
          <cell r="I925" t="str">
            <v>3802</v>
          </cell>
          <cell r="J925">
            <v>26026247838</v>
          </cell>
          <cell r="K925">
            <v>25532</v>
          </cell>
          <cell r="L925">
            <v>1</v>
          </cell>
          <cell r="M925">
            <v>0</v>
          </cell>
          <cell r="O925">
            <v>12.5</v>
          </cell>
          <cell r="P925">
            <v>0</v>
          </cell>
          <cell r="Q925">
            <v>0</v>
          </cell>
          <cell r="R925">
            <v>18.5</v>
          </cell>
        </row>
        <row r="926">
          <cell r="A926" t="str">
            <v>26302932552135</v>
          </cell>
          <cell r="B926" t="str">
            <v>株式会社　本工業</v>
          </cell>
          <cell r="C926" t="str">
            <v>本　圭一</v>
          </cell>
          <cell r="D926" t="str">
            <v>乙訓</v>
          </cell>
          <cell r="E926" t="str">
            <v>20</v>
          </cell>
          <cell r="F926" t="str">
            <v>618-0081</v>
          </cell>
          <cell r="G926" t="str">
            <v>乙訓郡大山崎町下植野二階下１０－２プリムローズ１０６号</v>
          </cell>
          <cell r="H926" t="str">
            <v>080-6218-0093</v>
          </cell>
          <cell r="I926" t="str">
            <v>3801</v>
          </cell>
          <cell r="J926">
            <v>26026250188</v>
          </cell>
          <cell r="K926">
            <v>123540</v>
          </cell>
          <cell r="L926">
            <v>1</v>
          </cell>
          <cell r="M926">
            <v>0</v>
          </cell>
          <cell r="O926">
            <v>12.5</v>
          </cell>
          <cell r="P926">
            <v>0</v>
          </cell>
          <cell r="Q926">
            <v>0</v>
          </cell>
          <cell r="R926">
            <v>18.5</v>
          </cell>
        </row>
        <row r="927">
          <cell r="A927" t="str">
            <v>26302932552136</v>
          </cell>
          <cell r="B927" t="str">
            <v>奥野工業</v>
          </cell>
          <cell r="C927" t="str">
            <v>奥野　健太</v>
          </cell>
          <cell r="D927" t="str">
            <v>乙訓</v>
          </cell>
          <cell r="E927" t="str">
            <v>末</v>
          </cell>
          <cell r="F927" t="str">
            <v>612-8484</v>
          </cell>
          <cell r="G927" t="str">
            <v>京都市伏見区羽束師鴨川町２３８－２９</v>
          </cell>
          <cell r="H927" t="str">
            <v>090-8209-8775</v>
          </cell>
          <cell r="I927" t="str">
            <v>3505</v>
          </cell>
          <cell r="J927">
            <v>26026250616</v>
          </cell>
          <cell r="K927">
            <v>174000</v>
          </cell>
          <cell r="L927">
            <v>1</v>
          </cell>
          <cell r="M927">
            <v>0</v>
          </cell>
          <cell r="O927">
            <v>12.5</v>
          </cell>
          <cell r="P927">
            <v>0</v>
          </cell>
          <cell r="Q927">
            <v>0</v>
          </cell>
          <cell r="R927">
            <v>18.5</v>
          </cell>
        </row>
        <row r="928">
          <cell r="A928" t="str">
            <v>26302932552137</v>
          </cell>
          <cell r="B928" t="str">
            <v>株式会社　稜美</v>
          </cell>
          <cell r="C928" t="str">
            <v>伊東　宏樹</v>
          </cell>
          <cell r="D928" t="str">
            <v>乙訓</v>
          </cell>
          <cell r="E928" t="str">
            <v>末</v>
          </cell>
          <cell r="F928" t="str">
            <v>617-0004</v>
          </cell>
          <cell r="G928" t="str">
            <v>向日市鶏冠井町馬司８－５</v>
          </cell>
          <cell r="H928" t="str">
            <v>075-600-2474</v>
          </cell>
          <cell r="I928" t="str">
            <v>3502</v>
          </cell>
          <cell r="J928">
            <v>26026251884</v>
          </cell>
          <cell r="K928">
            <v>38220</v>
          </cell>
          <cell r="L928">
            <v>1</v>
          </cell>
          <cell r="M928">
            <v>0</v>
          </cell>
          <cell r="O928">
            <v>12.5</v>
          </cell>
          <cell r="P928">
            <v>0</v>
          </cell>
          <cell r="Q928">
            <v>0</v>
          </cell>
          <cell r="R928">
            <v>18.5</v>
          </cell>
        </row>
        <row r="929">
          <cell r="A929" t="str">
            <v>26302932552139</v>
          </cell>
          <cell r="B929" t="str">
            <v>平山塗装</v>
          </cell>
          <cell r="C929" t="str">
            <v>平山　順</v>
          </cell>
          <cell r="D929" t="str">
            <v>乙訓</v>
          </cell>
          <cell r="E929" t="str">
            <v>20</v>
          </cell>
          <cell r="F929" t="str">
            <v>617-0823</v>
          </cell>
          <cell r="G929" t="str">
            <v>長岡京市長岡3丁目15-8長岡京ハイツ１F</v>
          </cell>
          <cell r="H929" t="str">
            <v>075-956-2224</v>
          </cell>
          <cell r="I929" t="str">
            <v>3504</v>
          </cell>
          <cell r="J929">
            <v>26026253973</v>
          </cell>
          <cell r="K929">
            <v>44600</v>
          </cell>
          <cell r="L929">
            <v>1</v>
          </cell>
          <cell r="M929">
            <v>0</v>
          </cell>
          <cell r="O929">
            <v>12.5</v>
          </cell>
          <cell r="P929">
            <v>0</v>
          </cell>
          <cell r="Q929">
            <v>0</v>
          </cell>
          <cell r="R929">
            <v>18.5</v>
          </cell>
        </row>
        <row r="930">
          <cell r="A930" t="str">
            <v>26302932552140</v>
          </cell>
          <cell r="B930" t="str">
            <v>田中実業　株式会社</v>
          </cell>
          <cell r="C930" t="str">
            <v>田中　健次</v>
          </cell>
          <cell r="D930" t="str">
            <v>乙訓</v>
          </cell>
          <cell r="F930" t="str">
            <v>610-1121</v>
          </cell>
          <cell r="G930" t="str">
            <v>京都市西京区大原野上里北ノ町１２１１－２</v>
          </cell>
          <cell r="H930" t="str">
            <v>075-756-5894</v>
          </cell>
          <cell r="I930" t="str">
            <v>3716</v>
          </cell>
          <cell r="J930">
            <v>26026254420</v>
          </cell>
          <cell r="K930">
            <v>57750</v>
          </cell>
          <cell r="L930">
            <v>1</v>
          </cell>
          <cell r="M930">
            <v>0</v>
          </cell>
          <cell r="O930">
            <v>12.5</v>
          </cell>
          <cell r="P930">
            <v>0</v>
          </cell>
          <cell r="Q930">
            <v>0</v>
          </cell>
          <cell r="R930">
            <v>18.5</v>
          </cell>
        </row>
        <row r="931">
          <cell r="A931" t="str">
            <v>26302932760001</v>
          </cell>
          <cell r="B931" t="str">
            <v>岩村　材木店</v>
          </cell>
          <cell r="C931" t="str">
            <v>岩村　清吾</v>
          </cell>
          <cell r="D931" t="str">
            <v>山科</v>
          </cell>
          <cell r="F931" t="str">
            <v>607-8126</v>
          </cell>
          <cell r="G931" t="str">
            <v>京都市山科区大塚元屋敷町１１－２９</v>
          </cell>
          <cell r="H931" t="str">
            <v>593-2889</v>
          </cell>
          <cell r="I931" t="str">
            <v>9801</v>
          </cell>
          <cell r="K931">
            <v>26295</v>
          </cell>
          <cell r="M931">
            <v>3</v>
          </cell>
          <cell r="O931">
            <v>0</v>
          </cell>
          <cell r="P931">
            <v>26280</v>
          </cell>
          <cell r="Q931">
            <v>3</v>
          </cell>
          <cell r="R931">
            <v>0</v>
          </cell>
        </row>
        <row r="932">
          <cell r="A932" t="str">
            <v>26302932760005</v>
          </cell>
          <cell r="B932" t="str">
            <v>株式会社　京都桐箱工芸</v>
          </cell>
          <cell r="C932" t="str">
            <v>田原　寛季</v>
          </cell>
          <cell r="D932" t="str">
            <v>山科</v>
          </cell>
          <cell r="E932" t="str">
            <v>25</v>
          </cell>
          <cell r="F932" t="str">
            <v>607-8302</v>
          </cell>
          <cell r="G932" t="str">
            <v>京都市山科区西野山欠ノ上町４５－１２</v>
          </cell>
          <cell r="H932" t="str">
            <v>075-592-6963</v>
          </cell>
          <cell r="I932" t="str">
            <v>4404</v>
          </cell>
          <cell r="J932">
            <v>26023032782</v>
          </cell>
          <cell r="K932">
            <v>55080</v>
          </cell>
          <cell r="M932">
            <v>14</v>
          </cell>
          <cell r="O932">
            <v>9.5</v>
          </cell>
          <cell r="P932">
            <v>0</v>
          </cell>
          <cell r="Q932">
            <v>14</v>
          </cell>
          <cell r="R932">
            <v>15.5</v>
          </cell>
        </row>
        <row r="933">
          <cell r="A933" t="str">
            <v>26302932760011</v>
          </cell>
          <cell r="B933" t="str">
            <v>株式会社　河野鉄筋</v>
          </cell>
          <cell r="C933" t="str">
            <v>河野　高章</v>
          </cell>
          <cell r="D933" t="str">
            <v>山科</v>
          </cell>
          <cell r="E933" t="str">
            <v>末</v>
          </cell>
          <cell r="F933" t="str">
            <v>607-8152</v>
          </cell>
          <cell r="G933" t="str">
            <v>京都市山科区東野八代２８－８</v>
          </cell>
          <cell r="H933" t="str">
            <v>075-632-8156</v>
          </cell>
          <cell r="I933" t="str">
            <v>5409</v>
          </cell>
          <cell r="K933">
            <v>49920</v>
          </cell>
          <cell r="L933">
            <v>1</v>
          </cell>
          <cell r="M933">
            <v>10</v>
          </cell>
          <cell r="O933">
            <v>0</v>
          </cell>
          <cell r="P933">
            <v>0</v>
          </cell>
          <cell r="Q933">
            <v>10</v>
          </cell>
          <cell r="R933">
            <v>0</v>
          </cell>
        </row>
        <row r="934">
          <cell r="A934" t="str">
            <v>26302932760014</v>
          </cell>
          <cell r="B934" t="str">
            <v>有限会社　トクショウ工業</v>
          </cell>
          <cell r="C934" t="str">
            <v>徳田　洋典</v>
          </cell>
          <cell r="D934" t="str">
            <v>山科</v>
          </cell>
          <cell r="E934" t="str">
            <v>20</v>
          </cell>
          <cell r="F934" t="str">
            <v>607-8133</v>
          </cell>
          <cell r="G934" t="str">
            <v>京都市山科区大塚中溝５２番１</v>
          </cell>
          <cell r="H934" t="str">
            <v>075-501-9955</v>
          </cell>
          <cell r="I934" t="str">
            <v>5401</v>
          </cell>
          <cell r="K934">
            <v>197300</v>
          </cell>
          <cell r="L934">
            <v>1</v>
          </cell>
          <cell r="M934">
            <v>10</v>
          </cell>
          <cell r="O934">
            <v>0</v>
          </cell>
          <cell r="P934">
            <v>109500</v>
          </cell>
          <cell r="Q934">
            <v>10</v>
          </cell>
          <cell r="R934">
            <v>0</v>
          </cell>
        </row>
        <row r="935">
          <cell r="A935" t="str">
            <v>26302932760015</v>
          </cell>
          <cell r="B935" t="str">
            <v>サクラ美装株式会社</v>
          </cell>
          <cell r="C935" t="str">
            <v>佐倉　和行</v>
          </cell>
          <cell r="D935" t="str">
            <v>山科</v>
          </cell>
          <cell r="F935" t="str">
            <v>607-8301</v>
          </cell>
          <cell r="G935" t="str">
            <v>京都市山科区西野山百々町２３７－４</v>
          </cell>
          <cell r="H935" t="str">
            <v>075-592-8999</v>
          </cell>
          <cell r="I935" t="str">
            <v>9301</v>
          </cell>
          <cell r="K935">
            <v>34397</v>
          </cell>
          <cell r="L935">
            <v>1</v>
          </cell>
          <cell r="M935">
            <v>5.5</v>
          </cell>
          <cell r="O935">
            <v>0</v>
          </cell>
          <cell r="P935">
            <v>20075</v>
          </cell>
          <cell r="Q935">
            <v>5.5</v>
          </cell>
          <cell r="R935">
            <v>0</v>
          </cell>
        </row>
        <row r="936">
          <cell r="A936" t="str">
            <v>26302932760017</v>
          </cell>
          <cell r="B936" t="str">
            <v>株式会社　スマイリー</v>
          </cell>
          <cell r="C936" t="str">
            <v>池田　裕美</v>
          </cell>
          <cell r="D936" t="str">
            <v>山科</v>
          </cell>
          <cell r="E936" t="str">
            <v>末</v>
          </cell>
          <cell r="F936" t="str">
            <v>607-8306</v>
          </cell>
          <cell r="G936" t="str">
            <v>京都市山科区勧修寺東堂田町１５番地サンライズ勧修寺１０２号</v>
          </cell>
          <cell r="H936" t="str">
            <v>075-594-5800</v>
          </cell>
          <cell r="I936" t="str">
            <v>9301</v>
          </cell>
          <cell r="J936">
            <v>26026172704</v>
          </cell>
          <cell r="K936">
            <v>145758</v>
          </cell>
          <cell r="L936">
            <v>1</v>
          </cell>
          <cell r="M936">
            <v>5.5</v>
          </cell>
          <cell r="O936">
            <v>9.5</v>
          </cell>
          <cell r="P936">
            <v>0</v>
          </cell>
          <cell r="Q936">
            <v>5.5</v>
          </cell>
          <cell r="R936">
            <v>15.5</v>
          </cell>
        </row>
        <row r="937">
          <cell r="A937" t="str">
            <v>26302932760019</v>
          </cell>
          <cell r="B937" t="str">
            <v>株式会社　後藤錺金具製作所</v>
          </cell>
          <cell r="C937" t="str">
            <v>後藤　正嗣</v>
          </cell>
          <cell r="D937" t="str">
            <v>山科</v>
          </cell>
          <cell r="E937" t="str">
            <v>末</v>
          </cell>
          <cell r="F937" t="str">
            <v>607-8302</v>
          </cell>
          <cell r="G937" t="str">
            <v>京都市山科区西野山欠ノ上町　１－３９</v>
          </cell>
          <cell r="H937" t="str">
            <v>075-593-4842</v>
          </cell>
          <cell r="I937" t="str">
            <v>6401</v>
          </cell>
          <cell r="J937">
            <v>26023032955</v>
          </cell>
          <cell r="K937">
            <v>69800</v>
          </cell>
          <cell r="L937">
            <v>1</v>
          </cell>
          <cell r="M937">
            <v>3.5</v>
          </cell>
          <cell r="O937">
            <v>9.5</v>
          </cell>
          <cell r="P937">
            <v>25550</v>
          </cell>
          <cell r="Q937">
            <v>3.5</v>
          </cell>
          <cell r="R937">
            <v>15.5</v>
          </cell>
        </row>
        <row r="938">
          <cell r="A938" t="str">
            <v>26302932760024</v>
          </cell>
          <cell r="B938" t="str">
            <v>ＴＧＭ</v>
          </cell>
          <cell r="C938" t="str">
            <v>片山　つぐみ</v>
          </cell>
          <cell r="D938" t="str">
            <v>山科</v>
          </cell>
          <cell r="F938" t="str">
            <v>520-3024</v>
          </cell>
          <cell r="G938" t="str">
            <v>滋賀県栗東市小柿７丁目８－２７</v>
          </cell>
          <cell r="H938" t="str">
            <v>080-1422-2702</v>
          </cell>
          <cell r="I938" t="str">
            <v>9426</v>
          </cell>
          <cell r="K938">
            <v>14337</v>
          </cell>
          <cell r="L938">
            <v>1</v>
          </cell>
          <cell r="M938">
            <v>3</v>
          </cell>
          <cell r="O938">
            <v>0</v>
          </cell>
          <cell r="P938">
            <v>10950</v>
          </cell>
          <cell r="Q938">
            <v>3</v>
          </cell>
          <cell r="R938">
            <v>0</v>
          </cell>
        </row>
        <row r="939">
          <cell r="A939" t="str">
            <v>26302932760025</v>
          </cell>
          <cell r="B939" t="str">
            <v>有限会社　小林空調</v>
          </cell>
          <cell r="C939" t="str">
            <v>小林　善行</v>
          </cell>
          <cell r="D939" t="str">
            <v>山科</v>
          </cell>
          <cell r="E939" t="str">
            <v>末</v>
          </cell>
          <cell r="F939" t="str">
            <v>617-0833</v>
          </cell>
          <cell r="G939" t="str">
            <v>長岡京市神足太田２３－２７</v>
          </cell>
          <cell r="H939" t="str">
            <v>075-952-3257</v>
          </cell>
          <cell r="I939" t="str">
            <v>5701</v>
          </cell>
          <cell r="J939">
            <v>26026228095</v>
          </cell>
          <cell r="K939">
            <v>50812</v>
          </cell>
          <cell r="L939">
            <v>1</v>
          </cell>
          <cell r="M939">
            <v>2.5</v>
          </cell>
          <cell r="O939">
            <v>9.5</v>
          </cell>
          <cell r="P939">
            <v>22812</v>
          </cell>
          <cell r="Q939">
            <v>2.5</v>
          </cell>
          <cell r="R939">
            <v>15.5</v>
          </cell>
        </row>
        <row r="940">
          <cell r="A940" t="str">
            <v>26302932760027</v>
          </cell>
          <cell r="B940" t="str">
            <v>株式会社　イツキ</v>
          </cell>
          <cell r="C940" t="str">
            <v>前田　一樹</v>
          </cell>
          <cell r="D940" t="str">
            <v>山科</v>
          </cell>
          <cell r="E940" t="str">
            <v>末</v>
          </cell>
          <cell r="F940" t="str">
            <v>607-8325</v>
          </cell>
          <cell r="G940" t="str">
            <v>京都市山科区川田土仏11番地15</v>
          </cell>
          <cell r="H940" t="str">
            <v>075-582-5551</v>
          </cell>
          <cell r="I940" t="str">
            <v>9301</v>
          </cell>
          <cell r="K940">
            <v>40425</v>
          </cell>
          <cell r="L940">
            <v>1</v>
          </cell>
          <cell r="M940">
            <v>5.5</v>
          </cell>
          <cell r="O940">
            <v>0</v>
          </cell>
          <cell r="P940">
            <v>0</v>
          </cell>
          <cell r="Q940">
            <v>5.5</v>
          </cell>
          <cell r="R940">
            <v>0</v>
          </cell>
        </row>
        <row r="941">
          <cell r="A941" t="str">
            <v>26302932760028</v>
          </cell>
          <cell r="B941" t="str">
            <v>とのがい土地家屋調査士法人</v>
          </cell>
          <cell r="C941" t="str">
            <v>外海　一平</v>
          </cell>
          <cell r="D941" t="str">
            <v>山科</v>
          </cell>
          <cell r="E941" t="str">
            <v>末</v>
          </cell>
          <cell r="F941" t="str">
            <v>607-8411</v>
          </cell>
          <cell r="G941" t="str">
            <v>京都市山科区御陵大津畑町４１番地１（１階東側）</v>
          </cell>
          <cell r="H941" t="str">
            <v>075-200-6159</v>
          </cell>
          <cell r="I941" t="str">
            <v>9416</v>
          </cell>
          <cell r="J941">
            <v>26026198748</v>
          </cell>
          <cell r="K941">
            <v>361990</v>
          </cell>
          <cell r="L941">
            <v>1</v>
          </cell>
          <cell r="M941">
            <v>3</v>
          </cell>
          <cell r="O941">
            <v>9.5</v>
          </cell>
          <cell r="P941">
            <v>0</v>
          </cell>
          <cell r="Q941">
            <v>3</v>
          </cell>
          <cell r="R941">
            <v>15.5</v>
          </cell>
        </row>
        <row r="942">
          <cell r="A942" t="str">
            <v>26302932762011</v>
          </cell>
          <cell r="B942" t="str">
            <v>有限会社　ケー・アンド・アイ</v>
          </cell>
          <cell r="C942" t="str">
            <v>池田　修一</v>
          </cell>
          <cell r="D942" t="str">
            <v>山科</v>
          </cell>
          <cell r="E942" t="str">
            <v>20</v>
          </cell>
          <cell r="F942" t="str">
            <v>607-8135</v>
          </cell>
          <cell r="G942" t="str">
            <v>京都市山科区大塚野溝町９４コーポ中村２０１号室</v>
          </cell>
          <cell r="H942" t="str">
            <v>075-502-3545</v>
          </cell>
          <cell r="I942" t="str">
            <v>3501</v>
          </cell>
          <cell r="J942">
            <v>26023067052</v>
          </cell>
          <cell r="K942">
            <v>96222</v>
          </cell>
          <cell r="L942">
            <v>2</v>
          </cell>
          <cell r="M942">
            <v>0</v>
          </cell>
          <cell r="O942">
            <v>12.5</v>
          </cell>
          <cell r="P942">
            <v>0</v>
          </cell>
          <cell r="Q942">
            <v>0</v>
          </cell>
          <cell r="R942">
            <v>18.5</v>
          </cell>
        </row>
        <row r="943">
          <cell r="A943" t="str">
            <v>26302932762012</v>
          </cell>
          <cell r="B943" t="str">
            <v>株式会社　杉村塗装店　京都</v>
          </cell>
          <cell r="C943" t="str">
            <v>杉村　愼一</v>
          </cell>
          <cell r="D943" t="str">
            <v>山科</v>
          </cell>
          <cell r="E943" t="str">
            <v>20</v>
          </cell>
          <cell r="F943" t="str">
            <v>607-8307</v>
          </cell>
          <cell r="G943" t="str">
            <v>京都市山科区西野山射庭ノ上町１６３－５</v>
          </cell>
          <cell r="H943" t="str">
            <v>075-502-6959</v>
          </cell>
          <cell r="I943" t="str">
            <v>3504</v>
          </cell>
          <cell r="J943">
            <v>26023072120</v>
          </cell>
          <cell r="K943">
            <v>1380951</v>
          </cell>
          <cell r="L943">
            <v>1</v>
          </cell>
          <cell r="M943">
            <v>0</v>
          </cell>
          <cell r="O943">
            <v>12.5</v>
          </cell>
          <cell r="P943">
            <v>0</v>
          </cell>
          <cell r="Q943">
            <v>0</v>
          </cell>
          <cell r="R943">
            <v>18.5</v>
          </cell>
        </row>
        <row r="944">
          <cell r="A944" t="str">
            <v>26302932762013</v>
          </cell>
          <cell r="B944" t="str">
            <v>株式会社　高橋工務店</v>
          </cell>
          <cell r="C944" t="str">
            <v>高橋　真悟</v>
          </cell>
          <cell r="D944" t="str">
            <v>山科</v>
          </cell>
          <cell r="E944" t="str">
            <v>末</v>
          </cell>
          <cell r="F944" t="str">
            <v>607-8483</v>
          </cell>
          <cell r="G944" t="str">
            <v>京都市山科区北花山市田町１００</v>
          </cell>
          <cell r="H944" t="str">
            <v>075-581-6226</v>
          </cell>
          <cell r="I944" t="str">
            <v>3501</v>
          </cell>
          <cell r="J944">
            <v>26023072792</v>
          </cell>
          <cell r="K944">
            <v>147030</v>
          </cell>
          <cell r="L944">
            <v>1</v>
          </cell>
          <cell r="M944">
            <v>0</v>
          </cell>
          <cell r="O944">
            <v>12.5</v>
          </cell>
          <cell r="P944">
            <v>0</v>
          </cell>
          <cell r="Q944">
            <v>0</v>
          </cell>
          <cell r="R944">
            <v>18.5</v>
          </cell>
        </row>
        <row r="945">
          <cell r="A945" t="str">
            <v>26302932762016</v>
          </cell>
          <cell r="B945" t="str">
            <v>株式会社　ライ・ラック</v>
          </cell>
          <cell r="C945" t="str">
            <v>田中　繁行</v>
          </cell>
          <cell r="D945" t="str">
            <v>山科</v>
          </cell>
          <cell r="E945" t="str">
            <v>25</v>
          </cell>
          <cell r="F945" t="str">
            <v>607-8131</v>
          </cell>
          <cell r="G945" t="str">
            <v>京都市山科区大塚南溝町４９－２２</v>
          </cell>
          <cell r="H945" t="str">
            <v>075-592-3891</v>
          </cell>
          <cell r="I945" t="str">
            <v>3504</v>
          </cell>
          <cell r="J945">
            <v>26023080154</v>
          </cell>
          <cell r="K945">
            <v>29116</v>
          </cell>
          <cell r="L945">
            <v>1</v>
          </cell>
          <cell r="M945">
            <v>0</v>
          </cell>
          <cell r="O945">
            <v>12.5</v>
          </cell>
          <cell r="P945">
            <v>0</v>
          </cell>
          <cell r="Q945">
            <v>0</v>
          </cell>
          <cell r="R945">
            <v>18.5</v>
          </cell>
        </row>
        <row r="946">
          <cell r="A946" t="str">
            <v>26302932762019</v>
          </cell>
          <cell r="B946" t="str">
            <v>エ－スエンジニアリング株式会社</v>
          </cell>
          <cell r="C946" t="str">
            <v>大槻　昭</v>
          </cell>
          <cell r="D946" t="str">
            <v>山科</v>
          </cell>
          <cell r="E946" t="str">
            <v>20</v>
          </cell>
          <cell r="F946" t="str">
            <v>607-8223</v>
          </cell>
          <cell r="G946" t="str">
            <v>京都市山科区勧修寺瀬戸河原５４</v>
          </cell>
          <cell r="H946" t="str">
            <v>075-581-3662</v>
          </cell>
          <cell r="I946" t="str">
            <v>3501</v>
          </cell>
          <cell r="J946">
            <v>26023094040</v>
          </cell>
          <cell r="K946">
            <v>146160</v>
          </cell>
          <cell r="L946">
            <v>1</v>
          </cell>
          <cell r="M946">
            <v>0</v>
          </cell>
          <cell r="O946">
            <v>12.5</v>
          </cell>
          <cell r="P946">
            <v>0</v>
          </cell>
          <cell r="Q946">
            <v>0</v>
          </cell>
          <cell r="R946">
            <v>18.5</v>
          </cell>
        </row>
        <row r="947">
          <cell r="A947" t="str">
            <v>26302932762024</v>
          </cell>
          <cell r="B947" t="str">
            <v>有限会社　トクショウ工業</v>
          </cell>
          <cell r="C947" t="str">
            <v>徳田　洋典</v>
          </cell>
          <cell r="D947" t="str">
            <v>山科</v>
          </cell>
          <cell r="E947" t="str">
            <v>20</v>
          </cell>
          <cell r="F947" t="str">
            <v>607-8133</v>
          </cell>
          <cell r="G947" t="str">
            <v>京都市山科区大塚中溝５２番１</v>
          </cell>
          <cell r="H947" t="str">
            <v>075-501-9955</v>
          </cell>
          <cell r="I947" t="str">
            <v>3501</v>
          </cell>
          <cell r="J947">
            <v>26026133478</v>
          </cell>
          <cell r="K947">
            <v>818972</v>
          </cell>
          <cell r="L947">
            <v>1</v>
          </cell>
          <cell r="M947">
            <v>0</v>
          </cell>
          <cell r="O947">
            <v>12.5</v>
          </cell>
          <cell r="P947">
            <v>0</v>
          </cell>
          <cell r="Q947">
            <v>0</v>
          </cell>
          <cell r="R947">
            <v>18.5</v>
          </cell>
        </row>
        <row r="948">
          <cell r="A948" t="str">
            <v>26302932762029</v>
          </cell>
          <cell r="B948" t="str">
            <v>株式会社サワムラデンキサービス</v>
          </cell>
          <cell r="C948" t="str">
            <v>澤村　明</v>
          </cell>
          <cell r="D948" t="str">
            <v>山科</v>
          </cell>
          <cell r="E948" t="str">
            <v>末</v>
          </cell>
          <cell r="F948" t="str">
            <v>607-8122</v>
          </cell>
          <cell r="G948" t="str">
            <v>京都市山科区大塚高岩１２－１３４</v>
          </cell>
          <cell r="H948" t="str">
            <v>075-502-1268</v>
          </cell>
          <cell r="I948" t="str">
            <v>3507</v>
          </cell>
          <cell r="J948">
            <v>26026145636</v>
          </cell>
          <cell r="K948">
            <v>371154</v>
          </cell>
          <cell r="L948">
            <v>1</v>
          </cell>
          <cell r="M948">
            <v>0</v>
          </cell>
          <cell r="O948">
            <v>12.5</v>
          </cell>
          <cell r="P948">
            <v>0</v>
          </cell>
          <cell r="Q948">
            <v>0</v>
          </cell>
          <cell r="R948">
            <v>18.5</v>
          </cell>
        </row>
        <row r="949">
          <cell r="A949" t="str">
            <v>26302932762035</v>
          </cell>
          <cell r="B949" t="str">
            <v>株式会社　坂左官工業所</v>
          </cell>
          <cell r="C949" t="str">
            <v>坂　和純</v>
          </cell>
          <cell r="D949" t="str">
            <v>山科</v>
          </cell>
          <cell r="E949" t="str">
            <v>25</v>
          </cell>
          <cell r="F949" t="str">
            <v>607-8353</v>
          </cell>
          <cell r="G949" t="str">
            <v>京都市山科区西野野色町５５番地の４</v>
          </cell>
          <cell r="H949" t="str">
            <v>075-591-9034</v>
          </cell>
          <cell r="I949" t="str">
            <v>3501</v>
          </cell>
          <cell r="J949">
            <v>26026155372</v>
          </cell>
          <cell r="K949">
            <v>72587</v>
          </cell>
          <cell r="L949">
            <v>1</v>
          </cell>
          <cell r="M949">
            <v>0</v>
          </cell>
          <cell r="O949">
            <v>12.5</v>
          </cell>
          <cell r="P949">
            <v>0</v>
          </cell>
          <cell r="Q949">
            <v>0</v>
          </cell>
          <cell r="R949">
            <v>18.5</v>
          </cell>
        </row>
        <row r="950">
          <cell r="A950" t="str">
            <v>26302932762040</v>
          </cell>
          <cell r="B950" t="str">
            <v>Ｄｅｓｉｇｎ　１ｓｔ．</v>
          </cell>
          <cell r="C950" t="str">
            <v>駒月　裕也</v>
          </cell>
          <cell r="D950" t="str">
            <v>山科</v>
          </cell>
          <cell r="E950" t="str">
            <v>20</v>
          </cell>
          <cell r="F950" t="str">
            <v>607-8186</v>
          </cell>
          <cell r="G950" t="str">
            <v>京都市山科区大宅早稲ノ内町３１リュミエ山科２０２号</v>
          </cell>
          <cell r="H950" t="str">
            <v>075-591-5118</v>
          </cell>
          <cell r="I950" t="str">
            <v>3501</v>
          </cell>
          <cell r="J950">
            <v>26026162702</v>
          </cell>
          <cell r="K950">
            <v>30015</v>
          </cell>
          <cell r="M950">
            <v>0</v>
          </cell>
          <cell r="O950">
            <v>12.5</v>
          </cell>
          <cell r="P950">
            <v>0</v>
          </cell>
          <cell r="Q950">
            <v>0</v>
          </cell>
          <cell r="R950">
            <v>18.5</v>
          </cell>
        </row>
        <row r="951">
          <cell r="A951" t="str">
            <v>26302932762041</v>
          </cell>
          <cell r="B951" t="str">
            <v>有限会社　匠平安瓦</v>
          </cell>
          <cell r="C951" t="str">
            <v>東村　俊之</v>
          </cell>
          <cell r="D951" t="str">
            <v>山科</v>
          </cell>
          <cell r="E951" t="str">
            <v>20</v>
          </cell>
          <cell r="F951" t="str">
            <v>607-8146</v>
          </cell>
          <cell r="G951" t="str">
            <v>京都市山科区東野舞台町９５番地１１</v>
          </cell>
          <cell r="H951" t="str">
            <v>075-595-7036</v>
          </cell>
          <cell r="I951" t="str">
            <v>3502</v>
          </cell>
          <cell r="J951">
            <v>26026164724</v>
          </cell>
          <cell r="K951">
            <v>81780</v>
          </cell>
          <cell r="L951">
            <v>1</v>
          </cell>
          <cell r="M951">
            <v>0</v>
          </cell>
          <cell r="O951">
            <v>12.5</v>
          </cell>
          <cell r="P951">
            <v>0</v>
          </cell>
          <cell r="Q951">
            <v>0</v>
          </cell>
          <cell r="R951">
            <v>18.5</v>
          </cell>
        </row>
        <row r="952">
          <cell r="A952" t="str">
            <v>26302932762046</v>
          </cell>
          <cell r="B952" t="str">
            <v>株式会社ティー・ツー</v>
          </cell>
          <cell r="C952" t="str">
            <v>田中　貴志</v>
          </cell>
          <cell r="D952" t="str">
            <v>山科</v>
          </cell>
          <cell r="E952" t="str">
            <v>末</v>
          </cell>
          <cell r="F952" t="str">
            <v>607-8484</v>
          </cell>
          <cell r="G952" t="str">
            <v>京都市山科区北花山西野ノ町９－１</v>
          </cell>
          <cell r="H952" t="str">
            <v>075-583-2930</v>
          </cell>
          <cell r="I952" t="str">
            <v>3506</v>
          </cell>
          <cell r="J952">
            <v>26026170174</v>
          </cell>
          <cell r="K952">
            <v>91640</v>
          </cell>
          <cell r="L952">
            <v>1</v>
          </cell>
          <cell r="M952">
            <v>0</v>
          </cell>
          <cell r="O952">
            <v>12.5</v>
          </cell>
          <cell r="P952">
            <v>0</v>
          </cell>
          <cell r="Q952">
            <v>0</v>
          </cell>
          <cell r="R952">
            <v>18.5</v>
          </cell>
        </row>
        <row r="953">
          <cell r="A953" t="str">
            <v>26302932762047</v>
          </cell>
          <cell r="B953" t="str">
            <v>至田工業</v>
          </cell>
          <cell r="C953" t="str">
            <v>至田　正昭</v>
          </cell>
          <cell r="D953" t="str">
            <v>山科</v>
          </cell>
          <cell r="E953" t="str">
            <v>20</v>
          </cell>
          <cell r="F953" t="str">
            <v>607-8257</v>
          </cell>
          <cell r="G953" t="str">
            <v>京都市山科区小野御霊町６－１メゾン小野１０２</v>
          </cell>
          <cell r="H953" t="str">
            <v>075-571-6720</v>
          </cell>
          <cell r="I953" t="str">
            <v>3504</v>
          </cell>
          <cell r="J953">
            <v>26026170792</v>
          </cell>
          <cell r="K953">
            <v>58331</v>
          </cell>
          <cell r="L953">
            <v>1</v>
          </cell>
          <cell r="M953">
            <v>0</v>
          </cell>
          <cell r="O953">
            <v>12.5</v>
          </cell>
          <cell r="P953">
            <v>0</v>
          </cell>
          <cell r="Q953">
            <v>0</v>
          </cell>
          <cell r="R953">
            <v>18.5</v>
          </cell>
        </row>
        <row r="954">
          <cell r="A954" t="str">
            <v>26302932762049</v>
          </cell>
          <cell r="B954" t="str">
            <v>株式会社　ティッズ工事</v>
          </cell>
          <cell r="C954" t="str">
            <v>湯浅　忠史</v>
          </cell>
          <cell r="D954" t="str">
            <v>山科</v>
          </cell>
          <cell r="E954" t="str">
            <v>15</v>
          </cell>
          <cell r="F954" t="str">
            <v>607-8498</v>
          </cell>
          <cell r="G954" t="str">
            <v>京都市山科区日ノ岡石塚町２４－５</v>
          </cell>
          <cell r="H954" t="str">
            <v>075-591-0317</v>
          </cell>
          <cell r="I954" t="str">
            <v>3801</v>
          </cell>
          <cell r="J954">
            <v>26026174927</v>
          </cell>
          <cell r="K954">
            <v>21750</v>
          </cell>
          <cell r="L954">
            <v>1</v>
          </cell>
          <cell r="M954">
            <v>0</v>
          </cell>
          <cell r="O954">
            <v>12.5</v>
          </cell>
          <cell r="P954">
            <v>0</v>
          </cell>
          <cell r="Q954">
            <v>0</v>
          </cell>
          <cell r="R954">
            <v>18.5</v>
          </cell>
        </row>
        <row r="955">
          <cell r="A955" t="str">
            <v>26302932762050</v>
          </cell>
          <cell r="B955" t="str">
            <v>株式会社　吉田建設工業</v>
          </cell>
          <cell r="C955" t="str">
            <v>吉田　知弘</v>
          </cell>
          <cell r="D955" t="str">
            <v>山科</v>
          </cell>
          <cell r="E955" t="str">
            <v>末</v>
          </cell>
          <cell r="F955" t="str">
            <v>607-8104</v>
          </cell>
          <cell r="G955" t="str">
            <v>京都市山科区小山谷田町１８－２９</v>
          </cell>
          <cell r="H955" t="str">
            <v>075-595-2893</v>
          </cell>
          <cell r="I955" t="str">
            <v>3506</v>
          </cell>
          <cell r="J955">
            <v>26026176212</v>
          </cell>
          <cell r="K955">
            <v>373764</v>
          </cell>
          <cell r="L955">
            <v>1</v>
          </cell>
          <cell r="M955">
            <v>0</v>
          </cell>
          <cell r="O955">
            <v>12.5</v>
          </cell>
          <cell r="P955">
            <v>0</v>
          </cell>
          <cell r="Q955">
            <v>0</v>
          </cell>
          <cell r="R955">
            <v>18.5</v>
          </cell>
        </row>
        <row r="956">
          <cell r="A956" t="str">
            <v>26302932762051</v>
          </cell>
          <cell r="B956" t="str">
            <v>株式会社　志賀電気工事</v>
          </cell>
          <cell r="C956" t="str">
            <v>志賀　勝</v>
          </cell>
          <cell r="D956" t="str">
            <v>山科</v>
          </cell>
          <cell r="E956" t="str">
            <v>20</v>
          </cell>
          <cell r="F956" t="str">
            <v>607-8022</v>
          </cell>
          <cell r="G956" t="str">
            <v>京都市山科区四ノ宮小金塚８－５３６</v>
          </cell>
          <cell r="H956" t="str">
            <v>075-582-3502</v>
          </cell>
          <cell r="I956" t="str">
            <v>3507</v>
          </cell>
          <cell r="J956">
            <v>26026178314</v>
          </cell>
          <cell r="K956">
            <v>237841</v>
          </cell>
          <cell r="L956">
            <v>1</v>
          </cell>
          <cell r="M956">
            <v>0</v>
          </cell>
          <cell r="O956">
            <v>12.5</v>
          </cell>
          <cell r="P956">
            <v>0</v>
          </cell>
          <cell r="Q956">
            <v>0</v>
          </cell>
          <cell r="R956">
            <v>18.5</v>
          </cell>
        </row>
        <row r="957">
          <cell r="A957" t="str">
            <v>26302932762052</v>
          </cell>
          <cell r="B957" t="str">
            <v>昌建</v>
          </cell>
          <cell r="C957" t="str">
            <v>今井　昌行</v>
          </cell>
          <cell r="D957" t="str">
            <v>山科</v>
          </cell>
          <cell r="E957" t="str">
            <v>末</v>
          </cell>
          <cell r="F957" t="str">
            <v>607-8466</v>
          </cell>
          <cell r="G957" t="str">
            <v>京都市山科区上花山桜谷　２８－６０</v>
          </cell>
          <cell r="H957" t="str">
            <v>075-502-7238</v>
          </cell>
          <cell r="I957" t="str">
            <v>3506</v>
          </cell>
          <cell r="J957">
            <v>26026176642</v>
          </cell>
          <cell r="K957">
            <v>55767</v>
          </cell>
          <cell r="M957">
            <v>0</v>
          </cell>
          <cell r="O957">
            <v>12.5</v>
          </cell>
          <cell r="P957">
            <v>0</v>
          </cell>
          <cell r="Q957">
            <v>0</v>
          </cell>
          <cell r="R957">
            <v>18.5</v>
          </cell>
        </row>
        <row r="958">
          <cell r="A958" t="str">
            <v>26302932762053</v>
          </cell>
          <cell r="B958" t="str">
            <v>マエナミ設備</v>
          </cell>
          <cell r="C958" t="str">
            <v>前波　剛志</v>
          </cell>
          <cell r="D958" t="str">
            <v>山科</v>
          </cell>
          <cell r="E958" t="str">
            <v>20</v>
          </cell>
          <cell r="F958" t="str">
            <v>607-8083</v>
          </cell>
          <cell r="G958" t="str">
            <v>京都市山科区竹鼻木ノ本町２ﾗｲｵﾝｽﾞﾏﾝｼｮﾝ京都山科　ｶﾞｰﾃﾞﾝｼﾃｨ625号</v>
          </cell>
          <cell r="H958" t="str">
            <v>075-592-3834</v>
          </cell>
          <cell r="I958" t="str">
            <v>3801</v>
          </cell>
          <cell r="J958">
            <v>26026176964</v>
          </cell>
          <cell r="K958">
            <v>14500</v>
          </cell>
          <cell r="L958">
            <v>1</v>
          </cell>
          <cell r="M958">
            <v>0</v>
          </cell>
          <cell r="O958">
            <v>12.5</v>
          </cell>
          <cell r="P958">
            <v>0</v>
          </cell>
          <cell r="Q958">
            <v>0</v>
          </cell>
          <cell r="R958">
            <v>18.5</v>
          </cell>
        </row>
        <row r="959">
          <cell r="A959" t="str">
            <v>26302932762054</v>
          </cell>
          <cell r="B959" t="str">
            <v>関西ジオプラン</v>
          </cell>
          <cell r="C959" t="str">
            <v>花田　一則</v>
          </cell>
          <cell r="D959" t="str">
            <v>山科</v>
          </cell>
          <cell r="E959" t="str">
            <v>30</v>
          </cell>
          <cell r="F959" t="str">
            <v>607-8154</v>
          </cell>
          <cell r="G959" t="str">
            <v>京都市山科区東野門口町１－８</v>
          </cell>
          <cell r="H959" t="str">
            <v>075-594-6764</v>
          </cell>
          <cell r="I959" t="str">
            <v>3715</v>
          </cell>
          <cell r="J959">
            <v>26026179245</v>
          </cell>
          <cell r="K959">
            <v>14500</v>
          </cell>
          <cell r="L959">
            <v>1</v>
          </cell>
          <cell r="M959">
            <v>0</v>
          </cell>
          <cell r="O959">
            <v>12.5</v>
          </cell>
          <cell r="P959">
            <v>0</v>
          </cell>
          <cell r="Q959">
            <v>0</v>
          </cell>
          <cell r="R959">
            <v>18.5</v>
          </cell>
        </row>
        <row r="960">
          <cell r="A960" t="str">
            <v>26302932762055</v>
          </cell>
          <cell r="B960" t="str">
            <v>有限会社　大樹建設</v>
          </cell>
          <cell r="C960" t="str">
            <v>片山　雅春</v>
          </cell>
          <cell r="D960" t="str">
            <v>山科</v>
          </cell>
          <cell r="E960" t="str">
            <v>末</v>
          </cell>
          <cell r="F960" t="str">
            <v>607-8112</v>
          </cell>
          <cell r="G960" t="str">
            <v>京都市山科区小山中ノ川町４７番地４</v>
          </cell>
          <cell r="H960" t="str">
            <v>075-595-6859</v>
          </cell>
          <cell r="I960" t="str">
            <v>3714</v>
          </cell>
          <cell r="J960">
            <v>26023115747</v>
          </cell>
          <cell r="K960">
            <v>324220</v>
          </cell>
          <cell r="L960">
            <v>1</v>
          </cell>
          <cell r="M960">
            <v>0</v>
          </cell>
          <cell r="O960">
            <v>12.5</v>
          </cell>
          <cell r="P960">
            <v>0</v>
          </cell>
          <cell r="Q960">
            <v>0</v>
          </cell>
          <cell r="R960">
            <v>18.5</v>
          </cell>
        </row>
        <row r="961">
          <cell r="A961" t="str">
            <v>26302932762056</v>
          </cell>
          <cell r="B961" t="str">
            <v>ベストクリーンサービス</v>
          </cell>
          <cell r="C961" t="str">
            <v>石丸　達也</v>
          </cell>
          <cell r="D961" t="str">
            <v>山科</v>
          </cell>
          <cell r="E961" t="str">
            <v>末</v>
          </cell>
          <cell r="F961" t="str">
            <v>607-8143</v>
          </cell>
          <cell r="G961" t="str">
            <v>京都市山科区東野南井ノ上町３番地１０</v>
          </cell>
          <cell r="H961" t="str">
            <v>075-592-8008</v>
          </cell>
          <cell r="I961" t="str">
            <v>3506</v>
          </cell>
          <cell r="J961">
            <v>26026179690</v>
          </cell>
          <cell r="K961">
            <v>36163</v>
          </cell>
          <cell r="L961">
            <v>1</v>
          </cell>
          <cell r="M961">
            <v>0</v>
          </cell>
          <cell r="O961">
            <v>12.5</v>
          </cell>
          <cell r="P961">
            <v>0</v>
          </cell>
          <cell r="Q961">
            <v>0</v>
          </cell>
          <cell r="R961">
            <v>18.5</v>
          </cell>
        </row>
        <row r="962">
          <cell r="A962" t="str">
            <v>26302932762059</v>
          </cell>
          <cell r="B962" t="str">
            <v>株式会社新晃建設</v>
          </cell>
          <cell r="C962" t="str">
            <v>南出　明人</v>
          </cell>
          <cell r="D962" t="str">
            <v>山科</v>
          </cell>
          <cell r="E962" t="str">
            <v>末</v>
          </cell>
          <cell r="F962" t="str">
            <v>607-8225</v>
          </cell>
          <cell r="G962" t="str">
            <v>京都市山科区勧修寺西北出町２５</v>
          </cell>
          <cell r="H962" t="str">
            <v>075-592-8500</v>
          </cell>
          <cell r="I962" t="str">
            <v>3501</v>
          </cell>
          <cell r="J962">
            <v>26026184929</v>
          </cell>
          <cell r="K962">
            <v>79820</v>
          </cell>
          <cell r="L962">
            <v>1</v>
          </cell>
          <cell r="M962">
            <v>0</v>
          </cell>
          <cell r="O962">
            <v>12.5</v>
          </cell>
          <cell r="P962">
            <v>0</v>
          </cell>
          <cell r="Q962">
            <v>0</v>
          </cell>
          <cell r="R962">
            <v>18.5</v>
          </cell>
        </row>
        <row r="963">
          <cell r="A963" t="str">
            <v>26302932762060</v>
          </cell>
          <cell r="B963" t="str">
            <v>株式会社Ｄａｉｋｏ</v>
          </cell>
          <cell r="C963" t="str">
            <v>仁賀　大士</v>
          </cell>
          <cell r="D963" t="str">
            <v>山科</v>
          </cell>
          <cell r="E963" t="str">
            <v>末</v>
          </cell>
          <cell r="F963" t="str">
            <v>607-0000</v>
          </cell>
          <cell r="G963" t="str">
            <v>京都市山科区小山大石山３２－１</v>
          </cell>
          <cell r="H963" t="str">
            <v>075-595-3010</v>
          </cell>
          <cell r="I963" t="str">
            <v>3501</v>
          </cell>
          <cell r="J963">
            <v>26026185365</v>
          </cell>
          <cell r="K963">
            <v>419137</v>
          </cell>
          <cell r="M963">
            <v>0</v>
          </cell>
          <cell r="O963">
            <v>12.5</v>
          </cell>
          <cell r="P963">
            <v>0</v>
          </cell>
          <cell r="Q963">
            <v>0</v>
          </cell>
          <cell r="R963">
            <v>18.5</v>
          </cell>
        </row>
        <row r="964">
          <cell r="A964" t="str">
            <v>26302932762061</v>
          </cell>
          <cell r="B964" t="str">
            <v>有限会社武田設備</v>
          </cell>
          <cell r="C964" t="str">
            <v>武田　徹</v>
          </cell>
          <cell r="D964" t="str">
            <v>山科</v>
          </cell>
          <cell r="E964" t="str">
            <v>末</v>
          </cell>
          <cell r="F964" t="str">
            <v>607-8182</v>
          </cell>
          <cell r="G964" t="str">
            <v>京都市山科区大宅坂ノ辻町２６－８</v>
          </cell>
          <cell r="H964" t="str">
            <v>075-591-1103</v>
          </cell>
          <cell r="I964" t="str">
            <v>3504</v>
          </cell>
          <cell r="J964">
            <v>26026185983</v>
          </cell>
          <cell r="K964">
            <v>222546</v>
          </cell>
          <cell r="L964">
            <v>1</v>
          </cell>
          <cell r="M964">
            <v>0</v>
          </cell>
          <cell r="O964">
            <v>12.5</v>
          </cell>
          <cell r="P964">
            <v>0</v>
          </cell>
          <cell r="Q964">
            <v>0</v>
          </cell>
          <cell r="R964">
            <v>18.5</v>
          </cell>
        </row>
        <row r="965">
          <cell r="A965" t="str">
            <v>26302932762063</v>
          </cell>
          <cell r="B965" t="str">
            <v>株式会社　マキタ建工</v>
          </cell>
          <cell r="C965" t="str">
            <v>牧田　康宏</v>
          </cell>
          <cell r="D965" t="str">
            <v>山科</v>
          </cell>
          <cell r="E965" t="str">
            <v>20</v>
          </cell>
          <cell r="F965" t="str">
            <v>607-8142</v>
          </cell>
          <cell r="G965" t="str">
            <v>京都市山科区東野中井ノ上町１１番地４４</v>
          </cell>
          <cell r="H965" t="str">
            <v>075-595-0778</v>
          </cell>
          <cell r="I965" t="str">
            <v>3504</v>
          </cell>
          <cell r="J965">
            <v>26026187400</v>
          </cell>
          <cell r="K965">
            <v>789421</v>
          </cell>
          <cell r="L965">
            <v>1</v>
          </cell>
          <cell r="M965">
            <v>0</v>
          </cell>
          <cell r="O965">
            <v>12.5</v>
          </cell>
          <cell r="P965">
            <v>0</v>
          </cell>
          <cell r="Q965">
            <v>0</v>
          </cell>
          <cell r="R965">
            <v>18.5</v>
          </cell>
        </row>
        <row r="966">
          <cell r="A966" t="str">
            <v>26302932762065</v>
          </cell>
          <cell r="B966" t="str">
            <v>有限会社　京岡建設</v>
          </cell>
          <cell r="C966" t="str">
            <v>京岡　光二</v>
          </cell>
          <cell r="D966" t="str">
            <v>山科</v>
          </cell>
          <cell r="E966" t="str">
            <v>末</v>
          </cell>
          <cell r="F966" t="str">
            <v>600-8207</v>
          </cell>
          <cell r="G966" t="str">
            <v>京都市下京区上之町１４番地</v>
          </cell>
          <cell r="H966" t="str">
            <v>075-371-5094</v>
          </cell>
          <cell r="I966" t="str">
            <v>3501</v>
          </cell>
          <cell r="J966">
            <v>26026187361</v>
          </cell>
          <cell r="K966">
            <v>7500</v>
          </cell>
          <cell r="L966">
            <v>1</v>
          </cell>
          <cell r="M966">
            <v>0</v>
          </cell>
          <cell r="O966">
            <v>12.5</v>
          </cell>
          <cell r="P966">
            <v>0</v>
          </cell>
          <cell r="Q966">
            <v>0</v>
          </cell>
          <cell r="R966">
            <v>18.5</v>
          </cell>
        </row>
        <row r="967">
          <cell r="A967" t="str">
            <v>26302932762066</v>
          </cell>
          <cell r="B967" t="str">
            <v>加藤工業</v>
          </cell>
          <cell r="C967" t="str">
            <v>加藤　正二</v>
          </cell>
          <cell r="D967" t="str">
            <v>山科</v>
          </cell>
          <cell r="E967" t="str">
            <v>25</v>
          </cell>
          <cell r="F967" t="str">
            <v>607-8179</v>
          </cell>
          <cell r="G967" t="str">
            <v>京都市山科区大宅御所田町１２２－２</v>
          </cell>
          <cell r="H967" t="str">
            <v>075-571-9691</v>
          </cell>
          <cell r="I967" t="str">
            <v>3504</v>
          </cell>
          <cell r="J967">
            <v>26026188452</v>
          </cell>
          <cell r="K967">
            <v>59102</v>
          </cell>
          <cell r="L967">
            <v>1</v>
          </cell>
          <cell r="M967">
            <v>0</v>
          </cell>
          <cell r="O967">
            <v>12.5</v>
          </cell>
          <cell r="P967">
            <v>0</v>
          </cell>
          <cell r="Q967">
            <v>0</v>
          </cell>
          <cell r="R967">
            <v>18.5</v>
          </cell>
        </row>
        <row r="968">
          <cell r="A968" t="str">
            <v>26302932762067</v>
          </cell>
          <cell r="B968" t="str">
            <v>株式会社　ＳＨＯＷＴＡＣＫ</v>
          </cell>
          <cell r="C968" t="str">
            <v>鳥井　靖貴</v>
          </cell>
          <cell r="D968" t="str">
            <v>山科</v>
          </cell>
          <cell r="E968" t="str">
            <v>20</v>
          </cell>
          <cell r="F968" t="str">
            <v>607-8237</v>
          </cell>
          <cell r="G968" t="str">
            <v>京都市山科区勧修寺北大日町　１１番１</v>
          </cell>
          <cell r="H968" t="str">
            <v>075-502-6081</v>
          </cell>
          <cell r="I968" t="str">
            <v>3502</v>
          </cell>
          <cell r="J968">
            <v>26026188573</v>
          </cell>
          <cell r="K968">
            <v>102689</v>
          </cell>
          <cell r="L968">
            <v>1</v>
          </cell>
          <cell r="M968">
            <v>0</v>
          </cell>
          <cell r="O968">
            <v>12.5</v>
          </cell>
          <cell r="P968">
            <v>0</v>
          </cell>
          <cell r="Q968">
            <v>0</v>
          </cell>
          <cell r="R968">
            <v>18.5</v>
          </cell>
        </row>
        <row r="969">
          <cell r="A969" t="str">
            <v>26302932762068</v>
          </cell>
          <cell r="B969" t="str">
            <v>株式会社　勝栄工業</v>
          </cell>
          <cell r="C969" t="str">
            <v>勝野　晃洋</v>
          </cell>
          <cell r="D969" t="str">
            <v>山科</v>
          </cell>
          <cell r="E969" t="str">
            <v>25</v>
          </cell>
          <cell r="F969" t="str">
            <v>612-0816</v>
          </cell>
          <cell r="G969" t="str">
            <v>京都市伏見区深草馬谷町１３－９</v>
          </cell>
          <cell r="H969" t="str">
            <v>075-646-0077</v>
          </cell>
          <cell r="I969" t="str">
            <v>3502</v>
          </cell>
          <cell r="J969">
            <v>26026189020</v>
          </cell>
          <cell r="K969">
            <v>14500</v>
          </cell>
          <cell r="L969">
            <v>1</v>
          </cell>
          <cell r="M969">
            <v>0</v>
          </cell>
          <cell r="O969">
            <v>12.5</v>
          </cell>
          <cell r="P969">
            <v>0</v>
          </cell>
          <cell r="Q969">
            <v>0</v>
          </cell>
          <cell r="R969">
            <v>18.5</v>
          </cell>
        </row>
        <row r="970">
          <cell r="A970" t="str">
            <v>26302932762070</v>
          </cell>
          <cell r="B970" t="str">
            <v>島本冷熱工業株式会社</v>
          </cell>
          <cell r="C970" t="str">
            <v>村田　翼</v>
          </cell>
          <cell r="D970" t="str">
            <v>山科</v>
          </cell>
          <cell r="E970" t="str">
            <v>末</v>
          </cell>
          <cell r="F970" t="str">
            <v>607-8141</v>
          </cell>
          <cell r="G970" t="str">
            <v>京都市山科区東野北井ノ上町９－１１</v>
          </cell>
          <cell r="H970" t="str">
            <v>075-591-7523</v>
          </cell>
          <cell r="I970" t="str">
            <v>3801</v>
          </cell>
          <cell r="J970">
            <v>26026191228</v>
          </cell>
          <cell r="K970">
            <v>115188</v>
          </cell>
          <cell r="L970">
            <v>1</v>
          </cell>
          <cell r="M970">
            <v>0</v>
          </cell>
          <cell r="O970">
            <v>12.5</v>
          </cell>
          <cell r="P970">
            <v>0</v>
          </cell>
          <cell r="Q970">
            <v>0</v>
          </cell>
          <cell r="R970">
            <v>18.5</v>
          </cell>
        </row>
        <row r="971">
          <cell r="A971" t="str">
            <v>26302932762072</v>
          </cell>
          <cell r="B971" t="str">
            <v>株式会社　河野鉄筋</v>
          </cell>
          <cell r="C971" t="str">
            <v>河野　高章</v>
          </cell>
          <cell r="D971" t="str">
            <v>山科</v>
          </cell>
          <cell r="E971" t="str">
            <v>末</v>
          </cell>
          <cell r="F971" t="str">
            <v>607-8152</v>
          </cell>
          <cell r="G971" t="str">
            <v>京都市山科区東野八代２８番地８</v>
          </cell>
          <cell r="H971" t="str">
            <v>075-632-8156</v>
          </cell>
          <cell r="I971" t="str">
            <v>3501</v>
          </cell>
          <cell r="J971">
            <v>26026193211</v>
          </cell>
          <cell r="K971">
            <v>467434</v>
          </cell>
          <cell r="L971">
            <v>1</v>
          </cell>
          <cell r="M971">
            <v>0</v>
          </cell>
          <cell r="O971">
            <v>12.5</v>
          </cell>
          <cell r="P971">
            <v>0</v>
          </cell>
          <cell r="Q971">
            <v>0</v>
          </cell>
          <cell r="R971">
            <v>18.5</v>
          </cell>
        </row>
        <row r="972">
          <cell r="A972" t="str">
            <v>26302932762073</v>
          </cell>
          <cell r="B972" t="str">
            <v>株式会社　ジュンテック</v>
          </cell>
          <cell r="C972" t="str">
            <v>保科　淳一</v>
          </cell>
          <cell r="D972" t="str">
            <v>山科</v>
          </cell>
          <cell r="E972" t="str">
            <v>25</v>
          </cell>
          <cell r="F972" t="str">
            <v>607-8077</v>
          </cell>
          <cell r="G972" t="str">
            <v>京都市山科区音羽沢町３４－１ー１Ｆ</v>
          </cell>
          <cell r="H972" t="str">
            <v>075-634-8090</v>
          </cell>
          <cell r="I972" t="str">
            <v>3801</v>
          </cell>
          <cell r="J972">
            <v>26026193561</v>
          </cell>
          <cell r="K972">
            <v>40600</v>
          </cell>
          <cell r="M972">
            <v>0</v>
          </cell>
          <cell r="O972">
            <v>12.5</v>
          </cell>
          <cell r="P972">
            <v>0</v>
          </cell>
          <cell r="Q972">
            <v>0</v>
          </cell>
          <cell r="R972">
            <v>18.5</v>
          </cell>
        </row>
        <row r="973">
          <cell r="A973" t="str">
            <v>26302932762074</v>
          </cell>
          <cell r="B973" t="str">
            <v>株式会社　樹</v>
          </cell>
          <cell r="C973" t="str">
            <v>鈴木　直樹</v>
          </cell>
          <cell r="D973" t="str">
            <v>山科</v>
          </cell>
          <cell r="E973" t="str">
            <v>20</v>
          </cell>
          <cell r="F973" t="str">
            <v>612-8487</v>
          </cell>
          <cell r="G973" t="str">
            <v>京都市伏見区羽束師菱川町５６９－２２</v>
          </cell>
          <cell r="H973" t="str">
            <v>075-935-1606</v>
          </cell>
          <cell r="I973" t="str">
            <v>3504</v>
          </cell>
          <cell r="J973">
            <v>26026194678</v>
          </cell>
          <cell r="K973">
            <v>29000</v>
          </cell>
          <cell r="M973">
            <v>0</v>
          </cell>
          <cell r="O973">
            <v>12.5</v>
          </cell>
          <cell r="P973">
            <v>0</v>
          </cell>
          <cell r="Q973">
            <v>0</v>
          </cell>
          <cell r="R973">
            <v>18.5</v>
          </cell>
        </row>
        <row r="974">
          <cell r="A974" t="str">
            <v>26302932762076</v>
          </cell>
          <cell r="B974" t="str">
            <v>窪田組</v>
          </cell>
          <cell r="C974" t="str">
            <v>窪田　康一</v>
          </cell>
          <cell r="D974" t="str">
            <v>山科</v>
          </cell>
          <cell r="E974" t="str">
            <v>末</v>
          </cell>
          <cell r="F974" t="str">
            <v>607-8103</v>
          </cell>
          <cell r="G974" t="str">
            <v>京都市山科区小山一石畑９番地３３</v>
          </cell>
          <cell r="H974" t="str">
            <v>075-583-6911</v>
          </cell>
          <cell r="I974" t="str">
            <v>3501</v>
          </cell>
          <cell r="J974">
            <v>26026198735</v>
          </cell>
          <cell r="K974">
            <v>64380</v>
          </cell>
          <cell r="L974">
            <v>1</v>
          </cell>
          <cell r="M974">
            <v>0</v>
          </cell>
          <cell r="O974">
            <v>12.5</v>
          </cell>
          <cell r="P974">
            <v>0</v>
          </cell>
          <cell r="Q974">
            <v>0</v>
          </cell>
          <cell r="R974">
            <v>18.5</v>
          </cell>
        </row>
        <row r="975">
          <cell r="A975" t="str">
            <v>26302932762077</v>
          </cell>
          <cell r="B975" t="str">
            <v>山崎シール</v>
          </cell>
          <cell r="C975" t="str">
            <v>山崎　忠</v>
          </cell>
          <cell r="D975" t="str">
            <v>山科</v>
          </cell>
          <cell r="E975" t="str">
            <v>20</v>
          </cell>
          <cell r="F975" t="str">
            <v>607-8225</v>
          </cell>
          <cell r="G975" t="str">
            <v>京都市山科区勧修寺西北出町６１－２</v>
          </cell>
          <cell r="H975" t="str">
            <v>075-595-5279</v>
          </cell>
          <cell r="I975" t="str">
            <v>3801</v>
          </cell>
          <cell r="J975">
            <v>26026198910</v>
          </cell>
          <cell r="K975">
            <v>59653</v>
          </cell>
          <cell r="M975">
            <v>0</v>
          </cell>
          <cell r="O975">
            <v>12.5</v>
          </cell>
          <cell r="P975">
            <v>0</v>
          </cell>
          <cell r="Q975">
            <v>0</v>
          </cell>
          <cell r="R975">
            <v>18.5</v>
          </cell>
        </row>
        <row r="976">
          <cell r="A976" t="str">
            <v>26302932762078</v>
          </cell>
          <cell r="B976" t="str">
            <v>株式会社　壮栄工業</v>
          </cell>
          <cell r="C976" t="str">
            <v>宮崎　理</v>
          </cell>
          <cell r="D976" t="str">
            <v>山科</v>
          </cell>
          <cell r="E976" t="str">
            <v>末</v>
          </cell>
          <cell r="F976" t="str">
            <v>607-8142</v>
          </cell>
          <cell r="G976" t="str">
            <v>京都市山科区東野中井ノ上町１２－１６ラティス東野５０４</v>
          </cell>
          <cell r="H976" t="str">
            <v>075-501-1328</v>
          </cell>
          <cell r="I976" t="str">
            <v>3506</v>
          </cell>
          <cell r="J976">
            <v>26026199653</v>
          </cell>
          <cell r="K976">
            <v>148915</v>
          </cell>
          <cell r="L976">
            <v>1</v>
          </cell>
          <cell r="M976">
            <v>0</v>
          </cell>
          <cell r="O976">
            <v>12.5</v>
          </cell>
          <cell r="P976">
            <v>0</v>
          </cell>
          <cell r="Q976">
            <v>0</v>
          </cell>
          <cell r="R976">
            <v>18.5</v>
          </cell>
        </row>
        <row r="977">
          <cell r="A977" t="str">
            <v>26302932762079</v>
          </cell>
          <cell r="B977" t="str">
            <v>東工業</v>
          </cell>
          <cell r="C977" t="str">
            <v>東　義仁</v>
          </cell>
          <cell r="D977" t="str">
            <v>山科</v>
          </cell>
          <cell r="E977" t="str">
            <v>20</v>
          </cell>
          <cell r="F977" t="str">
            <v>607-8146</v>
          </cell>
          <cell r="G977" t="str">
            <v>京都市山科区東野舞台町６－３　パデシオン山科東野２０６号</v>
          </cell>
          <cell r="H977" t="str">
            <v>075-757-9349</v>
          </cell>
          <cell r="I977" t="str">
            <v>3501</v>
          </cell>
          <cell r="J977">
            <v>26026200725</v>
          </cell>
          <cell r="K977">
            <v>60245</v>
          </cell>
          <cell r="M977">
            <v>0</v>
          </cell>
          <cell r="O977">
            <v>12.5</v>
          </cell>
          <cell r="P977">
            <v>0</v>
          </cell>
          <cell r="Q977">
            <v>0</v>
          </cell>
          <cell r="R977">
            <v>18.5</v>
          </cell>
        </row>
        <row r="978">
          <cell r="A978" t="str">
            <v>26302932762080</v>
          </cell>
          <cell r="B978" t="str">
            <v>有限会社　俊成設備</v>
          </cell>
          <cell r="C978" t="str">
            <v>俊成　哲夫</v>
          </cell>
          <cell r="D978" t="str">
            <v>山科</v>
          </cell>
          <cell r="E978" t="str">
            <v>20</v>
          </cell>
          <cell r="F978" t="str">
            <v>607-8496</v>
          </cell>
          <cell r="G978" t="str">
            <v>京都市山科区日ノ岡坂脇町１０－１２</v>
          </cell>
          <cell r="H978" t="str">
            <v>075-501-5491</v>
          </cell>
          <cell r="I978" t="str">
            <v>3801</v>
          </cell>
          <cell r="J978">
            <v>26026200887</v>
          </cell>
          <cell r="K978">
            <v>122595</v>
          </cell>
          <cell r="L978">
            <v>1</v>
          </cell>
          <cell r="M978">
            <v>0</v>
          </cell>
          <cell r="O978">
            <v>12.5</v>
          </cell>
          <cell r="P978">
            <v>0</v>
          </cell>
          <cell r="Q978">
            <v>0</v>
          </cell>
          <cell r="R978">
            <v>18.5</v>
          </cell>
        </row>
        <row r="979">
          <cell r="A979" t="str">
            <v>26302932762083</v>
          </cell>
          <cell r="B979" t="str">
            <v>古谷建工</v>
          </cell>
          <cell r="C979" t="str">
            <v>古谷　芳幸</v>
          </cell>
          <cell r="D979" t="str">
            <v>山科</v>
          </cell>
          <cell r="E979" t="str">
            <v>20</v>
          </cell>
          <cell r="F979" t="str">
            <v>607-8211</v>
          </cell>
          <cell r="G979" t="str">
            <v>京都市山科区勧修寺東栗栖野町４－３２</v>
          </cell>
          <cell r="H979" t="str">
            <v>075-595-7363</v>
          </cell>
          <cell r="I979" t="str">
            <v>3501</v>
          </cell>
          <cell r="J979">
            <v>26026201321</v>
          </cell>
          <cell r="K979">
            <v>166460</v>
          </cell>
          <cell r="M979">
            <v>0</v>
          </cell>
          <cell r="O979">
            <v>12.5</v>
          </cell>
          <cell r="P979">
            <v>0</v>
          </cell>
          <cell r="Q979">
            <v>0</v>
          </cell>
          <cell r="R979">
            <v>18.5</v>
          </cell>
        </row>
        <row r="980">
          <cell r="A980" t="str">
            <v>26302932762084</v>
          </cell>
          <cell r="B980" t="str">
            <v>山下工業株式会社</v>
          </cell>
          <cell r="C980" t="str">
            <v>山下　洋</v>
          </cell>
          <cell r="D980" t="str">
            <v>山科</v>
          </cell>
          <cell r="E980" t="str">
            <v>20</v>
          </cell>
          <cell r="F980" t="str">
            <v>607-8136</v>
          </cell>
          <cell r="G980" t="str">
            <v>京都市山科区大塚丹田３１番地３</v>
          </cell>
          <cell r="H980" t="str">
            <v>075-555-9285</v>
          </cell>
          <cell r="I980" t="str">
            <v>3801</v>
          </cell>
          <cell r="J980">
            <v>26026202036</v>
          </cell>
          <cell r="K980">
            <v>85301</v>
          </cell>
          <cell r="L980">
            <v>1</v>
          </cell>
          <cell r="M980">
            <v>0</v>
          </cell>
          <cell r="O980">
            <v>12.5</v>
          </cell>
          <cell r="P980">
            <v>0</v>
          </cell>
          <cell r="Q980">
            <v>0</v>
          </cell>
          <cell r="R980">
            <v>18.5</v>
          </cell>
        </row>
        <row r="981">
          <cell r="A981" t="str">
            <v>26302932762086</v>
          </cell>
          <cell r="B981" t="str">
            <v>株式会社　山川鉄工</v>
          </cell>
          <cell r="C981" t="str">
            <v>山川　広次</v>
          </cell>
          <cell r="D981" t="str">
            <v>山科</v>
          </cell>
          <cell r="E981" t="str">
            <v>20</v>
          </cell>
          <cell r="F981" t="str">
            <v>607-8357</v>
          </cell>
          <cell r="G981" t="str">
            <v>京都市山科区西野櫃川町７２－１２</v>
          </cell>
          <cell r="H981" t="str">
            <v>090-5882-8505</v>
          </cell>
          <cell r="I981" t="str">
            <v>3506</v>
          </cell>
          <cell r="J981">
            <v>26026202466</v>
          </cell>
          <cell r="K981">
            <v>268958</v>
          </cell>
          <cell r="L981">
            <v>1</v>
          </cell>
          <cell r="M981">
            <v>0</v>
          </cell>
          <cell r="O981">
            <v>12.5</v>
          </cell>
          <cell r="P981">
            <v>0</v>
          </cell>
          <cell r="Q981">
            <v>0</v>
          </cell>
          <cell r="R981">
            <v>18.5</v>
          </cell>
        </row>
        <row r="982">
          <cell r="A982" t="str">
            <v>26302932762087</v>
          </cell>
          <cell r="B982" t="str">
            <v>有限会社　濱本設備</v>
          </cell>
          <cell r="C982" t="str">
            <v>濱本　弘彰</v>
          </cell>
          <cell r="D982" t="str">
            <v>山科</v>
          </cell>
          <cell r="E982" t="str">
            <v>末</v>
          </cell>
          <cell r="F982" t="str">
            <v>601-8022</v>
          </cell>
          <cell r="G982" t="str">
            <v>京都市南区東九条北松ノ木町３９－２０</v>
          </cell>
          <cell r="H982" t="str">
            <v>075-694-5525</v>
          </cell>
          <cell r="I982" t="str">
            <v>3504</v>
          </cell>
          <cell r="J982">
            <v>26026203384</v>
          </cell>
          <cell r="K982">
            <v>60900</v>
          </cell>
          <cell r="L982">
            <v>1</v>
          </cell>
          <cell r="M982">
            <v>0</v>
          </cell>
          <cell r="O982">
            <v>12.5</v>
          </cell>
          <cell r="P982">
            <v>0</v>
          </cell>
          <cell r="Q982">
            <v>0</v>
          </cell>
          <cell r="R982">
            <v>18.5</v>
          </cell>
        </row>
        <row r="983">
          <cell r="A983" t="str">
            <v>26302932762088</v>
          </cell>
          <cell r="B983" t="str">
            <v>株式会社　ＣＲＳ</v>
          </cell>
          <cell r="C983" t="str">
            <v>小林　直人</v>
          </cell>
          <cell r="D983" t="str">
            <v>山科</v>
          </cell>
          <cell r="E983" t="str">
            <v>末</v>
          </cell>
          <cell r="F983" t="str">
            <v>607-8222</v>
          </cell>
          <cell r="G983" t="str">
            <v>京都市山科区勧修寺東堂田町３９番地２</v>
          </cell>
          <cell r="H983" t="str">
            <v>075-644-5008</v>
          </cell>
          <cell r="I983" t="str">
            <v>3501</v>
          </cell>
          <cell r="J983">
            <v>26026205875</v>
          </cell>
          <cell r="K983">
            <v>50530</v>
          </cell>
          <cell r="M983">
            <v>0</v>
          </cell>
          <cell r="O983">
            <v>12.5</v>
          </cell>
          <cell r="P983">
            <v>0</v>
          </cell>
          <cell r="Q983">
            <v>0</v>
          </cell>
          <cell r="R983">
            <v>18.5</v>
          </cell>
        </row>
        <row r="984">
          <cell r="A984" t="str">
            <v>26302932762090</v>
          </cell>
          <cell r="B984" t="str">
            <v>株式会社　充</v>
          </cell>
          <cell r="C984" t="str">
            <v>田中　充</v>
          </cell>
          <cell r="D984" t="str">
            <v>山科</v>
          </cell>
          <cell r="E984" t="str">
            <v>末</v>
          </cell>
          <cell r="F984" t="str">
            <v>607-8476</v>
          </cell>
          <cell r="G984" t="str">
            <v>京都市山科区北花山河原町３５－３６</v>
          </cell>
          <cell r="H984" t="str">
            <v>090-2191-9001</v>
          </cell>
          <cell r="I984" t="str">
            <v>3801</v>
          </cell>
          <cell r="J984">
            <v>26026207534</v>
          </cell>
          <cell r="K984">
            <v>111314</v>
          </cell>
          <cell r="L984">
            <v>1</v>
          </cell>
          <cell r="M984">
            <v>0</v>
          </cell>
          <cell r="O984">
            <v>12.5</v>
          </cell>
          <cell r="P984">
            <v>0</v>
          </cell>
          <cell r="Q984">
            <v>0</v>
          </cell>
          <cell r="R984">
            <v>18.5</v>
          </cell>
        </row>
        <row r="985">
          <cell r="A985" t="str">
            <v>26302932762093</v>
          </cell>
          <cell r="B985" t="str">
            <v>株式会社　藤岡興業</v>
          </cell>
          <cell r="C985" t="str">
            <v>藤岡　徹</v>
          </cell>
          <cell r="D985" t="str">
            <v>山科</v>
          </cell>
          <cell r="E985" t="str">
            <v>末</v>
          </cell>
          <cell r="F985" t="str">
            <v>607-8304</v>
          </cell>
          <cell r="G985" t="str">
            <v>京都市山科区西野山南畑町１０－１６</v>
          </cell>
          <cell r="H985" t="str">
            <v>090-5162-4557</v>
          </cell>
          <cell r="I985" t="str">
            <v>3501</v>
          </cell>
          <cell r="J985">
            <v>26026207588</v>
          </cell>
          <cell r="K985">
            <v>274323</v>
          </cell>
          <cell r="M985">
            <v>0</v>
          </cell>
          <cell r="O985">
            <v>12.5</v>
          </cell>
          <cell r="P985">
            <v>0</v>
          </cell>
          <cell r="Q985">
            <v>0</v>
          </cell>
          <cell r="R985">
            <v>18.5</v>
          </cell>
        </row>
        <row r="986">
          <cell r="A986" t="str">
            <v>26302932762094</v>
          </cell>
          <cell r="B986" t="str">
            <v>林工業</v>
          </cell>
          <cell r="C986" t="str">
            <v>林　亮二</v>
          </cell>
          <cell r="D986" t="str">
            <v>山科</v>
          </cell>
          <cell r="E986" t="str">
            <v>末</v>
          </cell>
          <cell r="F986" t="str">
            <v>607-8412</v>
          </cell>
          <cell r="G986" t="str">
            <v>京都市山科区御陵四丁野町２１－４３</v>
          </cell>
          <cell r="H986" t="str">
            <v>075-592-7154</v>
          </cell>
          <cell r="I986" t="str">
            <v>3501</v>
          </cell>
          <cell r="J986">
            <v>26026207843</v>
          </cell>
          <cell r="K986">
            <v>113100</v>
          </cell>
          <cell r="L986">
            <v>1</v>
          </cell>
          <cell r="M986">
            <v>0</v>
          </cell>
          <cell r="O986">
            <v>12.5</v>
          </cell>
          <cell r="P986">
            <v>0</v>
          </cell>
          <cell r="Q986">
            <v>0</v>
          </cell>
          <cell r="R986">
            <v>18.5</v>
          </cell>
        </row>
        <row r="987">
          <cell r="A987" t="str">
            <v>26302932762095</v>
          </cell>
          <cell r="B987" t="str">
            <v>関建装</v>
          </cell>
          <cell r="C987" t="str">
            <v>関　義信</v>
          </cell>
          <cell r="D987" t="str">
            <v>山科</v>
          </cell>
          <cell r="E987" t="str">
            <v>20</v>
          </cell>
          <cell r="F987" t="str">
            <v>607-8256</v>
          </cell>
          <cell r="G987" t="str">
            <v>京都市山科区小野荘司町１２－４</v>
          </cell>
          <cell r="H987" t="str">
            <v>075-574-3006</v>
          </cell>
          <cell r="I987" t="str">
            <v>3506</v>
          </cell>
          <cell r="J987">
            <v>26026207869</v>
          </cell>
          <cell r="K987">
            <v>151351</v>
          </cell>
          <cell r="L987">
            <v>1</v>
          </cell>
          <cell r="M987">
            <v>0</v>
          </cell>
          <cell r="O987">
            <v>12.5</v>
          </cell>
          <cell r="P987">
            <v>0</v>
          </cell>
          <cell r="Q987">
            <v>0</v>
          </cell>
          <cell r="R987">
            <v>18.5</v>
          </cell>
        </row>
        <row r="988">
          <cell r="A988" t="str">
            <v>26302932762096</v>
          </cell>
          <cell r="B988" t="str">
            <v>能村工業</v>
          </cell>
          <cell r="C988" t="str">
            <v>能村　勇雅</v>
          </cell>
          <cell r="D988" t="str">
            <v>山科</v>
          </cell>
          <cell r="E988" t="str">
            <v>末</v>
          </cell>
          <cell r="F988" t="str">
            <v>607-8221</v>
          </cell>
          <cell r="G988" t="str">
            <v>京都市山科区勧修寺西金ケ崎１００番地１８</v>
          </cell>
          <cell r="H988" t="str">
            <v>090-0943-0919</v>
          </cell>
          <cell r="I988" t="str">
            <v>3504</v>
          </cell>
          <cell r="J988">
            <v>26026207871</v>
          </cell>
          <cell r="K988">
            <v>208800</v>
          </cell>
          <cell r="L988">
            <v>1</v>
          </cell>
          <cell r="M988">
            <v>0</v>
          </cell>
          <cell r="O988">
            <v>12.5</v>
          </cell>
          <cell r="P988">
            <v>0</v>
          </cell>
          <cell r="Q988">
            <v>0</v>
          </cell>
          <cell r="R988">
            <v>18.5</v>
          </cell>
        </row>
        <row r="989">
          <cell r="A989" t="str">
            <v>26302932762098</v>
          </cell>
          <cell r="B989" t="str">
            <v>株式会社　リペアシステム</v>
          </cell>
          <cell r="C989" t="str">
            <v>桝谷　充伸</v>
          </cell>
          <cell r="D989" t="str">
            <v>山科</v>
          </cell>
          <cell r="E989" t="str">
            <v>20</v>
          </cell>
          <cell r="F989" t="str">
            <v>607-8134</v>
          </cell>
          <cell r="G989" t="str">
            <v>京都市山科区大塚北溝町３４番２４</v>
          </cell>
          <cell r="H989" t="str">
            <v>075-634-4738</v>
          </cell>
          <cell r="I989" t="str">
            <v>3801</v>
          </cell>
          <cell r="J989">
            <v>26026157969</v>
          </cell>
          <cell r="K989">
            <v>76734</v>
          </cell>
          <cell r="L989">
            <v>1</v>
          </cell>
          <cell r="M989">
            <v>0</v>
          </cell>
          <cell r="O989">
            <v>12.5</v>
          </cell>
          <cell r="P989">
            <v>0</v>
          </cell>
          <cell r="Q989">
            <v>0</v>
          </cell>
          <cell r="R989">
            <v>18.5</v>
          </cell>
        </row>
        <row r="990">
          <cell r="A990" t="str">
            <v>26302932762099</v>
          </cell>
          <cell r="B990" t="str">
            <v>株式会社　庭井</v>
          </cell>
          <cell r="C990" t="str">
            <v>庭井　憲治</v>
          </cell>
          <cell r="D990" t="str">
            <v>山科</v>
          </cell>
          <cell r="E990" t="str">
            <v>20</v>
          </cell>
          <cell r="F990" t="str">
            <v>607-8337</v>
          </cell>
          <cell r="G990" t="str">
            <v>京都市山科区川田菱尾田４３－２１</v>
          </cell>
          <cell r="H990" t="str">
            <v>075-606-1801</v>
          </cell>
          <cell r="I990" t="str">
            <v>3501</v>
          </cell>
          <cell r="J990">
            <v>26026209476</v>
          </cell>
          <cell r="K990">
            <v>44979</v>
          </cell>
          <cell r="L990">
            <v>1</v>
          </cell>
          <cell r="M990">
            <v>0</v>
          </cell>
          <cell r="O990">
            <v>12.5</v>
          </cell>
          <cell r="P990">
            <v>0</v>
          </cell>
          <cell r="Q990">
            <v>0</v>
          </cell>
          <cell r="R990">
            <v>18.5</v>
          </cell>
        </row>
        <row r="991">
          <cell r="A991" t="str">
            <v>26302932762100</v>
          </cell>
          <cell r="B991" t="str">
            <v>河建工業株式会社</v>
          </cell>
          <cell r="C991" t="str">
            <v>河北　力</v>
          </cell>
          <cell r="D991" t="str">
            <v>山科</v>
          </cell>
          <cell r="E991" t="str">
            <v>末</v>
          </cell>
          <cell r="F991" t="str">
            <v>607-8358</v>
          </cell>
          <cell r="G991" t="str">
            <v>京都市山科区西野楳本町１３１－４０</v>
          </cell>
          <cell r="H991" t="str">
            <v>075-748-8359</v>
          </cell>
          <cell r="I991" t="str">
            <v>3501</v>
          </cell>
          <cell r="J991">
            <v>26026210541</v>
          </cell>
          <cell r="K991">
            <v>14500</v>
          </cell>
          <cell r="L991">
            <v>1</v>
          </cell>
          <cell r="M991">
            <v>0</v>
          </cell>
          <cell r="O991">
            <v>12.5</v>
          </cell>
          <cell r="P991">
            <v>0</v>
          </cell>
          <cell r="Q991">
            <v>0</v>
          </cell>
          <cell r="R991">
            <v>18.5</v>
          </cell>
        </row>
        <row r="992">
          <cell r="A992" t="str">
            <v>26302932762103</v>
          </cell>
          <cell r="B992" t="str">
            <v>木下工業</v>
          </cell>
          <cell r="C992" t="str">
            <v>木下　昌幸</v>
          </cell>
          <cell r="D992" t="str">
            <v>山科</v>
          </cell>
          <cell r="E992" t="str">
            <v>20</v>
          </cell>
          <cell r="F992" t="str">
            <v>607-8154</v>
          </cell>
          <cell r="G992" t="str">
            <v>京都市山科区東野門口町４６－６</v>
          </cell>
          <cell r="H992" t="str">
            <v>075-202-6467</v>
          </cell>
          <cell r="I992" t="str">
            <v>3504</v>
          </cell>
          <cell r="J992">
            <v>26026212483</v>
          </cell>
          <cell r="K992">
            <v>52200</v>
          </cell>
          <cell r="M992">
            <v>0</v>
          </cell>
          <cell r="O992">
            <v>12.5</v>
          </cell>
          <cell r="P992">
            <v>0</v>
          </cell>
          <cell r="Q992">
            <v>0</v>
          </cell>
          <cell r="R992">
            <v>18.5</v>
          </cell>
        </row>
        <row r="993">
          <cell r="A993" t="str">
            <v>26302932762105</v>
          </cell>
          <cell r="B993" t="str">
            <v>村瀬　組</v>
          </cell>
          <cell r="C993" t="str">
            <v>村瀬　比呂志</v>
          </cell>
          <cell r="D993" t="str">
            <v>山科</v>
          </cell>
          <cell r="E993" t="str">
            <v>末</v>
          </cell>
          <cell r="F993" t="str">
            <v>607-8463</v>
          </cell>
          <cell r="G993" t="str">
            <v>京都市山科区上花山講田町５０－１グリーンメドゥ洛１０３</v>
          </cell>
          <cell r="H993" t="str">
            <v>075-582-3729</v>
          </cell>
          <cell r="I993" t="str">
            <v>3505</v>
          </cell>
          <cell r="J993">
            <v>26026214987</v>
          </cell>
          <cell r="K993">
            <v>160005</v>
          </cell>
          <cell r="M993">
            <v>0</v>
          </cell>
          <cell r="O993">
            <v>12.5</v>
          </cell>
          <cell r="P993">
            <v>0</v>
          </cell>
          <cell r="Q993">
            <v>0</v>
          </cell>
          <cell r="R993">
            <v>18.5</v>
          </cell>
        </row>
        <row r="994">
          <cell r="A994" t="str">
            <v>26302932762106</v>
          </cell>
          <cell r="B994" t="str">
            <v>サンライズ・コア</v>
          </cell>
          <cell r="C994" t="str">
            <v>塩尻　日出登</v>
          </cell>
          <cell r="D994" t="str">
            <v>山科</v>
          </cell>
          <cell r="E994" t="str">
            <v>末</v>
          </cell>
          <cell r="F994" t="str">
            <v>607-8229</v>
          </cell>
          <cell r="G994" t="str">
            <v>京都市山科区勧修寺泉玉町９７</v>
          </cell>
          <cell r="H994" t="str">
            <v>075-501-5307</v>
          </cell>
          <cell r="I994" t="str">
            <v>3501</v>
          </cell>
          <cell r="J994">
            <v>26026216365</v>
          </cell>
          <cell r="K994">
            <v>69600</v>
          </cell>
          <cell r="L994">
            <v>1</v>
          </cell>
          <cell r="M994">
            <v>0</v>
          </cell>
          <cell r="O994">
            <v>12.5</v>
          </cell>
          <cell r="P994">
            <v>0</v>
          </cell>
          <cell r="Q994">
            <v>0</v>
          </cell>
          <cell r="R994">
            <v>18.5</v>
          </cell>
        </row>
        <row r="995">
          <cell r="A995" t="str">
            <v>26302932762107</v>
          </cell>
          <cell r="B995" t="str">
            <v>寺川電気工事株式会社</v>
          </cell>
          <cell r="C995" t="str">
            <v>寺川　修次</v>
          </cell>
          <cell r="D995" t="str">
            <v>山科</v>
          </cell>
          <cell r="E995" t="str">
            <v>20</v>
          </cell>
          <cell r="F995" t="str">
            <v>607-8416</v>
          </cell>
          <cell r="G995" t="str">
            <v>京都市山科区御陵進藤町８－２</v>
          </cell>
          <cell r="H995" t="str">
            <v>075-592-7598</v>
          </cell>
          <cell r="I995" t="str">
            <v>3802</v>
          </cell>
          <cell r="J995">
            <v>26026217603</v>
          </cell>
          <cell r="K995">
            <v>12180</v>
          </cell>
          <cell r="L995">
            <v>1</v>
          </cell>
          <cell r="M995">
            <v>0</v>
          </cell>
          <cell r="O995">
            <v>12.5</v>
          </cell>
          <cell r="P995">
            <v>0</v>
          </cell>
          <cell r="Q995">
            <v>0</v>
          </cell>
          <cell r="R995">
            <v>18.5</v>
          </cell>
        </row>
        <row r="996">
          <cell r="A996" t="str">
            <v>26302932762108</v>
          </cell>
          <cell r="B996" t="str">
            <v>陰山瓦工業</v>
          </cell>
          <cell r="C996" t="str">
            <v>陰山　慎太郎</v>
          </cell>
          <cell r="D996" t="str">
            <v>山科</v>
          </cell>
          <cell r="E996" t="str">
            <v>20</v>
          </cell>
          <cell r="F996" t="str">
            <v>607-8168</v>
          </cell>
          <cell r="G996" t="str">
            <v>京都市山科区椥辻池尻町８－２</v>
          </cell>
          <cell r="H996" t="str">
            <v>075-632-8296</v>
          </cell>
          <cell r="I996" t="str">
            <v>3506</v>
          </cell>
          <cell r="J996">
            <v>26026217335</v>
          </cell>
          <cell r="K996">
            <v>92638</v>
          </cell>
          <cell r="L996">
            <v>1</v>
          </cell>
          <cell r="M996">
            <v>0</v>
          </cell>
          <cell r="O996">
            <v>12.5</v>
          </cell>
          <cell r="P996">
            <v>0</v>
          </cell>
          <cell r="Q996">
            <v>0</v>
          </cell>
          <cell r="R996">
            <v>18.5</v>
          </cell>
        </row>
        <row r="997">
          <cell r="A997" t="str">
            <v>26302932762109</v>
          </cell>
          <cell r="B997" t="str">
            <v>ＴＭｓ</v>
          </cell>
          <cell r="C997" t="str">
            <v>村上　司</v>
          </cell>
          <cell r="D997" t="str">
            <v>山科</v>
          </cell>
          <cell r="E997" t="str">
            <v>20</v>
          </cell>
          <cell r="F997" t="str">
            <v>607-8179</v>
          </cell>
          <cell r="G997" t="str">
            <v>京都市山科区大宅御所田町６６番地７</v>
          </cell>
          <cell r="H997" t="str">
            <v>075-632-9099</v>
          </cell>
          <cell r="I997" t="str">
            <v>3801</v>
          </cell>
          <cell r="J997">
            <v>26026217672</v>
          </cell>
          <cell r="K997">
            <v>78300</v>
          </cell>
          <cell r="M997">
            <v>0</v>
          </cell>
          <cell r="O997">
            <v>12.5</v>
          </cell>
          <cell r="P997">
            <v>0</v>
          </cell>
          <cell r="Q997">
            <v>0</v>
          </cell>
          <cell r="R997">
            <v>18.5</v>
          </cell>
        </row>
        <row r="998">
          <cell r="A998" t="str">
            <v>26302932762110</v>
          </cell>
          <cell r="B998" t="str">
            <v>申鳶</v>
          </cell>
          <cell r="C998" t="str">
            <v>鈴木　申矢</v>
          </cell>
          <cell r="D998" t="str">
            <v>山科</v>
          </cell>
          <cell r="E998" t="str">
            <v>25</v>
          </cell>
          <cell r="F998" t="str">
            <v>607-8358</v>
          </cell>
          <cell r="G998" t="str">
            <v>京都市山科区西野楳本町５０番地５</v>
          </cell>
          <cell r="H998" t="str">
            <v>075-582-3356</v>
          </cell>
          <cell r="I998" t="str">
            <v>3506</v>
          </cell>
          <cell r="J998">
            <v>26026217709</v>
          </cell>
          <cell r="K998">
            <v>68324</v>
          </cell>
          <cell r="L998">
            <v>1</v>
          </cell>
          <cell r="M998">
            <v>0</v>
          </cell>
          <cell r="O998">
            <v>12.5</v>
          </cell>
          <cell r="P998">
            <v>0</v>
          </cell>
          <cell r="Q998">
            <v>0</v>
          </cell>
          <cell r="R998">
            <v>18.5</v>
          </cell>
        </row>
        <row r="999">
          <cell r="A999" t="str">
            <v>26302932762111</v>
          </cell>
          <cell r="B999" t="str">
            <v>株式会社ハヤサキ</v>
          </cell>
          <cell r="C999" t="str">
            <v>早嵜　友也</v>
          </cell>
          <cell r="D999" t="str">
            <v>山科</v>
          </cell>
          <cell r="E999" t="str">
            <v>20</v>
          </cell>
          <cell r="F999" t="str">
            <v>601-1442</v>
          </cell>
          <cell r="G999" t="str">
            <v>京都市伏見区小栗栖丸山４番地</v>
          </cell>
          <cell r="H999" t="str">
            <v>0774-26-5995</v>
          </cell>
          <cell r="I999" t="str">
            <v>3504</v>
          </cell>
          <cell r="J999">
            <v>26026218279</v>
          </cell>
          <cell r="K999">
            <v>24853</v>
          </cell>
          <cell r="L999">
            <v>1</v>
          </cell>
          <cell r="M999">
            <v>0</v>
          </cell>
          <cell r="O999">
            <v>12.5</v>
          </cell>
          <cell r="P999">
            <v>0</v>
          </cell>
          <cell r="Q999">
            <v>0</v>
          </cell>
          <cell r="R999">
            <v>18.5</v>
          </cell>
        </row>
        <row r="1000">
          <cell r="A1000" t="str">
            <v>26302932762112</v>
          </cell>
          <cell r="B1000" t="str">
            <v>インテリア俊</v>
          </cell>
          <cell r="C1000" t="str">
            <v>秋間　俊規</v>
          </cell>
          <cell r="D1000" t="str">
            <v>山科</v>
          </cell>
          <cell r="E1000" t="str">
            <v>末</v>
          </cell>
          <cell r="F1000" t="str">
            <v>601-1431</v>
          </cell>
          <cell r="G1000" t="str">
            <v>京都市伏見区石田大受町３－１ヴィエントだいご３１０号</v>
          </cell>
          <cell r="H1000" t="str">
            <v>090-3628-5881</v>
          </cell>
          <cell r="I1000" t="str">
            <v>3504</v>
          </cell>
          <cell r="J1000">
            <v>26026218655</v>
          </cell>
          <cell r="K1000">
            <v>149321</v>
          </cell>
          <cell r="L1000">
            <v>1</v>
          </cell>
          <cell r="M1000">
            <v>0</v>
          </cell>
          <cell r="O1000">
            <v>12.5</v>
          </cell>
          <cell r="P1000">
            <v>0</v>
          </cell>
          <cell r="Q1000">
            <v>0</v>
          </cell>
          <cell r="R1000">
            <v>18.5</v>
          </cell>
        </row>
        <row r="1001">
          <cell r="A1001" t="str">
            <v>26302932762116</v>
          </cell>
          <cell r="B1001" t="str">
            <v>ヤマザキ重量</v>
          </cell>
          <cell r="C1001" t="str">
            <v>山﨑　隆史</v>
          </cell>
          <cell r="D1001" t="str">
            <v>山科</v>
          </cell>
          <cell r="E1001" t="str">
            <v>20</v>
          </cell>
          <cell r="F1001" t="str">
            <v>607-8116</v>
          </cell>
          <cell r="G1001" t="str">
            <v>京都市山科区小山鎮守町２０番地３１</v>
          </cell>
          <cell r="H1001" t="str">
            <v>075-595-5287</v>
          </cell>
          <cell r="I1001" t="str">
            <v>3601</v>
          </cell>
          <cell r="J1001">
            <v>26026220785</v>
          </cell>
          <cell r="K1001">
            <v>17255</v>
          </cell>
          <cell r="L1001">
            <v>1</v>
          </cell>
          <cell r="M1001">
            <v>0</v>
          </cell>
          <cell r="O1001">
            <v>12.5</v>
          </cell>
          <cell r="P1001">
            <v>0</v>
          </cell>
          <cell r="Q1001">
            <v>0</v>
          </cell>
          <cell r="R1001">
            <v>18.5</v>
          </cell>
        </row>
        <row r="1002">
          <cell r="A1002" t="str">
            <v>26302932762118</v>
          </cell>
          <cell r="B1002" t="str">
            <v>ジェインド</v>
          </cell>
          <cell r="C1002" t="str">
            <v>岩田　順</v>
          </cell>
          <cell r="D1002" t="str">
            <v>山科</v>
          </cell>
          <cell r="E1002" t="str">
            <v>末</v>
          </cell>
          <cell r="F1002" t="str">
            <v>607-8182</v>
          </cell>
          <cell r="G1002" t="str">
            <v>京都市山科区大宅坂ノ辻町３７番地１８</v>
          </cell>
          <cell r="H1002" t="str">
            <v>075-595-5657</v>
          </cell>
          <cell r="I1002" t="str">
            <v>3501</v>
          </cell>
          <cell r="J1002">
            <v>26026221379</v>
          </cell>
          <cell r="K1002">
            <v>14413</v>
          </cell>
          <cell r="L1002">
            <v>1</v>
          </cell>
          <cell r="M1002">
            <v>0</v>
          </cell>
          <cell r="O1002">
            <v>12.5</v>
          </cell>
          <cell r="P1002">
            <v>0</v>
          </cell>
          <cell r="Q1002">
            <v>0</v>
          </cell>
          <cell r="R1002">
            <v>18.5</v>
          </cell>
        </row>
        <row r="1003">
          <cell r="A1003" t="str">
            <v>26302932762119</v>
          </cell>
          <cell r="B1003" t="str">
            <v>株式会社　ジェミィライト</v>
          </cell>
          <cell r="C1003" t="str">
            <v>高橋　浩樹</v>
          </cell>
          <cell r="D1003" t="str">
            <v>山科</v>
          </cell>
          <cell r="E1003" t="str">
            <v>末</v>
          </cell>
          <cell r="F1003" t="str">
            <v>613-0046</v>
          </cell>
          <cell r="G1003" t="str">
            <v>久世郡久御山町大橋辺北島５－３４</v>
          </cell>
          <cell r="H1003" t="str">
            <v>090-3035-0448</v>
          </cell>
          <cell r="I1003" t="str">
            <v>3507</v>
          </cell>
          <cell r="J1003">
            <v>26026223241</v>
          </cell>
          <cell r="K1003">
            <v>23084</v>
          </cell>
          <cell r="M1003">
            <v>0</v>
          </cell>
          <cell r="O1003">
            <v>12.5</v>
          </cell>
          <cell r="P1003">
            <v>0</v>
          </cell>
          <cell r="Q1003">
            <v>0</v>
          </cell>
          <cell r="R1003">
            <v>18.5</v>
          </cell>
        </row>
        <row r="1004">
          <cell r="A1004" t="str">
            <v>26302932762121</v>
          </cell>
          <cell r="B1004" t="str">
            <v>株式会社　ＷＯＲＬＤ</v>
          </cell>
          <cell r="C1004" t="str">
            <v>寺本　篤嗣</v>
          </cell>
          <cell r="D1004" t="str">
            <v>山科</v>
          </cell>
          <cell r="E1004" t="str">
            <v>末</v>
          </cell>
          <cell r="F1004" t="str">
            <v>607-8203</v>
          </cell>
          <cell r="G1004" t="str">
            <v>京都市山科区栗栖野打越町２３番地</v>
          </cell>
          <cell r="H1004" t="str">
            <v>075-285-2932</v>
          </cell>
          <cell r="I1004" t="str">
            <v>3716</v>
          </cell>
          <cell r="J1004">
            <v>26026223736</v>
          </cell>
          <cell r="K1004">
            <v>197444</v>
          </cell>
          <cell r="L1004">
            <v>2</v>
          </cell>
          <cell r="M1004">
            <v>0</v>
          </cell>
          <cell r="O1004">
            <v>12.5</v>
          </cell>
          <cell r="P1004">
            <v>0</v>
          </cell>
          <cell r="Q1004">
            <v>0</v>
          </cell>
          <cell r="R1004">
            <v>18.5</v>
          </cell>
        </row>
        <row r="1005">
          <cell r="A1005" t="str">
            <v>26302932762122</v>
          </cell>
          <cell r="B1005" t="str">
            <v>株式会社　ＬｉＢ</v>
          </cell>
          <cell r="C1005" t="str">
            <v>森下　稜允</v>
          </cell>
          <cell r="D1005" t="str">
            <v>山科</v>
          </cell>
          <cell r="E1005" t="str">
            <v>20</v>
          </cell>
          <cell r="F1005" t="str">
            <v>607-8481</v>
          </cell>
          <cell r="G1005" t="str">
            <v>京都市山科区北花山中道町８６－１４</v>
          </cell>
          <cell r="H1005" t="str">
            <v>080-1508-8068</v>
          </cell>
          <cell r="I1005" t="str">
            <v>3801</v>
          </cell>
          <cell r="J1005">
            <v>26026224695</v>
          </cell>
          <cell r="K1005">
            <v>67628</v>
          </cell>
          <cell r="L1005">
            <v>1</v>
          </cell>
          <cell r="M1005">
            <v>0</v>
          </cell>
          <cell r="O1005">
            <v>12.5</v>
          </cell>
          <cell r="P1005">
            <v>0</v>
          </cell>
          <cell r="Q1005">
            <v>0</v>
          </cell>
          <cell r="R1005">
            <v>18.5</v>
          </cell>
        </row>
        <row r="1006">
          <cell r="A1006" t="str">
            <v>26302932762123</v>
          </cell>
          <cell r="B1006" t="str">
            <v>Ａ</v>
          </cell>
          <cell r="C1006" t="str">
            <v>山本　雄大</v>
          </cell>
          <cell r="D1006" t="str">
            <v>山科</v>
          </cell>
          <cell r="E1006" t="str">
            <v>末</v>
          </cell>
          <cell r="F1006" t="str">
            <v>607-8354</v>
          </cell>
          <cell r="G1006" t="str">
            <v>京都市山科区西野小柳町５９ドゥ・セジュール２０２</v>
          </cell>
          <cell r="H1006" t="str">
            <v>080-1470-4008</v>
          </cell>
          <cell r="I1006" t="str">
            <v>3501</v>
          </cell>
          <cell r="J1006">
            <v>26026226218</v>
          </cell>
          <cell r="K1006">
            <v>14500</v>
          </cell>
          <cell r="L1006">
            <v>1</v>
          </cell>
          <cell r="M1006">
            <v>0</v>
          </cell>
          <cell r="O1006">
            <v>12.5</v>
          </cell>
          <cell r="P1006">
            <v>0</v>
          </cell>
          <cell r="Q1006">
            <v>0</v>
          </cell>
          <cell r="R1006">
            <v>18.5</v>
          </cell>
        </row>
        <row r="1007">
          <cell r="A1007" t="str">
            <v>26302932762124</v>
          </cell>
          <cell r="B1007" t="str">
            <v>なかむら電工株式会社</v>
          </cell>
          <cell r="C1007" t="str">
            <v>中村　恭久</v>
          </cell>
          <cell r="D1007" t="str">
            <v>山科</v>
          </cell>
          <cell r="E1007" t="str">
            <v>末</v>
          </cell>
          <cell r="F1007" t="str">
            <v>601-1346</v>
          </cell>
          <cell r="G1007" t="str">
            <v>京都市伏見区醍醐東合場町６番地７</v>
          </cell>
          <cell r="H1007" t="str">
            <v>075-573-7408</v>
          </cell>
          <cell r="I1007" t="str">
            <v>3507</v>
          </cell>
          <cell r="J1007">
            <v>26026226406</v>
          </cell>
          <cell r="K1007">
            <v>133110</v>
          </cell>
          <cell r="L1007">
            <v>1</v>
          </cell>
          <cell r="M1007">
            <v>0</v>
          </cell>
          <cell r="O1007">
            <v>12.5</v>
          </cell>
          <cell r="P1007">
            <v>0</v>
          </cell>
          <cell r="Q1007">
            <v>0</v>
          </cell>
          <cell r="R1007">
            <v>18.5</v>
          </cell>
        </row>
        <row r="1008">
          <cell r="A1008" t="str">
            <v>26302932762126</v>
          </cell>
          <cell r="B1008" t="str">
            <v>庭屋新月</v>
          </cell>
          <cell r="C1008" t="str">
            <v>北尻　裕一</v>
          </cell>
          <cell r="D1008" t="str">
            <v>山科</v>
          </cell>
          <cell r="E1008" t="str">
            <v>末</v>
          </cell>
          <cell r="F1008" t="str">
            <v>607-8108</v>
          </cell>
          <cell r="G1008" t="str">
            <v>京都市山科区小山中島町２２－１１</v>
          </cell>
          <cell r="H1008" t="str">
            <v>075-591-5411</v>
          </cell>
          <cell r="I1008" t="str">
            <v>9501</v>
          </cell>
          <cell r="J1008">
            <v>26026232930</v>
          </cell>
          <cell r="K1008">
            <v>16560</v>
          </cell>
          <cell r="M1008">
            <v>0</v>
          </cell>
          <cell r="O1008">
            <v>9.5</v>
          </cell>
          <cell r="P1008">
            <v>0</v>
          </cell>
          <cell r="Q1008">
            <v>0</v>
          </cell>
          <cell r="R1008">
            <v>15.5</v>
          </cell>
        </row>
        <row r="1009">
          <cell r="A1009" t="str">
            <v>26302932762127</v>
          </cell>
          <cell r="B1009" t="str">
            <v>株式会社　福政</v>
          </cell>
          <cell r="C1009" t="str">
            <v>福永　政男</v>
          </cell>
          <cell r="D1009" t="str">
            <v>山科</v>
          </cell>
          <cell r="E1009" t="str">
            <v>20</v>
          </cell>
          <cell r="F1009" t="str">
            <v>607-8169</v>
          </cell>
          <cell r="G1009" t="str">
            <v>京都市山科区椥辻西浦町４１－５６</v>
          </cell>
          <cell r="H1009" t="str">
            <v>080-2548-1634</v>
          </cell>
          <cell r="I1009" t="str">
            <v>3801</v>
          </cell>
          <cell r="J1009">
            <v>26026231904</v>
          </cell>
          <cell r="K1009">
            <v>60071</v>
          </cell>
          <cell r="L1009">
            <v>1</v>
          </cell>
          <cell r="M1009">
            <v>0</v>
          </cell>
          <cell r="O1009">
            <v>12.5</v>
          </cell>
          <cell r="P1009">
            <v>0</v>
          </cell>
          <cell r="Q1009">
            <v>0</v>
          </cell>
          <cell r="R1009">
            <v>18.5</v>
          </cell>
        </row>
        <row r="1010">
          <cell r="A1010" t="str">
            <v>26302932762128</v>
          </cell>
          <cell r="B1010" t="str">
            <v>株式会社　新井設備</v>
          </cell>
          <cell r="C1010" t="str">
            <v>新井　洋</v>
          </cell>
          <cell r="D1010" t="str">
            <v>山科</v>
          </cell>
          <cell r="E1010" t="str">
            <v>20</v>
          </cell>
          <cell r="F1010" t="str">
            <v>607-8221</v>
          </cell>
          <cell r="G1010" t="str">
            <v>京都市山科区勧修寺西金ヶ崎３２４－４</v>
          </cell>
          <cell r="H1010" t="str">
            <v>075-205-3379</v>
          </cell>
          <cell r="I1010" t="str">
            <v>3501</v>
          </cell>
          <cell r="J1010">
            <v>26026232178</v>
          </cell>
          <cell r="K1010">
            <v>52415</v>
          </cell>
          <cell r="L1010">
            <v>1</v>
          </cell>
          <cell r="M1010">
            <v>0</v>
          </cell>
          <cell r="O1010">
            <v>12.5</v>
          </cell>
          <cell r="P1010">
            <v>0</v>
          </cell>
          <cell r="Q1010">
            <v>0</v>
          </cell>
          <cell r="R1010">
            <v>18.5</v>
          </cell>
        </row>
        <row r="1011">
          <cell r="A1011" t="str">
            <v>26302932762129</v>
          </cell>
          <cell r="B1011" t="str">
            <v>株式会社　桑名創建</v>
          </cell>
          <cell r="C1011" t="str">
            <v>桑名　康介</v>
          </cell>
          <cell r="D1011" t="str">
            <v>山科</v>
          </cell>
          <cell r="E1011" t="str">
            <v>20</v>
          </cell>
          <cell r="F1011" t="str">
            <v>607-8186</v>
          </cell>
          <cell r="G1011" t="str">
            <v>京都市山科区大宅早稲ノ内町１６５－６</v>
          </cell>
          <cell r="H1011" t="str">
            <v>090-9219-0327</v>
          </cell>
          <cell r="I1011" t="str">
            <v>3501</v>
          </cell>
          <cell r="J1011">
            <v>26026233926</v>
          </cell>
          <cell r="K1011">
            <v>163398</v>
          </cell>
          <cell r="L1011">
            <v>1</v>
          </cell>
          <cell r="M1011">
            <v>0</v>
          </cell>
          <cell r="O1011">
            <v>12.5</v>
          </cell>
          <cell r="P1011">
            <v>0</v>
          </cell>
          <cell r="Q1011">
            <v>0</v>
          </cell>
          <cell r="R1011">
            <v>18.5</v>
          </cell>
        </row>
        <row r="1012">
          <cell r="A1012" t="str">
            <v>26302932762131</v>
          </cell>
          <cell r="B1012" t="str">
            <v>株式会社ベストライフ</v>
          </cell>
          <cell r="C1012" t="str">
            <v>春山　剛</v>
          </cell>
          <cell r="D1012" t="str">
            <v>山科</v>
          </cell>
          <cell r="E1012" t="str">
            <v>20</v>
          </cell>
          <cell r="F1012" t="str">
            <v>607-8325</v>
          </cell>
          <cell r="G1012" t="str">
            <v>京都市山科区川田土仏　１３番地２</v>
          </cell>
          <cell r="H1012" t="str">
            <v>075-200-4906</v>
          </cell>
          <cell r="I1012" t="str">
            <v>3502</v>
          </cell>
          <cell r="J1012">
            <v>26026233833</v>
          </cell>
          <cell r="K1012">
            <v>268308</v>
          </cell>
          <cell r="L1012">
            <v>1</v>
          </cell>
          <cell r="M1012">
            <v>0</v>
          </cell>
          <cell r="O1012">
            <v>12.5</v>
          </cell>
          <cell r="P1012">
            <v>0</v>
          </cell>
          <cell r="Q1012">
            <v>0</v>
          </cell>
          <cell r="R1012">
            <v>18.5</v>
          </cell>
        </row>
        <row r="1013">
          <cell r="A1013" t="str">
            <v>26302932762132</v>
          </cell>
          <cell r="B1013" t="str">
            <v>正木建装</v>
          </cell>
          <cell r="C1013" t="str">
            <v>正木　基憲</v>
          </cell>
          <cell r="D1013" t="str">
            <v>山科</v>
          </cell>
          <cell r="E1013" t="str">
            <v>25</v>
          </cell>
          <cell r="F1013" t="str">
            <v>612-8492</v>
          </cell>
          <cell r="G1013" t="str">
            <v>京都市伏見区久我本町　９－１３０</v>
          </cell>
          <cell r="H1013" t="str">
            <v>075-931-9341</v>
          </cell>
          <cell r="I1013" t="str">
            <v>3504</v>
          </cell>
          <cell r="J1013">
            <v>26026235224</v>
          </cell>
          <cell r="K1013">
            <v>14500</v>
          </cell>
          <cell r="M1013">
            <v>0</v>
          </cell>
          <cell r="O1013">
            <v>12.5</v>
          </cell>
          <cell r="P1013">
            <v>0</v>
          </cell>
          <cell r="Q1013">
            <v>0</v>
          </cell>
          <cell r="R1013">
            <v>18.5</v>
          </cell>
        </row>
        <row r="1014">
          <cell r="A1014" t="str">
            <v>26302932762133</v>
          </cell>
          <cell r="B1014" t="str">
            <v>株式会社ディーワイエス</v>
          </cell>
          <cell r="C1014" t="str">
            <v>寺崎　大吉</v>
          </cell>
          <cell r="D1014" t="str">
            <v>山科</v>
          </cell>
          <cell r="E1014" t="str">
            <v>20</v>
          </cell>
          <cell r="F1014" t="str">
            <v>607-8187</v>
          </cell>
          <cell r="G1014" t="str">
            <v>京都市山科区大宅石郡町１２０番地</v>
          </cell>
          <cell r="H1014" t="str">
            <v>075-634-8642</v>
          </cell>
          <cell r="I1014" t="str">
            <v>3506</v>
          </cell>
          <cell r="J1014">
            <v>26026235870</v>
          </cell>
          <cell r="K1014">
            <v>155655</v>
          </cell>
          <cell r="M1014">
            <v>0</v>
          </cell>
          <cell r="O1014">
            <v>12.5</v>
          </cell>
          <cell r="P1014">
            <v>0</v>
          </cell>
          <cell r="Q1014">
            <v>0</v>
          </cell>
          <cell r="R1014">
            <v>18.5</v>
          </cell>
        </row>
        <row r="1015">
          <cell r="A1015" t="str">
            <v>26302932762134</v>
          </cell>
          <cell r="B1015" t="str">
            <v>下西電設</v>
          </cell>
          <cell r="C1015" t="str">
            <v>下西　功晃</v>
          </cell>
          <cell r="D1015" t="str">
            <v>山科</v>
          </cell>
          <cell r="E1015" t="str">
            <v>末</v>
          </cell>
          <cell r="F1015" t="str">
            <v>607-8143</v>
          </cell>
          <cell r="G1015" t="str">
            <v>京都市山科区東野南井ノ上町　１７－１０１</v>
          </cell>
          <cell r="H1015" t="str">
            <v>090-5242-3203</v>
          </cell>
          <cell r="I1015" t="str">
            <v>3501</v>
          </cell>
          <cell r="J1015">
            <v>26026235950</v>
          </cell>
          <cell r="K1015">
            <v>42630</v>
          </cell>
          <cell r="M1015">
            <v>0</v>
          </cell>
          <cell r="O1015">
            <v>12.5</v>
          </cell>
          <cell r="P1015">
            <v>0</v>
          </cell>
          <cell r="Q1015">
            <v>0</v>
          </cell>
          <cell r="R1015">
            <v>18.5</v>
          </cell>
        </row>
        <row r="1016">
          <cell r="A1016" t="str">
            <v>26302932762135</v>
          </cell>
          <cell r="B1016" t="str">
            <v>車井　工務店</v>
          </cell>
          <cell r="C1016" t="str">
            <v>車井　重彦</v>
          </cell>
          <cell r="D1016" t="str">
            <v>山科</v>
          </cell>
          <cell r="E1016" t="str">
            <v>末</v>
          </cell>
          <cell r="F1016" t="str">
            <v>607-8179</v>
          </cell>
          <cell r="G1016" t="str">
            <v>京都市山科区大宅御所田町１６－１</v>
          </cell>
          <cell r="H1016" t="str">
            <v>591-1730</v>
          </cell>
          <cell r="I1016" t="str">
            <v>3501</v>
          </cell>
          <cell r="J1016">
            <v>26026237017</v>
          </cell>
          <cell r="K1016">
            <v>27550</v>
          </cell>
          <cell r="L1016">
            <v>1</v>
          </cell>
          <cell r="M1016">
            <v>0</v>
          </cell>
          <cell r="O1016">
            <v>12.5</v>
          </cell>
          <cell r="P1016">
            <v>0</v>
          </cell>
          <cell r="Q1016">
            <v>0</v>
          </cell>
          <cell r="R1016">
            <v>18.5</v>
          </cell>
        </row>
        <row r="1017">
          <cell r="A1017" t="str">
            <v>26302932762137</v>
          </cell>
          <cell r="B1017" t="str">
            <v>株式会社　梅林工務店</v>
          </cell>
          <cell r="C1017" t="str">
            <v>梅林　悟</v>
          </cell>
          <cell r="D1017" t="str">
            <v>山科</v>
          </cell>
          <cell r="E1017" t="str">
            <v>25</v>
          </cell>
          <cell r="F1017" t="str">
            <v>607-8325</v>
          </cell>
          <cell r="G1017" t="str">
            <v>京都市山科区川田土仏２８－３</v>
          </cell>
          <cell r="H1017" t="str">
            <v>075-632-8541</v>
          </cell>
          <cell r="I1017" t="str">
            <v>3501</v>
          </cell>
          <cell r="J1017">
            <v>26026240707</v>
          </cell>
          <cell r="K1017">
            <v>43500</v>
          </cell>
          <cell r="L1017">
            <v>1</v>
          </cell>
          <cell r="M1017">
            <v>0</v>
          </cell>
          <cell r="O1017">
            <v>12.5</v>
          </cell>
          <cell r="P1017">
            <v>0</v>
          </cell>
          <cell r="Q1017">
            <v>0</v>
          </cell>
          <cell r="R1017">
            <v>18.5</v>
          </cell>
        </row>
        <row r="1018">
          <cell r="A1018" t="str">
            <v>26302932762138</v>
          </cell>
          <cell r="B1018" t="str">
            <v>株式会社Furu House Service</v>
          </cell>
          <cell r="C1018" t="str">
            <v>古川　翔平</v>
          </cell>
          <cell r="D1018" t="str">
            <v>山科</v>
          </cell>
          <cell r="E1018" t="str">
            <v>末</v>
          </cell>
          <cell r="F1018" t="str">
            <v>607-8256</v>
          </cell>
          <cell r="G1018" t="str">
            <v>京都市山科区小野荘司町　１３－１４</v>
          </cell>
          <cell r="H1018" t="str">
            <v>075-573-2332</v>
          </cell>
          <cell r="I1018" t="str">
            <v>3502</v>
          </cell>
          <cell r="J1018">
            <v>26026241223</v>
          </cell>
          <cell r="K1018">
            <v>89175</v>
          </cell>
          <cell r="L1018">
            <v>1</v>
          </cell>
          <cell r="M1018">
            <v>0</v>
          </cell>
          <cell r="O1018">
            <v>12.5</v>
          </cell>
          <cell r="P1018">
            <v>0</v>
          </cell>
          <cell r="Q1018">
            <v>0</v>
          </cell>
          <cell r="R1018">
            <v>18.5</v>
          </cell>
        </row>
        <row r="1019">
          <cell r="A1019" t="str">
            <v>26302932762140</v>
          </cell>
          <cell r="B1019" t="str">
            <v>株式会社　ＭＩＹＡＫＯ</v>
          </cell>
          <cell r="C1019" t="str">
            <v>谷口　敏信</v>
          </cell>
          <cell r="D1019" t="str">
            <v>山科</v>
          </cell>
          <cell r="E1019" t="str">
            <v>20</v>
          </cell>
          <cell r="F1019" t="str">
            <v>607-8235</v>
          </cell>
          <cell r="G1019" t="str">
            <v>京都市山科区勧修寺南大日７番地６</v>
          </cell>
          <cell r="H1019" t="str">
            <v>075-275-0085</v>
          </cell>
          <cell r="I1019" t="str">
            <v>3506</v>
          </cell>
          <cell r="J1019">
            <v>26026137038</v>
          </cell>
          <cell r="K1019">
            <v>743183</v>
          </cell>
          <cell r="L1019">
            <v>1</v>
          </cell>
          <cell r="M1019">
            <v>0</v>
          </cell>
          <cell r="O1019">
            <v>12.5</v>
          </cell>
          <cell r="P1019">
            <v>0</v>
          </cell>
          <cell r="Q1019">
            <v>0</v>
          </cell>
          <cell r="R1019">
            <v>18.5</v>
          </cell>
        </row>
        <row r="1020">
          <cell r="A1020" t="str">
            <v>26302932762141</v>
          </cell>
          <cell r="B1020" t="str">
            <v>柴田工業</v>
          </cell>
          <cell r="C1020" t="str">
            <v>柴田　丈士</v>
          </cell>
          <cell r="D1020" t="str">
            <v>山科</v>
          </cell>
          <cell r="E1020" t="str">
            <v>20</v>
          </cell>
          <cell r="F1020" t="str">
            <v>601-1366</v>
          </cell>
          <cell r="G1020" t="str">
            <v>京都市伏見区醍醐大構町７番地ディークラディア醍醐駅前３１５</v>
          </cell>
          <cell r="H1020" t="str">
            <v>075-574-2637</v>
          </cell>
          <cell r="I1020" t="str">
            <v>3506</v>
          </cell>
          <cell r="J1020">
            <v>26026242087</v>
          </cell>
          <cell r="K1020">
            <v>112880</v>
          </cell>
          <cell r="L1020">
            <v>1</v>
          </cell>
          <cell r="M1020">
            <v>0</v>
          </cell>
          <cell r="O1020">
            <v>12.5</v>
          </cell>
          <cell r="P1020">
            <v>0</v>
          </cell>
          <cell r="Q1020">
            <v>0</v>
          </cell>
          <cell r="R1020">
            <v>18.5</v>
          </cell>
        </row>
        <row r="1021">
          <cell r="A1021" t="str">
            <v>26302932762142</v>
          </cell>
          <cell r="B1021" t="str">
            <v>アイエムテック</v>
          </cell>
          <cell r="C1021" t="str">
            <v>今村　敏行</v>
          </cell>
          <cell r="D1021" t="str">
            <v>山科</v>
          </cell>
          <cell r="E1021" t="str">
            <v>20</v>
          </cell>
          <cell r="F1021" t="str">
            <v>607-8141</v>
          </cell>
          <cell r="G1021" t="str">
            <v>京都市山科区東野北井ノ上町５番地１２－５１０</v>
          </cell>
          <cell r="H1021" t="str">
            <v>090-7870-8089</v>
          </cell>
          <cell r="I1021" t="str">
            <v>3507</v>
          </cell>
          <cell r="J1021">
            <v>26026242074</v>
          </cell>
          <cell r="K1021">
            <v>21750</v>
          </cell>
          <cell r="L1021">
            <v>1</v>
          </cell>
          <cell r="M1021">
            <v>0</v>
          </cell>
          <cell r="O1021">
            <v>12.5</v>
          </cell>
          <cell r="P1021">
            <v>0</v>
          </cell>
          <cell r="Q1021">
            <v>0</v>
          </cell>
          <cell r="R1021">
            <v>18.5</v>
          </cell>
        </row>
        <row r="1022">
          <cell r="A1022" t="str">
            <v>26302932762143</v>
          </cell>
          <cell r="B1022" t="str">
            <v>株式会社　Ｆｕｎ　Ｗｏｒｋ</v>
          </cell>
          <cell r="C1022" t="str">
            <v>石塚　裕樹</v>
          </cell>
          <cell r="D1022" t="str">
            <v>山科</v>
          </cell>
          <cell r="E1022" t="str">
            <v>末</v>
          </cell>
          <cell r="F1022" t="str">
            <v>607-8331</v>
          </cell>
          <cell r="G1022" t="str">
            <v>京都市山科区川田御輿塚町２３番地</v>
          </cell>
          <cell r="H1022" t="str">
            <v>075-202-3439</v>
          </cell>
          <cell r="I1022" t="str">
            <v>3506</v>
          </cell>
          <cell r="J1022">
            <v>26026231960</v>
          </cell>
          <cell r="K1022">
            <v>14500</v>
          </cell>
          <cell r="L1022">
            <v>1</v>
          </cell>
          <cell r="M1022">
            <v>0</v>
          </cell>
          <cell r="O1022">
            <v>12.5</v>
          </cell>
          <cell r="P1022">
            <v>0</v>
          </cell>
          <cell r="Q1022">
            <v>0</v>
          </cell>
          <cell r="R1022">
            <v>18.5</v>
          </cell>
        </row>
        <row r="1023">
          <cell r="A1023" t="str">
            <v>26302932762144</v>
          </cell>
          <cell r="B1023" t="str">
            <v>FUJINO　ENGINEER</v>
          </cell>
          <cell r="C1023" t="str">
            <v>藤野　弘範</v>
          </cell>
          <cell r="D1023" t="str">
            <v>山科</v>
          </cell>
          <cell r="E1023" t="str">
            <v>20</v>
          </cell>
          <cell r="F1023" t="str">
            <v>607-8223</v>
          </cell>
          <cell r="G1023" t="str">
            <v>京都市山科区勧修寺瀬戸河原町22ヴェネシェモア二１階101</v>
          </cell>
          <cell r="H1023" t="str">
            <v>080-31369939</v>
          </cell>
          <cell r="I1023" t="str">
            <v>3504</v>
          </cell>
          <cell r="J1023">
            <v>26026227659</v>
          </cell>
          <cell r="K1023">
            <v>52444</v>
          </cell>
          <cell r="M1023">
            <v>0</v>
          </cell>
          <cell r="O1023">
            <v>12.5</v>
          </cell>
          <cell r="P1023">
            <v>0</v>
          </cell>
          <cell r="Q1023">
            <v>0</v>
          </cell>
          <cell r="R1023">
            <v>18.5</v>
          </cell>
        </row>
        <row r="1024">
          <cell r="A1024" t="str">
            <v>26302932762145</v>
          </cell>
          <cell r="B1024" t="str">
            <v>優建</v>
          </cell>
          <cell r="C1024" t="str">
            <v>坂井　優作</v>
          </cell>
          <cell r="D1024" t="str">
            <v>山科</v>
          </cell>
          <cell r="E1024" t="str">
            <v>20</v>
          </cell>
          <cell r="F1024" t="str">
            <v>607-8065</v>
          </cell>
          <cell r="G1024" t="str">
            <v>京都市山科区音羽山等地３番地１シャーメゾン音羽セカンド１０３</v>
          </cell>
          <cell r="H1024" t="str">
            <v>080-4244-0576</v>
          </cell>
          <cell r="I1024" t="str">
            <v>3506</v>
          </cell>
          <cell r="J1024">
            <v>26026244673</v>
          </cell>
          <cell r="K1024">
            <v>24430</v>
          </cell>
          <cell r="L1024">
            <v>2</v>
          </cell>
          <cell r="M1024">
            <v>0</v>
          </cell>
          <cell r="O1024">
            <v>12.5</v>
          </cell>
          <cell r="P1024">
            <v>0</v>
          </cell>
          <cell r="Q1024">
            <v>0</v>
          </cell>
          <cell r="R1024">
            <v>18.5</v>
          </cell>
        </row>
        <row r="1025">
          <cell r="A1025" t="str">
            <v>26302932762146</v>
          </cell>
          <cell r="B1025" t="str">
            <v>東末シーリング</v>
          </cell>
          <cell r="C1025" t="str">
            <v>東末　伸之</v>
          </cell>
          <cell r="D1025" t="str">
            <v>山科</v>
          </cell>
          <cell r="E1025" t="str">
            <v>25</v>
          </cell>
          <cell r="F1025" t="str">
            <v>607-8155</v>
          </cell>
          <cell r="G1025" t="str">
            <v>京都市山科区東野狐藪町１－２０</v>
          </cell>
          <cell r="H1025" t="str">
            <v>075-591-1820</v>
          </cell>
          <cell r="I1025" t="str">
            <v>3801</v>
          </cell>
          <cell r="J1025">
            <v>26026246103</v>
          </cell>
          <cell r="K1025">
            <v>60291</v>
          </cell>
          <cell r="L1025">
            <v>1</v>
          </cell>
          <cell r="M1025">
            <v>0</v>
          </cell>
          <cell r="O1025">
            <v>12.5</v>
          </cell>
          <cell r="P1025">
            <v>0</v>
          </cell>
          <cell r="Q1025">
            <v>0</v>
          </cell>
          <cell r="R1025">
            <v>18.5</v>
          </cell>
        </row>
        <row r="1026">
          <cell r="A1026" t="str">
            <v>26302932762147</v>
          </cell>
          <cell r="B1026" t="str">
            <v>株式会社　山口金属工業</v>
          </cell>
          <cell r="C1026" t="str">
            <v>山口　浩二</v>
          </cell>
          <cell r="D1026" t="str">
            <v>山科</v>
          </cell>
          <cell r="E1026" t="str">
            <v>末</v>
          </cell>
          <cell r="F1026" t="str">
            <v>607-8156</v>
          </cell>
          <cell r="G1026" t="str">
            <v>京都市山科区東野片下り町６３－５</v>
          </cell>
          <cell r="H1026" t="str">
            <v>075-594-7751</v>
          </cell>
          <cell r="I1026" t="str">
            <v>3501</v>
          </cell>
          <cell r="J1026">
            <v>26026247315</v>
          </cell>
          <cell r="K1026">
            <v>10191</v>
          </cell>
          <cell r="L1026">
            <v>1</v>
          </cell>
          <cell r="M1026">
            <v>0</v>
          </cell>
          <cell r="O1026">
            <v>12.5</v>
          </cell>
          <cell r="P1026">
            <v>0</v>
          </cell>
          <cell r="Q1026">
            <v>0</v>
          </cell>
          <cell r="R1026">
            <v>18.5</v>
          </cell>
        </row>
        <row r="1027">
          <cell r="A1027" t="str">
            <v>26302932762148</v>
          </cell>
          <cell r="B1027" t="str">
            <v>株式会社　ナカノ総建</v>
          </cell>
          <cell r="C1027" t="str">
            <v>中野　貴文</v>
          </cell>
          <cell r="D1027" t="str">
            <v>山科</v>
          </cell>
          <cell r="E1027" t="str">
            <v>末</v>
          </cell>
          <cell r="F1027" t="str">
            <v>612-8493</v>
          </cell>
          <cell r="G1027" t="str">
            <v>京都市伏見区久我御旅町１１－２</v>
          </cell>
          <cell r="H1027" t="str">
            <v>075-953-6531</v>
          </cell>
          <cell r="I1027" t="str">
            <v>3716</v>
          </cell>
          <cell r="J1027">
            <v>26026249819</v>
          </cell>
          <cell r="K1027">
            <v>52200</v>
          </cell>
          <cell r="L1027">
            <v>1</v>
          </cell>
          <cell r="M1027">
            <v>0</v>
          </cell>
          <cell r="O1027">
            <v>12.5</v>
          </cell>
          <cell r="P1027">
            <v>0</v>
          </cell>
          <cell r="Q1027">
            <v>0</v>
          </cell>
          <cell r="R1027">
            <v>18.5</v>
          </cell>
        </row>
        <row r="1028">
          <cell r="A1028" t="str">
            <v>26302932762149</v>
          </cell>
          <cell r="B1028" t="str">
            <v>株式会社　修仁カンパニー</v>
          </cell>
          <cell r="C1028" t="str">
            <v>塚田　仁</v>
          </cell>
          <cell r="D1028" t="str">
            <v>山科</v>
          </cell>
          <cell r="E1028" t="str">
            <v>末</v>
          </cell>
          <cell r="F1028" t="str">
            <v>607-8112</v>
          </cell>
          <cell r="G1028" t="str">
            <v>京都市山科区小山中ノ川町67番地</v>
          </cell>
          <cell r="H1028" t="str">
            <v>075-574-7247</v>
          </cell>
          <cell r="I1028" t="str">
            <v>3801</v>
          </cell>
          <cell r="J1028">
            <v>26026250175</v>
          </cell>
          <cell r="K1028">
            <v>97500</v>
          </cell>
          <cell r="L1028">
            <v>1</v>
          </cell>
          <cell r="M1028">
            <v>0</v>
          </cell>
          <cell r="O1028">
            <v>12.5</v>
          </cell>
          <cell r="P1028">
            <v>0</v>
          </cell>
          <cell r="Q1028">
            <v>0</v>
          </cell>
          <cell r="R1028">
            <v>18.5</v>
          </cell>
        </row>
        <row r="1029">
          <cell r="A1029" t="str">
            <v>26302932762150</v>
          </cell>
          <cell r="B1029" t="str">
            <v>丸尚建設</v>
          </cell>
          <cell r="C1029" t="str">
            <v>金丸　尚弘</v>
          </cell>
          <cell r="D1029" t="str">
            <v>山科</v>
          </cell>
          <cell r="E1029" t="str">
            <v>末</v>
          </cell>
          <cell r="F1029" t="str">
            <v>607-8177</v>
          </cell>
          <cell r="G1029" t="str">
            <v>京都市山科区大宅古海道町１２－１８</v>
          </cell>
          <cell r="H1029" t="str">
            <v>090-5124-4080</v>
          </cell>
          <cell r="I1029" t="str">
            <v>3301</v>
          </cell>
          <cell r="J1029">
            <v>26026250577</v>
          </cell>
          <cell r="K1029">
            <v>60900</v>
          </cell>
          <cell r="L1029">
            <v>1</v>
          </cell>
          <cell r="M1029">
            <v>0</v>
          </cell>
          <cell r="O1029">
            <v>12.5</v>
          </cell>
          <cell r="P1029">
            <v>0</v>
          </cell>
          <cell r="Q1029">
            <v>0</v>
          </cell>
          <cell r="R1029">
            <v>18.5</v>
          </cell>
        </row>
        <row r="1030">
          <cell r="A1030" t="str">
            <v>26302932762151</v>
          </cell>
          <cell r="B1030" t="str">
            <v>株式会社　手束工業</v>
          </cell>
          <cell r="C1030" t="str">
            <v>手束　寿彦</v>
          </cell>
          <cell r="D1030" t="str">
            <v>山科</v>
          </cell>
          <cell r="E1030" t="str">
            <v>末</v>
          </cell>
          <cell r="F1030" t="str">
            <v>607-8235</v>
          </cell>
          <cell r="G1030" t="str">
            <v>京都市山科区勧修寺南大日１２－１０</v>
          </cell>
          <cell r="H1030" t="str">
            <v>075-572-0454</v>
          </cell>
          <cell r="I1030" t="str">
            <v>3601</v>
          </cell>
          <cell r="J1030">
            <v>26026250899</v>
          </cell>
          <cell r="K1030">
            <v>272350</v>
          </cell>
          <cell r="L1030">
            <v>1</v>
          </cell>
          <cell r="M1030">
            <v>0</v>
          </cell>
          <cell r="O1030">
            <v>12.5</v>
          </cell>
          <cell r="P1030">
            <v>0</v>
          </cell>
          <cell r="Q1030">
            <v>0</v>
          </cell>
          <cell r="R1030">
            <v>18.5</v>
          </cell>
        </row>
        <row r="1031">
          <cell r="A1031" t="str">
            <v>26302932762152</v>
          </cell>
          <cell r="B1031" t="str">
            <v>心和建設</v>
          </cell>
          <cell r="C1031" t="str">
            <v>岩田　大樹</v>
          </cell>
          <cell r="D1031" t="str">
            <v>山科</v>
          </cell>
          <cell r="E1031" t="str">
            <v>末</v>
          </cell>
          <cell r="F1031" t="str">
            <v>607-8177</v>
          </cell>
          <cell r="G1031" t="str">
            <v>京都市山科区大宅古海道町３０－３エスパース大宅１０２</v>
          </cell>
          <cell r="H1031" t="str">
            <v>090-3868-7258</v>
          </cell>
          <cell r="I1031" t="str">
            <v>3506</v>
          </cell>
          <cell r="J1031">
            <v>26026251856</v>
          </cell>
          <cell r="K1031">
            <v>143934</v>
          </cell>
          <cell r="L1031">
            <v>2</v>
          </cell>
          <cell r="M1031">
            <v>0</v>
          </cell>
          <cell r="O1031">
            <v>12.5</v>
          </cell>
          <cell r="P1031">
            <v>0</v>
          </cell>
          <cell r="Q1031">
            <v>0</v>
          </cell>
          <cell r="R1031">
            <v>18.5</v>
          </cell>
        </row>
        <row r="1032">
          <cell r="A1032" t="str">
            <v>26302932762153</v>
          </cell>
          <cell r="B1032" t="str">
            <v>花田地質</v>
          </cell>
          <cell r="C1032" t="str">
            <v>花田　亮</v>
          </cell>
          <cell r="D1032" t="str">
            <v>山科</v>
          </cell>
          <cell r="E1032" t="str">
            <v>20</v>
          </cell>
          <cell r="F1032" t="str">
            <v>607-8304</v>
          </cell>
          <cell r="G1032" t="str">
            <v>京都市山科区西野山南畑町１０－２０</v>
          </cell>
          <cell r="H1032" t="str">
            <v>075-202-7049</v>
          </cell>
          <cell r="I1032" t="str">
            <v>3715</v>
          </cell>
          <cell r="J1032">
            <v>26026251521</v>
          </cell>
          <cell r="K1032">
            <v>35440</v>
          </cell>
          <cell r="L1032">
            <v>2</v>
          </cell>
          <cell r="M1032">
            <v>0</v>
          </cell>
          <cell r="O1032">
            <v>12.5</v>
          </cell>
          <cell r="P1032">
            <v>0</v>
          </cell>
          <cell r="Q1032">
            <v>0</v>
          </cell>
          <cell r="R1032">
            <v>18.5</v>
          </cell>
        </row>
        <row r="1033">
          <cell r="A1033" t="str">
            <v>26302932762154</v>
          </cell>
          <cell r="B1033" t="str">
            <v>竹林工業　株式会社</v>
          </cell>
          <cell r="C1033" t="str">
            <v>竹林　浩伸</v>
          </cell>
          <cell r="D1033" t="str">
            <v>山科</v>
          </cell>
          <cell r="E1033" t="str">
            <v>末</v>
          </cell>
          <cell r="F1033" t="str">
            <v>607-8125</v>
          </cell>
          <cell r="G1033" t="str">
            <v>京都市山科区大塚西浦町１０番地６５</v>
          </cell>
          <cell r="H1033" t="str">
            <v>090-5662-0137</v>
          </cell>
          <cell r="I1033" t="str">
            <v>3716</v>
          </cell>
          <cell r="J1033">
            <v>26026251897</v>
          </cell>
          <cell r="K1033">
            <v>19110</v>
          </cell>
          <cell r="L1033">
            <v>1</v>
          </cell>
          <cell r="M1033">
            <v>0</v>
          </cell>
          <cell r="O1033">
            <v>12.5</v>
          </cell>
          <cell r="P1033">
            <v>0</v>
          </cell>
          <cell r="Q1033">
            <v>0</v>
          </cell>
          <cell r="R1033">
            <v>18.5</v>
          </cell>
        </row>
        <row r="1034">
          <cell r="A1034" t="str">
            <v>26302932762155</v>
          </cell>
          <cell r="B1034" t="str">
            <v>株式会社　イツキ</v>
          </cell>
          <cell r="C1034" t="str">
            <v>前田　一樹</v>
          </cell>
          <cell r="D1034" t="str">
            <v>山科</v>
          </cell>
          <cell r="E1034" t="str">
            <v>末</v>
          </cell>
          <cell r="F1034" t="str">
            <v>607-8325</v>
          </cell>
          <cell r="G1034" t="str">
            <v>京都市山科区川田土仏11番地15</v>
          </cell>
          <cell r="H1034" t="str">
            <v>075-582-5551</v>
          </cell>
          <cell r="I1034" t="str">
            <v>3501</v>
          </cell>
          <cell r="J1034">
            <v>26026252115</v>
          </cell>
          <cell r="K1034">
            <v>89400</v>
          </cell>
          <cell r="L1034">
            <v>1</v>
          </cell>
          <cell r="M1034">
            <v>0</v>
          </cell>
          <cell r="O1034">
            <v>12.5</v>
          </cell>
          <cell r="P1034">
            <v>0</v>
          </cell>
          <cell r="Q1034">
            <v>0</v>
          </cell>
          <cell r="R1034">
            <v>18.5</v>
          </cell>
        </row>
        <row r="1035">
          <cell r="A1035" t="str">
            <v>26302932762156</v>
          </cell>
          <cell r="B1035" t="str">
            <v>株式会社Ｒｅｆｉｎｅ</v>
          </cell>
          <cell r="C1035" t="str">
            <v>市木　雄介</v>
          </cell>
          <cell r="D1035" t="str">
            <v>山科</v>
          </cell>
          <cell r="E1035" t="str">
            <v>25</v>
          </cell>
          <cell r="F1035" t="str">
            <v>607-8116</v>
          </cell>
          <cell r="G1035" t="str">
            <v>京都市山科区小山鎮守町１９－２２</v>
          </cell>
          <cell r="H1035" t="str">
            <v>090-4293-9517</v>
          </cell>
          <cell r="I1035" t="str">
            <v>3801</v>
          </cell>
          <cell r="J1035">
            <v>26026252882</v>
          </cell>
          <cell r="K1035">
            <v>44600</v>
          </cell>
          <cell r="L1035">
            <v>1</v>
          </cell>
          <cell r="M1035">
            <v>0</v>
          </cell>
          <cell r="O1035">
            <v>12.5</v>
          </cell>
          <cell r="P1035">
            <v>0</v>
          </cell>
          <cell r="Q1035">
            <v>0</v>
          </cell>
          <cell r="R1035">
            <v>18.5</v>
          </cell>
        </row>
        <row r="1036">
          <cell r="A1036" t="str">
            <v>26302932762157</v>
          </cell>
          <cell r="B1036" t="str">
            <v>松浦設備</v>
          </cell>
          <cell r="C1036" t="str">
            <v>松浦　一成</v>
          </cell>
          <cell r="D1036" t="str">
            <v>山科</v>
          </cell>
          <cell r="E1036" t="str">
            <v>20</v>
          </cell>
          <cell r="F1036" t="str">
            <v>607-8302</v>
          </cell>
          <cell r="G1036" t="str">
            <v>京都市山科区西野山欠ノ上町５２‐１９</v>
          </cell>
          <cell r="H1036" t="str">
            <v>075-501-4949</v>
          </cell>
          <cell r="I1036" t="str">
            <v>3504</v>
          </cell>
          <cell r="J1036">
            <v>26026255014</v>
          </cell>
          <cell r="K1036">
            <v>0</v>
          </cell>
          <cell r="L1036">
            <v>2</v>
          </cell>
          <cell r="M1036">
            <v>0</v>
          </cell>
          <cell r="O1036">
            <v>12.5</v>
          </cell>
          <cell r="P1036">
            <v>0</v>
          </cell>
          <cell r="Q1036">
            <v>0</v>
          </cell>
          <cell r="R1036">
            <v>18.5</v>
          </cell>
        </row>
        <row r="1037">
          <cell r="A1037" t="str">
            <v>26302932762158</v>
          </cell>
          <cell r="B1037" t="str">
            <v>株式会社　ｓｏｕｅｉ</v>
          </cell>
          <cell r="C1037" t="str">
            <v>服部　友也</v>
          </cell>
          <cell r="D1037" t="str">
            <v>山科</v>
          </cell>
          <cell r="E1037" t="str">
            <v>末</v>
          </cell>
          <cell r="F1037" t="str">
            <v>607-8354</v>
          </cell>
          <cell r="G1037" t="str">
            <v>京都市山科区西野小柳町３５番地１サンクレオ西野１０２</v>
          </cell>
          <cell r="H1037" t="str">
            <v>075-644-9491</v>
          </cell>
          <cell r="I1037" t="str">
            <v>3501</v>
          </cell>
          <cell r="J1037">
            <v>26026255096</v>
          </cell>
          <cell r="K1037">
            <v>0</v>
          </cell>
          <cell r="L1037">
            <v>1</v>
          </cell>
          <cell r="M1037">
            <v>0</v>
          </cell>
          <cell r="O1037">
            <v>12.5</v>
          </cell>
          <cell r="P1037">
            <v>0</v>
          </cell>
          <cell r="Q1037">
            <v>0</v>
          </cell>
          <cell r="R1037">
            <v>18.5</v>
          </cell>
        </row>
        <row r="1038">
          <cell r="A1038" t="str">
            <v>26302932762159</v>
          </cell>
          <cell r="B1038" t="str">
            <v>インテクト</v>
          </cell>
          <cell r="C1038" t="str">
            <v>村山　一真</v>
          </cell>
          <cell r="D1038" t="str">
            <v>山科</v>
          </cell>
          <cell r="E1038" t="str">
            <v>末</v>
          </cell>
          <cell r="F1038" t="str">
            <v>607-8347</v>
          </cell>
          <cell r="G1038" t="str">
            <v>京都市山科区西野左義長町３４プレージア京都山科東野４０５</v>
          </cell>
          <cell r="H1038" t="str">
            <v>090-5365-3567</v>
          </cell>
          <cell r="I1038" t="str">
            <v>3803</v>
          </cell>
          <cell r="J1038">
            <v>26026255107</v>
          </cell>
          <cell r="K1038">
            <v>0</v>
          </cell>
          <cell r="L1038">
            <v>2</v>
          </cell>
          <cell r="M1038">
            <v>0</v>
          </cell>
          <cell r="O1038">
            <v>12.5</v>
          </cell>
          <cell r="P1038">
            <v>0</v>
          </cell>
          <cell r="Q1038">
            <v>0</v>
          </cell>
          <cell r="R1038">
            <v>18.5</v>
          </cell>
        </row>
        <row r="1039">
          <cell r="A1039" t="str">
            <v>26303933200001</v>
          </cell>
          <cell r="B1039" t="str">
            <v>株式会社　村田建材</v>
          </cell>
          <cell r="C1039" t="str">
            <v>村田　嘉樹</v>
          </cell>
          <cell r="D1039" t="str">
            <v>伏見</v>
          </cell>
          <cell r="E1039" t="str">
            <v>25</v>
          </cell>
          <cell r="F1039" t="str">
            <v>601-8186</v>
          </cell>
          <cell r="G1039" t="str">
            <v>京都市南区上鳥羽北戒光町２５</v>
          </cell>
          <cell r="H1039" t="str">
            <v>075-681-5257</v>
          </cell>
          <cell r="I1039" t="str">
            <v>7205</v>
          </cell>
          <cell r="J1039">
            <v>26031028974</v>
          </cell>
          <cell r="K1039">
            <v>427439</v>
          </cell>
          <cell r="L1039">
            <v>1</v>
          </cell>
          <cell r="M1039">
            <v>9</v>
          </cell>
          <cell r="O1039">
            <v>9.5</v>
          </cell>
          <cell r="P1039">
            <v>32850</v>
          </cell>
          <cell r="Q1039">
            <v>9</v>
          </cell>
          <cell r="R1039">
            <v>15.5</v>
          </cell>
        </row>
        <row r="1040">
          <cell r="A1040" t="str">
            <v>26303933200020</v>
          </cell>
          <cell r="B1040" t="str">
            <v>株式会社　南興業篠山リサイクルセンター</v>
          </cell>
          <cell r="C1040" t="str">
            <v>南谷　清美</v>
          </cell>
          <cell r="D1040" t="str">
            <v>伏見</v>
          </cell>
          <cell r="E1040" t="str">
            <v>20</v>
          </cell>
          <cell r="F1040" t="str">
            <v>669-2452</v>
          </cell>
          <cell r="G1040" t="str">
            <v>兵庫県篠山市野中字八丹ノ坪８７８</v>
          </cell>
          <cell r="H1040" t="str">
            <v>079-552-3550</v>
          </cell>
          <cell r="I1040" t="str">
            <v>9101</v>
          </cell>
          <cell r="J1040">
            <v>28136141628</v>
          </cell>
          <cell r="K1040">
            <v>246780</v>
          </cell>
          <cell r="M1040">
            <v>13</v>
          </cell>
          <cell r="O1040">
            <v>9.5</v>
          </cell>
          <cell r="P1040">
            <v>0</v>
          </cell>
          <cell r="Q1040">
            <v>13</v>
          </cell>
          <cell r="R1040">
            <v>15.5</v>
          </cell>
        </row>
        <row r="1041">
          <cell r="A1041" t="str">
            <v>26303933200030</v>
          </cell>
          <cell r="B1041" t="str">
            <v>有限会社　田中ステンレス</v>
          </cell>
          <cell r="C1041" t="str">
            <v>田中　稲生</v>
          </cell>
          <cell r="D1041" t="str">
            <v>伏見</v>
          </cell>
          <cell r="E1041" t="str">
            <v>20</v>
          </cell>
          <cell r="F1041" t="str">
            <v>611-0041</v>
          </cell>
          <cell r="G1041" t="str">
            <v>宇治市槇島町三十五３番地８</v>
          </cell>
          <cell r="H1041" t="str">
            <v>0774-22-4702</v>
          </cell>
          <cell r="I1041" t="str">
            <v>5604</v>
          </cell>
          <cell r="J1041">
            <v>26030812434</v>
          </cell>
          <cell r="K1041">
            <v>850128</v>
          </cell>
          <cell r="L1041">
            <v>1</v>
          </cell>
          <cell r="M1041">
            <v>5</v>
          </cell>
          <cell r="O1041">
            <v>9.5</v>
          </cell>
          <cell r="P1041">
            <v>18250</v>
          </cell>
          <cell r="Q1041">
            <v>5</v>
          </cell>
          <cell r="R1041">
            <v>15.5</v>
          </cell>
        </row>
        <row r="1042">
          <cell r="A1042" t="str">
            <v>26303933200039</v>
          </cell>
          <cell r="B1042" t="str">
            <v>有限会社　エムアイロード</v>
          </cell>
          <cell r="C1042" t="str">
            <v>米津　智也</v>
          </cell>
          <cell r="D1042" t="str">
            <v>伏見</v>
          </cell>
          <cell r="F1042" t="str">
            <v>612-8252</v>
          </cell>
          <cell r="G1042" t="str">
            <v>京都市伏見区横大路一本木１１</v>
          </cell>
          <cell r="H1042" t="str">
            <v>075-603-7472</v>
          </cell>
          <cell r="I1042" t="str">
            <v>7106</v>
          </cell>
          <cell r="K1042">
            <v>38632</v>
          </cell>
          <cell r="L1042">
            <v>1</v>
          </cell>
          <cell r="M1042">
            <v>4</v>
          </cell>
          <cell r="O1042">
            <v>0</v>
          </cell>
          <cell r="P1042">
            <v>0</v>
          </cell>
          <cell r="Q1042">
            <v>4</v>
          </cell>
          <cell r="R1042">
            <v>0</v>
          </cell>
        </row>
        <row r="1043">
          <cell r="A1043" t="str">
            <v>26303933200041</v>
          </cell>
          <cell r="B1043" t="str">
            <v>株式会社　仲鉄</v>
          </cell>
          <cell r="C1043" t="str">
            <v>仲村　英治</v>
          </cell>
          <cell r="D1043" t="str">
            <v>伏見</v>
          </cell>
          <cell r="E1043" t="str">
            <v>末</v>
          </cell>
          <cell r="F1043" t="str">
            <v>612-0822</v>
          </cell>
          <cell r="G1043" t="str">
            <v>京都市伏見区深草鞍ヶ谷２１</v>
          </cell>
          <cell r="H1043" t="str">
            <v>075-645-0135</v>
          </cell>
          <cell r="I1043" t="str">
            <v>5411</v>
          </cell>
          <cell r="K1043">
            <v>58060</v>
          </cell>
          <cell r="L1043">
            <v>1</v>
          </cell>
          <cell r="M1043">
            <v>10</v>
          </cell>
          <cell r="O1043">
            <v>0</v>
          </cell>
          <cell r="P1043">
            <v>0</v>
          </cell>
          <cell r="Q1043">
            <v>10</v>
          </cell>
          <cell r="R1043">
            <v>0</v>
          </cell>
        </row>
        <row r="1044">
          <cell r="A1044" t="str">
            <v>26303933200046</v>
          </cell>
          <cell r="B1044" t="str">
            <v>株式会社フォース南丹リサイクルセンター</v>
          </cell>
          <cell r="C1044" t="str">
            <v>南谷　容宏</v>
          </cell>
          <cell r="D1044" t="str">
            <v>伏見</v>
          </cell>
          <cell r="E1044" t="str">
            <v>20</v>
          </cell>
          <cell r="F1044" t="str">
            <v>629-0302</v>
          </cell>
          <cell r="G1044" t="str">
            <v>南丹市日吉町志和賀大物１番１</v>
          </cell>
          <cell r="H1044" t="str">
            <v>0771-72-5070</v>
          </cell>
          <cell r="I1044" t="str">
            <v>9101</v>
          </cell>
          <cell r="J1044">
            <v>26031062650</v>
          </cell>
          <cell r="K1044">
            <v>951553</v>
          </cell>
          <cell r="M1044">
            <v>13</v>
          </cell>
          <cell r="O1044">
            <v>9.5</v>
          </cell>
          <cell r="P1044">
            <v>0</v>
          </cell>
          <cell r="Q1044">
            <v>13</v>
          </cell>
          <cell r="R1044">
            <v>15.5</v>
          </cell>
        </row>
        <row r="1045">
          <cell r="A1045" t="str">
            <v>26303933200048</v>
          </cell>
          <cell r="B1045" t="str">
            <v>金沢　電機</v>
          </cell>
          <cell r="C1045" t="str">
            <v>金沢　秀一</v>
          </cell>
          <cell r="D1045" t="str">
            <v>伏見</v>
          </cell>
          <cell r="F1045" t="str">
            <v>612-8417</v>
          </cell>
          <cell r="G1045" t="str">
            <v>京都市伏見区下鳥羽中三町９２番地</v>
          </cell>
          <cell r="H1045" t="str">
            <v>075-623-0480</v>
          </cell>
          <cell r="I1045" t="str">
            <v>5709</v>
          </cell>
          <cell r="K1045">
            <v>14800</v>
          </cell>
          <cell r="L1045">
            <v>1</v>
          </cell>
          <cell r="M1045">
            <v>2.5</v>
          </cell>
          <cell r="O1045">
            <v>0</v>
          </cell>
          <cell r="P1045">
            <v>7300</v>
          </cell>
          <cell r="Q1045">
            <v>2.5</v>
          </cell>
          <cell r="R1045">
            <v>0</v>
          </cell>
        </row>
        <row r="1046">
          <cell r="A1046" t="str">
            <v>26303933200050</v>
          </cell>
          <cell r="B1046" t="str">
            <v>ＫＯＤＡ株式会社</v>
          </cell>
          <cell r="C1046" t="str">
            <v>神田　定一</v>
          </cell>
          <cell r="D1046" t="str">
            <v>伏見</v>
          </cell>
          <cell r="E1046" t="str">
            <v>20</v>
          </cell>
          <cell r="F1046" t="str">
            <v>612-0025</v>
          </cell>
          <cell r="G1046" t="str">
            <v>京都市伏見区深草キトロ町１２番地４４１号</v>
          </cell>
          <cell r="H1046" t="str">
            <v>075-600-8460</v>
          </cell>
          <cell r="I1046" t="str">
            <v>7205</v>
          </cell>
          <cell r="J1046">
            <v>26036157864</v>
          </cell>
          <cell r="K1046">
            <v>829235</v>
          </cell>
          <cell r="L1046">
            <v>1</v>
          </cell>
          <cell r="M1046">
            <v>9</v>
          </cell>
          <cell r="O1046">
            <v>9.5</v>
          </cell>
          <cell r="P1046">
            <v>47898</v>
          </cell>
          <cell r="Q1046">
            <v>9</v>
          </cell>
          <cell r="R1046">
            <v>15.5</v>
          </cell>
        </row>
        <row r="1047">
          <cell r="A1047" t="str">
            <v>26303933200051</v>
          </cell>
          <cell r="B1047" t="str">
            <v>有限会社　塚本組</v>
          </cell>
          <cell r="C1047" t="str">
            <v>塚本　正幸</v>
          </cell>
          <cell r="D1047" t="str">
            <v>伏見</v>
          </cell>
          <cell r="E1047" t="str">
            <v>25</v>
          </cell>
          <cell r="F1047" t="str">
            <v>601-1302</v>
          </cell>
          <cell r="G1047" t="str">
            <v>京都市伏見区醍醐内ケ井戸１１－３</v>
          </cell>
          <cell r="H1047" t="str">
            <v>075-575-5521</v>
          </cell>
          <cell r="I1047" t="str">
            <v>9601</v>
          </cell>
          <cell r="K1047">
            <v>23790</v>
          </cell>
          <cell r="L1047">
            <v>1</v>
          </cell>
          <cell r="M1047">
            <v>6.5</v>
          </cell>
          <cell r="O1047">
            <v>0</v>
          </cell>
          <cell r="P1047">
            <v>0</v>
          </cell>
          <cell r="Q1047">
            <v>6.5</v>
          </cell>
          <cell r="R1047">
            <v>0</v>
          </cell>
        </row>
        <row r="1048">
          <cell r="A1048" t="str">
            <v>26303933200052</v>
          </cell>
          <cell r="B1048" t="str">
            <v>有限会社　大樹</v>
          </cell>
          <cell r="C1048" t="str">
            <v>山崎　政美</v>
          </cell>
          <cell r="D1048" t="str">
            <v>伏見</v>
          </cell>
          <cell r="E1048" t="str">
            <v>末</v>
          </cell>
          <cell r="F1048" t="str">
            <v>612-0816</v>
          </cell>
          <cell r="G1048" t="str">
            <v>京都市伏見区深草馬谷町28-1</v>
          </cell>
          <cell r="H1048" t="str">
            <v>075-645-3333</v>
          </cell>
          <cell r="I1048" t="str">
            <v>9601</v>
          </cell>
          <cell r="K1048">
            <v>19500</v>
          </cell>
          <cell r="L1048">
            <v>1</v>
          </cell>
          <cell r="M1048">
            <v>6.5</v>
          </cell>
          <cell r="O1048">
            <v>0</v>
          </cell>
          <cell r="P1048">
            <v>0</v>
          </cell>
          <cell r="Q1048">
            <v>6.5</v>
          </cell>
          <cell r="R1048">
            <v>0</v>
          </cell>
        </row>
        <row r="1049">
          <cell r="A1049" t="str">
            <v>26303933200053</v>
          </cell>
          <cell r="B1049" t="str">
            <v>株式会社ジェイ・サービス</v>
          </cell>
          <cell r="C1049" t="str">
            <v>黒岩　淳</v>
          </cell>
          <cell r="D1049" t="str">
            <v>伏見</v>
          </cell>
          <cell r="E1049" t="str">
            <v>末</v>
          </cell>
          <cell r="F1049" t="str">
            <v>612-8116</v>
          </cell>
          <cell r="G1049" t="str">
            <v>京都市伏見区向島西堤町６</v>
          </cell>
          <cell r="H1049" t="str">
            <v>075-612-0653</v>
          </cell>
          <cell r="I1049" t="str">
            <v>9301</v>
          </cell>
          <cell r="K1049">
            <v>30690</v>
          </cell>
          <cell r="L1049">
            <v>1</v>
          </cell>
          <cell r="M1049">
            <v>5.5</v>
          </cell>
          <cell r="O1049">
            <v>0</v>
          </cell>
          <cell r="P1049">
            <v>24090</v>
          </cell>
          <cell r="Q1049">
            <v>5.5</v>
          </cell>
          <cell r="R1049">
            <v>0</v>
          </cell>
        </row>
        <row r="1050">
          <cell r="A1050" t="str">
            <v>26303933200054</v>
          </cell>
          <cell r="B1050" t="str">
            <v>藤村鉄工建設</v>
          </cell>
          <cell r="C1050" t="str">
            <v>藤村　聡</v>
          </cell>
          <cell r="D1050" t="str">
            <v>伏見</v>
          </cell>
          <cell r="F1050" t="str">
            <v>612-8006</v>
          </cell>
          <cell r="G1050" t="str">
            <v>京都市伏見区桃山町大島２５－１７６</v>
          </cell>
          <cell r="H1050" t="str">
            <v>075-623-0841</v>
          </cell>
          <cell r="I1050" t="str">
            <v>5411</v>
          </cell>
          <cell r="K1050">
            <v>15000</v>
          </cell>
          <cell r="L1050">
            <v>1</v>
          </cell>
          <cell r="M1050">
            <v>10</v>
          </cell>
          <cell r="O1050">
            <v>0</v>
          </cell>
          <cell r="P1050">
            <v>0</v>
          </cell>
          <cell r="Q1050">
            <v>10</v>
          </cell>
          <cell r="R1050">
            <v>0</v>
          </cell>
        </row>
        <row r="1051">
          <cell r="A1051" t="str">
            <v>26303933200055</v>
          </cell>
          <cell r="B1051" t="str">
            <v>有限会社一級建築士事務所ターボ設計</v>
          </cell>
          <cell r="C1051" t="str">
            <v>山領　正</v>
          </cell>
          <cell r="D1051" t="str">
            <v>伏見</v>
          </cell>
          <cell r="E1051" t="str">
            <v>24</v>
          </cell>
          <cell r="F1051" t="str">
            <v>612-8401</v>
          </cell>
          <cell r="G1051" t="str">
            <v>京都市伏見区深草下川原町１２－９</v>
          </cell>
          <cell r="H1051" t="str">
            <v>075-645-6776</v>
          </cell>
          <cell r="I1051" t="str">
            <v>9416</v>
          </cell>
          <cell r="J1051">
            <v>26031044705</v>
          </cell>
          <cell r="K1051">
            <v>449677</v>
          </cell>
          <cell r="L1051">
            <v>1</v>
          </cell>
          <cell r="M1051">
            <v>3</v>
          </cell>
          <cell r="O1051">
            <v>9.5</v>
          </cell>
          <cell r="P1051">
            <v>76650</v>
          </cell>
          <cell r="Q1051">
            <v>3</v>
          </cell>
          <cell r="R1051">
            <v>15.5</v>
          </cell>
        </row>
        <row r="1052">
          <cell r="A1052" t="str">
            <v>26303933200058</v>
          </cell>
          <cell r="B1052" t="str">
            <v>株式会社クリーンテクノ</v>
          </cell>
          <cell r="C1052" t="str">
            <v>上田　尚弘</v>
          </cell>
          <cell r="D1052" t="str">
            <v>伏見</v>
          </cell>
          <cell r="E1052" t="str">
            <v>20</v>
          </cell>
          <cell r="F1052" t="str">
            <v>612-8318</v>
          </cell>
          <cell r="G1052" t="str">
            <v>京都市伏見区紙子屋町５３７－４　３階</v>
          </cell>
          <cell r="H1052" t="str">
            <v>075-644-5218</v>
          </cell>
          <cell r="I1052" t="str">
            <v>9301</v>
          </cell>
          <cell r="J1052">
            <v>26036148270</v>
          </cell>
          <cell r="K1052">
            <v>102034</v>
          </cell>
          <cell r="L1052">
            <v>1</v>
          </cell>
          <cell r="M1052">
            <v>5.5</v>
          </cell>
          <cell r="O1052">
            <v>9.5</v>
          </cell>
          <cell r="P1052">
            <v>0</v>
          </cell>
          <cell r="Q1052">
            <v>5.5</v>
          </cell>
          <cell r="R1052">
            <v>15.5</v>
          </cell>
        </row>
        <row r="1053">
          <cell r="A1053" t="str">
            <v>26303933200066</v>
          </cell>
          <cell r="B1053" t="str">
            <v>Ｋ－ＴＥＣＨ</v>
          </cell>
          <cell r="C1053" t="str">
            <v>木村　一人</v>
          </cell>
          <cell r="D1053" t="str">
            <v>伏見</v>
          </cell>
          <cell r="E1053" t="str">
            <v>25</v>
          </cell>
          <cell r="F1053" t="str">
            <v>611-0041</v>
          </cell>
          <cell r="G1053" t="str">
            <v>宇治市槇島町目川　１５５－１</v>
          </cell>
          <cell r="H1053" t="str">
            <v>0774-24-5663</v>
          </cell>
          <cell r="I1053" t="str">
            <v>5411</v>
          </cell>
          <cell r="J1053">
            <v>26036151623</v>
          </cell>
          <cell r="K1053">
            <v>328538</v>
          </cell>
          <cell r="L1053">
            <v>1</v>
          </cell>
          <cell r="M1053">
            <v>10</v>
          </cell>
          <cell r="O1053">
            <v>9.5</v>
          </cell>
          <cell r="P1053">
            <v>36500</v>
          </cell>
          <cell r="Q1053">
            <v>10</v>
          </cell>
          <cell r="R1053">
            <v>15.5</v>
          </cell>
        </row>
        <row r="1054">
          <cell r="A1054" t="str">
            <v>26303933200069</v>
          </cell>
          <cell r="B1054" t="str">
            <v>株式会社　京メンテナンス</v>
          </cell>
          <cell r="C1054" t="str">
            <v>新谷　淳</v>
          </cell>
          <cell r="D1054" t="str">
            <v>伏見</v>
          </cell>
          <cell r="E1054" t="str">
            <v>15</v>
          </cell>
          <cell r="F1054" t="str">
            <v>612-0846</v>
          </cell>
          <cell r="G1054" t="str">
            <v>京都市伏見区深草大亀谷万帖敷町４１７番地</v>
          </cell>
          <cell r="H1054" t="str">
            <v>075-643-0553</v>
          </cell>
          <cell r="I1054" t="str">
            <v>9301</v>
          </cell>
          <cell r="J1054">
            <v>26036160158</v>
          </cell>
          <cell r="K1054">
            <v>307244</v>
          </cell>
          <cell r="L1054">
            <v>1</v>
          </cell>
          <cell r="M1054">
            <v>5.5</v>
          </cell>
          <cell r="O1054">
            <v>9.5</v>
          </cell>
          <cell r="P1054">
            <v>8030</v>
          </cell>
          <cell r="Q1054">
            <v>5.5</v>
          </cell>
          <cell r="R1054">
            <v>15.5</v>
          </cell>
        </row>
        <row r="1055">
          <cell r="A1055" t="str">
            <v>26303933200070</v>
          </cell>
          <cell r="B1055" t="str">
            <v>株式会社ハウスプランニングアイ</v>
          </cell>
          <cell r="C1055" t="str">
            <v>平井　良徳</v>
          </cell>
          <cell r="D1055" t="str">
            <v>伏見</v>
          </cell>
          <cell r="E1055" t="str">
            <v>25</v>
          </cell>
          <cell r="F1055" t="str">
            <v>613-0905</v>
          </cell>
          <cell r="G1055" t="str">
            <v>京都市伏見区淀下津町　２０６－１</v>
          </cell>
          <cell r="H1055" t="str">
            <v>075-632-3555</v>
          </cell>
          <cell r="I1055" t="str">
            <v>9903</v>
          </cell>
          <cell r="J1055">
            <v>26036155049</v>
          </cell>
          <cell r="K1055">
            <v>67200</v>
          </cell>
          <cell r="L1055">
            <v>1</v>
          </cell>
          <cell r="M1055">
            <v>2.5</v>
          </cell>
          <cell r="O1055">
            <v>9.5</v>
          </cell>
          <cell r="P1055">
            <v>0</v>
          </cell>
          <cell r="Q1055">
            <v>2.5</v>
          </cell>
          <cell r="R1055">
            <v>15.5</v>
          </cell>
        </row>
        <row r="1056">
          <cell r="A1056" t="str">
            <v>26303933200072</v>
          </cell>
          <cell r="B1056" t="str">
            <v>永井測量設計事務所</v>
          </cell>
          <cell r="C1056" t="str">
            <v>永井　哲夫</v>
          </cell>
          <cell r="D1056" t="str">
            <v>伏見</v>
          </cell>
          <cell r="E1056" t="str">
            <v>20</v>
          </cell>
          <cell r="F1056" t="str">
            <v>612-8141</v>
          </cell>
          <cell r="G1056" t="str">
            <v>京都市伏見区向島ニノ丸町　３８０－４</v>
          </cell>
          <cell r="H1056" t="str">
            <v>075-605-2086</v>
          </cell>
          <cell r="I1056" t="str">
            <v>9416</v>
          </cell>
          <cell r="J1056">
            <v>26036154708</v>
          </cell>
          <cell r="K1056">
            <v>40795</v>
          </cell>
          <cell r="L1056">
            <v>1</v>
          </cell>
          <cell r="M1056">
            <v>3</v>
          </cell>
          <cell r="O1056">
            <v>9.5</v>
          </cell>
          <cell r="P1056">
            <v>39420</v>
          </cell>
          <cell r="Q1056">
            <v>3</v>
          </cell>
          <cell r="R1056">
            <v>15.5</v>
          </cell>
        </row>
        <row r="1057">
          <cell r="A1057" t="str">
            <v>26303933200073</v>
          </cell>
          <cell r="B1057" t="str">
            <v>株式会社　グラックス</v>
          </cell>
          <cell r="C1057" t="str">
            <v>西垣　晃作</v>
          </cell>
          <cell r="D1057" t="str">
            <v>伏見</v>
          </cell>
          <cell r="E1057" t="str">
            <v>末</v>
          </cell>
          <cell r="F1057" t="str">
            <v>613-0904</v>
          </cell>
          <cell r="G1057" t="str">
            <v>京都市伏見区淀池上町３８ＨＡＣＯＳＵ淀１Ｆ</v>
          </cell>
          <cell r="H1057" t="str">
            <v>075-633-4590</v>
          </cell>
          <cell r="I1057" t="str">
            <v>9603</v>
          </cell>
          <cell r="J1057">
            <v>26036170780</v>
          </cell>
          <cell r="K1057">
            <v>136930</v>
          </cell>
          <cell r="L1057">
            <v>2</v>
          </cell>
          <cell r="M1057">
            <v>6.5</v>
          </cell>
          <cell r="O1057">
            <v>9.5</v>
          </cell>
          <cell r="P1057">
            <v>9490</v>
          </cell>
          <cell r="Q1057">
            <v>6.5</v>
          </cell>
          <cell r="R1057">
            <v>15.5</v>
          </cell>
        </row>
        <row r="1058">
          <cell r="A1058" t="str">
            <v>26303933200076</v>
          </cell>
          <cell r="B1058" t="str">
            <v>株式会社大樹</v>
          </cell>
          <cell r="C1058" t="str">
            <v>山崎　軍</v>
          </cell>
          <cell r="D1058" t="str">
            <v>伏見</v>
          </cell>
          <cell r="E1058" t="str">
            <v>末</v>
          </cell>
          <cell r="F1058" t="str">
            <v>612-0816</v>
          </cell>
          <cell r="G1058" t="str">
            <v>京都市伏見区深草馬谷町２４</v>
          </cell>
          <cell r="H1058" t="str">
            <v>075-645-3928</v>
          </cell>
          <cell r="I1058" t="str">
            <v>9801</v>
          </cell>
          <cell r="J1058">
            <v>26036165749</v>
          </cell>
          <cell r="K1058">
            <v>22011</v>
          </cell>
          <cell r="L1058">
            <v>1</v>
          </cell>
          <cell r="M1058">
            <v>3</v>
          </cell>
          <cell r="O1058">
            <v>9.5</v>
          </cell>
          <cell r="P1058">
            <v>0</v>
          </cell>
          <cell r="Q1058">
            <v>3</v>
          </cell>
          <cell r="R1058">
            <v>15.5</v>
          </cell>
        </row>
        <row r="1059">
          <cell r="A1059" t="str">
            <v>26303933200078</v>
          </cell>
          <cell r="B1059" t="str">
            <v>合同会社　パーフェクトクリーン</v>
          </cell>
          <cell r="C1059" t="str">
            <v>清水　浩和</v>
          </cell>
          <cell r="D1059" t="str">
            <v>伏見</v>
          </cell>
          <cell r="E1059" t="str">
            <v>末</v>
          </cell>
          <cell r="F1059" t="str">
            <v>612-0829</v>
          </cell>
          <cell r="G1059" t="str">
            <v>京都市伏見区深草谷口町　７０－３１</v>
          </cell>
          <cell r="H1059" t="str">
            <v>075-644-5963</v>
          </cell>
          <cell r="I1059" t="str">
            <v>9301</v>
          </cell>
          <cell r="J1059">
            <v>26036161171</v>
          </cell>
          <cell r="K1059">
            <v>333584</v>
          </cell>
          <cell r="L1059">
            <v>1</v>
          </cell>
          <cell r="M1059">
            <v>5.5</v>
          </cell>
          <cell r="O1059">
            <v>9.5</v>
          </cell>
          <cell r="P1059">
            <v>40150</v>
          </cell>
          <cell r="Q1059">
            <v>5.5</v>
          </cell>
          <cell r="R1059">
            <v>15.5</v>
          </cell>
        </row>
        <row r="1060">
          <cell r="A1060" t="str">
            <v>26303933200080</v>
          </cell>
          <cell r="B1060" t="str">
            <v>大樹ＣＯＭＰＡＮＹ株式会社</v>
          </cell>
          <cell r="C1060" t="str">
            <v>山崎　政美</v>
          </cell>
          <cell r="D1060" t="str">
            <v>伏見</v>
          </cell>
          <cell r="F1060" t="str">
            <v>612-8417</v>
          </cell>
          <cell r="G1060" t="str">
            <v>京都市伏見区竹田向代町川町３６－１０</v>
          </cell>
          <cell r="H1060" t="str">
            <v>075-672-8977</v>
          </cell>
          <cell r="I1060" t="str">
            <v>9101</v>
          </cell>
          <cell r="K1060">
            <v>7800</v>
          </cell>
          <cell r="L1060">
            <v>1</v>
          </cell>
          <cell r="M1060">
            <v>13</v>
          </cell>
          <cell r="O1060">
            <v>0</v>
          </cell>
          <cell r="P1060">
            <v>0</v>
          </cell>
          <cell r="Q1060">
            <v>13</v>
          </cell>
          <cell r="R1060">
            <v>0</v>
          </cell>
        </row>
        <row r="1061">
          <cell r="A1061" t="str">
            <v>26303933200082</v>
          </cell>
          <cell r="B1061" t="str">
            <v>株式会社　サークルエフ</v>
          </cell>
          <cell r="C1061" t="str">
            <v>近藤　祐介</v>
          </cell>
          <cell r="D1061" t="str">
            <v>伏見</v>
          </cell>
          <cell r="E1061" t="str">
            <v>20</v>
          </cell>
          <cell r="F1061" t="str">
            <v>612-8491</v>
          </cell>
          <cell r="G1061" t="str">
            <v>京都市伏見区久我石原町３番地２９（２階）</v>
          </cell>
          <cell r="H1061" t="str">
            <v>075-925-0222</v>
          </cell>
          <cell r="I1061" t="str">
            <v>7205</v>
          </cell>
          <cell r="J1061">
            <v>26036162195</v>
          </cell>
          <cell r="K1061">
            <v>26250</v>
          </cell>
          <cell r="L1061">
            <v>1</v>
          </cell>
          <cell r="M1061">
            <v>9</v>
          </cell>
          <cell r="O1061">
            <v>9.5</v>
          </cell>
          <cell r="P1061">
            <v>0</v>
          </cell>
          <cell r="Q1061">
            <v>9</v>
          </cell>
          <cell r="R1061">
            <v>15.5</v>
          </cell>
        </row>
        <row r="1062">
          <cell r="A1062" t="str">
            <v>26303933200083</v>
          </cell>
          <cell r="B1062" t="str">
            <v>有限会社　新建</v>
          </cell>
          <cell r="C1062" t="str">
            <v>中村　秀樹</v>
          </cell>
          <cell r="D1062" t="str">
            <v>伏見</v>
          </cell>
          <cell r="E1062" t="str">
            <v>末</v>
          </cell>
          <cell r="F1062" t="str">
            <v>615-0924</v>
          </cell>
          <cell r="G1062" t="str">
            <v>京都市右京区梅津尻溝町１－２２</v>
          </cell>
          <cell r="H1062" t="str">
            <v>075-865-8688</v>
          </cell>
          <cell r="I1062" t="str">
            <v>9101</v>
          </cell>
          <cell r="J1062">
            <v>26036166479</v>
          </cell>
          <cell r="K1062">
            <v>128506</v>
          </cell>
          <cell r="L1062">
            <v>1</v>
          </cell>
          <cell r="M1062">
            <v>13</v>
          </cell>
          <cell r="O1062">
            <v>9.5</v>
          </cell>
          <cell r="P1062">
            <v>66430</v>
          </cell>
          <cell r="Q1062">
            <v>13</v>
          </cell>
          <cell r="R1062">
            <v>15.5</v>
          </cell>
        </row>
        <row r="1063">
          <cell r="A1063" t="str">
            <v>26303933200084</v>
          </cell>
          <cell r="B1063" t="str">
            <v>アイル重文防災　株式会社</v>
          </cell>
          <cell r="C1063" t="str">
            <v>柳澤　志樹</v>
          </cell>
          <cell r="D1063" t="str">
            <v>伏見</v>
          </cell>
          <cell r="E1063" t="str">
            <v>20</v>
          </cell>
          <cell r="F1063" t="str">
            <v>612-0876</v>
          </cell>
          <cell r="G1063" t="str">
            <v>京都市伏見区深草西伊達町８８－３－５２６</v>
          </cell>
          <cell r="H1063" t="str">
            <v>075-646-2101</v>
          </cell>
          <cell r="I1063" t="str">
            <v>9416</v>
          </cell>
          <cell r="J1063">
            <v>26036168864</v>
          </cell>
          <cell r="K1063">
            <v>27225</v>
          </cell>
          <cell r="L1063">
            <v>1</v>
          </cell>
          <cell r="M1063">
            <v>3</v>
          </cell>
          <cell r="O1063">
            <v>9.5</v>
          </cell>
          <cell r="P1063">
            <v>5475</v>
          </cell>
          <cell r="Q1063">
            <v>3</v>
          </cell>
          <cell r="R1063">
            <v>15.5</v>
          </cell>
        </row>
        <row r="1064">
          <cell r="A1064" t="str">
            <v>26303933200086</v>
          </cell>
          <cell r="B1064" t="str">
            <v>上方工業　株式会社</v>
          </cell>
          <cell r="C1064" t="str">
            <v>印牧　裕人</v>
          </cell>
          <cell r="D1064" t="str">
            <v>伏見</v>
          </cell>
          <cell r="E1064" t="str">
            <v>末</v>
          </cell>
          <cell r="F1064" t="str">
            <v>612-8469</v>
          </cell>
          <cell r="G1064" t="str">
            <v>京都市伏見区中島河原田町４－４１</v>
          </cell>
          <cell r="H1064" t="str">
            <v>075-634-8560</v>
          </cell>
          <cell r="I1064" t="str">
            <v>9301</v>
          </cell>
          <cell r="J1064">
            <v>26036171869</v>
          </cell>
          <cell r="K1064">
            <v>35537</v>
          </cell>
          <cell r="L1064">
            <v>1</v>
          </cell>
          <cell r="M1064">
            <v>5.5</v>
          </cell>
          <cell r="O1064">
            <v>9.5</v>
          </cell>
          <cell r="P1064">
            <v>10037</v>
          </cell>
          <cell r="Q1064">
            <v>5.5</v>
          </cell>
          <cell r="R1064">
            <v>15.5</v>
          </cell>
        </row>
        <row r="1065">
          <cell r="A1065" t="str">
            <v>26303933200087</v>
          </cell>
          <cell r="B1065" t="str">
            <v>コニックス</v>
          </cell>
          <cell r="C1065" t="str">
            <v>小西　直哉</v>
          </cell>
          <cell r="D1065" t="str">
            <v>伏見</v>
          </cell>
          <cell r="E1065" t="str">
            <v>15</v>
          </cell>
          <cell r="F1065" t="str">
            <v>611-0042</v>
          </cell>
          <cell r="G1065" t="str">
            <v>宇治市小倉町南浦１－１４</v>
          </cell>
          <cell r="H1065" t="str">
            <v>080-4985-8820</v>
          </cell>
          <cell r="I1065" t="str">
            <v>9603</v>
          </cell>
          <cell r="J1065">
            <v>26036174178</v>
          </cell>
          <cell r="K1065">
            <v>180865</v>
          </cell>
          <cell r="M1065">
            <v>6.5</v>
          </cell>
          <cell r="O1065">
            <v>9.5</v>
          </cell>
          <cell r="P1065">
            <v>23725</v>
          </cell>
          <cell r="Q1065">
            <v>6.5</v>
          </cell>
          <cell r="R1065">
            <v>15.5</v>
          </cell>
        </row>
        <row r="1066">
          <cell r="A1066" t="str">
            <v>26303933200088</v>
          </cell>
          <cell r="B1066" t="str">
            <v>株式会社　聖建</v>
          </cell>
          <cell r="C1066" t="str">
            <v>藤井　裕也</v>
          </cell>
          <cell r="D1066" t="str">
            <v>伏見</v>
          </cell>
          <cell r="E1066" t="str">
            <v>20</v>
          </cell>
          <cell r="F1066" t="str">
            <v>610-0202</v>
          </cell>
          <cell r="G1066" t="str">
            <v>綴喜郡宇治田原町緑苑坂４９番地の３</v>
          </cell>
          <cell r="H1066" t="str">
            <v>0774-66-3165</v>
          </cell>
          <cell r="I1066" t="str">
            <v>5401</v>
          </cell>
          <cell r="K1066">
            <v>13750</v>
          </cell>
          <cell r="L1066">
            <v>1</v>
          </cell>
          <cell r="M1066">
            <v>10</v>
          </cell>
          <cell r="O1066">
            <v>0</v>
          </cell>
          <cell r="P1066">
            <v>0</v>
          </cell>
          <cell r="Q1066">
            <v>10</v>
          </cell>
          <cell r="R1066">
            <v>0</v>
          </cell>
        </row>
        <row r="1067">
          <cell r="A1067" t="str">
            <v>26303933200089</v>
          </cell>
          <cell r="B1067" t="str">
            <v>有限会社　ＹＡＭＡＨＩＤＥ</v>
          </cell>
          <cell r="C1067" t="str">
            <v>山田　英男</v>
          </cell>
          <cell r="D1067" t="str">
            <v>伏見</v>
          </cell>
          <cell r="F1067" t="str">
            <v>612-8445</v>
          </cell>
          <cell r="G1067" t="str">
            <v>京都市伏見区竹田浄菩提院町１７０</v>
          </cell>
          <cell r="H1067" t="str">
            <v>075-602-1277</v>
          </cell>
          <cell r="I1067" t="str">
            <v>7201</v>
          </cell>
          <cell r="K1067">
            <v>72630</v>
          </cell>
          <cell r="L1067">
            <v>1</v>
          </cell>
          <cell r="M1067">
            <v>9</v>
          </cell>
          <cell r="O1067">
            <v>0</v>
          </cell>
          <cell r="P1067">
            <v>59130</v>
          </cell>
          <cell r="Q1067">
            <v>9</v>
          </cell>
          <cell r="R1067">
            <v>0</v>
          </cell>
        </row>
        <row r="1068">
          <cell r="A1068" t="str">
            <v>26303933200090</v>
          </cell>
          <cell r="B1068" t="str">
            <v>有限会社　ティーエスケー</v>
          </cell>
          <cell r="C1068" t="str">
            <v>南谷　晃大朗</v>
          </cell>
          <cell r="D1068" t="str">
            <v>伏見</v>
          </cell>
          <cell r="E1068" t="str">
            <v>20</v>
          </cell>
          <cell r="F1068" t="str">
            <v>629-0302</v>
          </cell>
          <cell r="G1068" t="str">
            <v>南丹市日吉町志和賀大物１番１</v>
          </cell>
          <cell r="H1068" t="str">
            <v>0771-72-5070</v>
          </cell>
          <cell r="I1068" t="str">
            <v>7203</v>
          </cell>
          <cell r="J1068">
            <v>26036181121</v>
          </cell>
          <cell r="K1068">
            <v>221810</v>
          </cell>
          <cell r="M1068">
            <v>9</v>
          </cell>
          <cell r="O1068">
            <v>9.5</v>
          </cell>
          <cell r="P1068">
            <v>0</v>
          </cell>
          <cell r="Q1068">
            <v>9</v>
          </cell>
          <cell r="R1068">
            <v>15.5</v>
          </cell>
        </row>
        <row r="1069">
          <cell r="A1069" t="str">
            <v>26303933200091</v>
          </cell>
          <cell r="B1069" t="str">
            <v>横山興業ホールディングス</v>
          </cell>
          <cell r="C1069" t="str">
            <v>印牧　弘巳</v>
          </cell>
          <cell r="D1069" t="str">
            <v>伏見</v>
          </cell>
          <cell r="E1069" t="str">
            <v>末</v>
          </cell>
          <cell r="F1069" t="str">
            <v>612-0864</v>
          </cell>
          <cell r="G1069" t="str">
            <v>京都市伏見区深草鳥居崎町６２４－２７</v>
          </cell>
          <cell r="H1069" t="str">
            <v>075-641-0445</v>
          </cell>
          <cell r="I1069" t="str">
            <v>9301</v>
          </cell>
          <cell r="J1069">
            <v>26036181469</v>
          </cell>
          <cell r="K1069">
            <v>45696</v>
          </cell>
          <cell r="M1069">
            <v>5.5</v>
          </cell>
          <cell r="O1069">
            <v>9.5</v>
          </cell>
          <cell r="P1069">
            <v>0</v>
          </cell>
          <cell r="Q1069">
            <v>5.5</v>
          </cell>
          <cell r="R1069">
            <v>15.5</v>
          </cell>
        </row>
        <row r="1070">
          <cell r="A1070" t="str">
            <v>26303933200092</v>
          </cell>
          <cell r="B1070" t="str">
            <v>ファミリーホームズ</v>
          </cell>
          <cell r="C1070" t="str">
            <v>鈴木　真也</v>
          </cell>
          <cell r="D1070" t="str">
            <v>伏見</v>
          </cell>
          <cell r="E1070" t="str">
            <v>末</v>
          </cell>
          <cell r="F1070" t="str">
            <v>612-8432</v>
          </cell>
          <cell r="G1070" t="str">
            <v>京都市伏見区深草柴田屋敷町６９－６</v>
          </cell>
          <cell r="H1070" t="str">
            <v>075-623-8550</v>
          </cell>
          <cell r="I1070" t="str">
            <v>9903</v>
          </cell>
          <cell r="J1070">
            <v>26036182454</v>
          </cell>
          <cell r="K1070">
            <v>15299</v>
          </cell>
          <cell r="L1070">
            <v>1</v>
          </cell>
          <cell r="M1070">
            <v>2.5</v>
          </cell>
          <cell r="O1070">
            <v>9.5</v>
          </cell>
          <cell r="P1070">
            <v>0</v>
          </cell>
          <cell r="Q1070">
            <v>2.5</v>
          </cell>
          <cell r="R1070">
            <v>15.5</v>
          </cell>
        </row>
        <row r="1071">
          <cell r="A1071" t="str">
            <v>26303933200094</v>
          </cell>
          <cell r="B1071" t="str">
            <v>株式会社　いちご不動産商会</v>
          </cell>
          <cell r="C1071" t="str">
            <v>神野　明人</v>
          </cell>
          <cell r="D1071" t="str">
            <v>伏見</v>
          </cell>
          <cell r="F1071" t="str">
            <v>601-8035</v>
          </cell>
          <cell r="G1071" t="str">
            <v>京都市南区東九条南松田町34</v>
          </cell>
          <cell r="H1071" t="str">
            <v>075-748-8921</v>
          </cell>
          <cell r="I1071" t="str">
            <v>4401</v>
          </cell>
          <cell r="K1071">
            <v>0</v>
          </cell>
          <cell r="L1071">
            <v>1</v>
          </cell>
          <cell r="M1071">
            <v>14</v>
          </cell>
          <cell r="O1071">
            <v>0</v>
          </cell>
          <cell r="P1071">
            <v>0</v>
          </cell>
          <cell r="Q1071">
            <v>14</v>
          </cell>
          <cell r="R1071">
            <v>0</v>
          </cell>
        </row>
        <row r="1072">
          <cell r="A1072" t="str">
            <v>26303933200095</v>
          </cell>
          <cell r="B1072" t="str">
            <v>株式会社　いちご不動産商会</v>
          </cell>
          <cell r="C1072" t="str">
            <v>神野　明人</v>
          </cell>
          <cell r="D1072" t="str">
            <v>伏見</v>
          </cell>
          <cell r="F1072" t="str">
            <v>612-8456</v>
          </cell>
          <cell r="G1072" t="str">
            <v>京都市伏見区中島中道町27</v>
          </cell>
          <cell r="H1072" t="str">
            <v>075-748-8921</v>
          </cell>
          <cell r="I1072" t="str">
            <v>9903</v>
          </cell>
          <cell r="K1072">
            <v>0</v>
          </cell>
          <cell r="L1072">
            <v>1</v>
          </cell>
          <cell r="M1072">
            <v>2.5</v>
          </cell>
          <cell r="O1072">
            <v>0</v>
          </cell>
          <cell r="P1072">
            <v>0</v>
          </cell>
          <cell r="Q1072">
            <v>2.5</v>
          </cell>
          <cell r="R1072">
            <v>0</v>
          </cell>
        </row>
        <row r="1073">
          <cell r="A1073" t="str">
            <v>26303933202008</v>
          </cell>
          <cell r="B1073" t="str">
            <v>有限会社　ヤマサ鉄工所</v>
          </cell>
          <cell r="C1073" t="str">
            <v>佐野　政道</v>
          </cell>
          <cell r="D1073" t="str">
            <v>伏見</v>
          </cell>
          <cell r="E1073" t="str">
            <v>20</v>
          </cell>
          <cell r="F1073" t="str">
            <v>612-8493</v>
          </cell>
          <cell r="G1073" t="str">
            <v>京都市伏見区久我御旅町２－９０</v>
          </cell>
          <cell r="H1073" t="str">
            <v>075-932-3701</v>
          </cell>
          <cell r="I1073" t="str">
            <v>3501</v>
          </cell>
          <cell r="J1073">
            <v>26031022921</v>
          </cell>
          <cell r="K1073">
            <v>222604</v>
          </cell>
          <cell r="L1073">
            <v>1</v>
          </cell>
          <cell r="M1073">
            <v>0</v>
          </cell>
          <cell r="O1073">
            <v>12.5</v>
          </cell>
          <cell r="P1073">
            <v>0</v>
          </cell>
          <cell r="Q1073">
            <v>0</v>
          </cell>
          <cell r="R1073">
            <v>18.5</v>
          </cell>
        </row>
        <row r="1074">
          <cell r="A1074" t="str">
            <v>26303933202028</v>
          </cell>
          <cell r="B1074" t="str">
            <v>有限会社イケダ厨機設備</v>
          </cell>
          <cell r="C1074" t="str">
            <v>池田　太朗</v>
          </cell>
          <cell r="D1074" t="str">
            <v>伏見</v>
          </cell>
          <cell r="E1074" t="str">
            <v>20</v>
          </cell>
          <cell r="F1074" t="str">
            <v>612-8454</v>
          </cell>
          <cell r="G1074" t="str">
            <v>京都市伏見区竹田泓ノ川町２７</v>
          </cell>
          <cell r="H1074" t="str">
            <v>075-603-0304</v>
          </cell>
          <cell r="I1074" t="str">
            <v>3501</v>
          </cell>
          <cell r="J1074">
            <v>26031041069</v>
          </cell>
          <cell r="K1074">
            <v>545183</v>
          </cell>
          <cell r="L1074">
            <v>1</v>
          </cell>
          <cell r="M1074">
            <v>0</v>
          </cell>
          <cell r="O1074">
            <v>12.5</v>
          </cell>
          <cell r="P1074">
            <v>0</v>
          </cell>
          <cell r="Q1074">
            <v>0</v>
          </cell>
          <cell r="R1074">
            <v>18.5</v>
          </cell>
        </row>
        <row r="1075">
          <cell r="A1075" t="str">
            <v>26303933202029</v>
          </cell>
          <cell r="B1075" t="str">
            <v>株式会社　西村内外装</v>
          </cell>
          <cell r="C1075" t="str">
            <v>西村　亜左奈</v>
          </cell>
          <cell r="D1075" t="str">
            <v>伏見</v>
          </cell>
          <cell r="E1075" t="str">
            <v>20</v>
          </cell>
          <cell r="F1075" t="str">
            <v>612-8435</v>
          </cell>
          <cell r="G1075" t="str">
            <v>京都市伏見区深草泓ノ壺町２７－１１</v>
          </cell>
          <cell r="H1075" t="str">
            <v>075-603-3538</v>
          </cell>
          <cell r="I1075" t="str">
            <v>3502</v>
          </cell>
          <cell r="J1075">
            <v>26031031134</v>
          </cell>
          <cell r="K1075">
            <v>258721</v>
          </cell>
          <cell r="L1075">
            <v>1</v>
          </cell>
          <cell r="M1075">
            <v>0</v>
          </cell>
          <cell r="O1075">
            <v>12.5</v>
          </cell>
          <cell r="P1075">
            <v>0</v>
          </cell>
          <cell r="Q1075">
            <v>0</v>
          </cell>
          <cell r="R1075">
            <v>18.5</v>
          </cell>
        </row>
        <row r="1076">
          <cell r="A1076" t="str">
            <v>26303933202030</v>
          </cell>
          <cell r="B1076" t="str">
            <v>有限会社　京都八十装美</v>
          </cell>
          <cell r="C1076" t="str">
            <v>諫山　一博</v>
          </cell>
          <cell r="D1076" t="str">
            <v>伏見</v>
          </cell>
          <cell r="E1076" t="str">
            <v>25</v>
          </cell>
          <cell r="F1076" t="str">
            <v>612-0037</v>
          </cell>
          <cell r="G1076" t="str">
            <v>京都市伏見区深草関屋敷町　２０番地</v>
          </cell>
          <cell r="H1076" t="str">
            <v>075-646-1720</v>
          </cell>
          <cell r="I1076" t="str">
            <v>3501</v>
          </cell>
          <cell r="J1076">
            <v>26031041579</v>
          </cell>
          <cell r="K1076">
            <v>14500</v>
          </cell>
          <cell r="L1076">
            <v>1</v>
          </cell>
          <cell r="M1076">
            <v>0</v>
          </cell>
          <cell r="O1076">
            <v>12.5</v>
          </cell>
          <cell r="P1076">
            <v>0</v>
          </cell>
          <cell r="Q1076">
            <v>0</v>
          </cell>
          <cell r="R1076">
            <v>18.5</v>
          </cell>
        </row>
        <row r="1077">
          <cell r="A1077" t="str">
            <v>26303933202038</v>
          </cell>
          <cell r="B1077" t="str">
            <v>株式会社ノヴィテック</v>
          </cell>
          <cell r="C1077" t="str">
            <v>川畑　誠也</v>
          </cell>
          <cell r="D1077" t="str">
            <v>伏見</v>
          </cell>
          <cell r="E1077" t="str">
            <v>20</v>
          </cell>
          <cell r="F1077" t="str">
            <v>611-0003</v>
          </cell>
          <cell r="G1077" t="str">
            <v>宇治市平尾台１丁目３－１４</v>
          </cell>
          <cell r="H1077" t="str">
            <v>0774-38-1855</v>
          </cell>
          <cell r="I1077" t="str">
            <v>3501</v>
          </cell>
          <cell r="J1077">
            <v>26031043828</v>
          </cell>
          <cell r="K1077">
            <v>164355</v>
          </cell>
          <cell r="L1077">
            <v>1</v>
          </cell>
          <cell r="M1077">
            <v>0</v>
          </cell>
          <cell r="O1077">
            <v>12.5</v>
          </cell>
          <cell r="P1077">
            <v>0</v>
          </cell>
          <cell r="Q1077">
            <v>0</v>
          </cell>
          <cell r="R1077">
            <v>18.5</v>
          </cell>
        </row>
        <row r="1078">
          <cell r="A1078" t="str">
            <v>26303933202041</v>
          </cell>
          <cell r="B1078" t="str">
            <v>有限会社　小南機工</v>
          </cell>
          <cell r="C1078" t="str">
            <v>小南　隆</v>
          </cell>
          <cell r="D1078" t="str">
            <v>伏見</v>
          </cell>
          <cell r="E1078" t="str">
            <v>15</v>
          </cell>
          <cell r="F1078" t="str">
            <v>612-8484</v>
          </cell>
          <cell r="G1078" t="str">
            <v>京都市伏見区羽束師鴨川町３５２－２７</v>
          </cell>
          <cell r="H1078" t="str">
            <v>075-922-3348</v>
          </cell>
          <cell r="J1078">
            <v>26031044962</v>
          </cell>
          <cell r="K1078">
            <v>1111814</v>
          </cell>
          <cell r="L1078">
            <v>1</v>
          </cell>
          <cell r="M1078">
            <v>0</v>
          </cell>
          <cell r="O1078">
            <v>12.5</v>
          </cell>
          <cell r="P1078">
            <v>0</v>
          </cell>
          <cell r="Q1078">
            <v>0</v>
          </cell>
          <cell r="R1078">
            <v>18.5</v>
          </cell>
        </row>
        <row r="1079">
          <cell r="A1079" t="str">
            <v>26303933202045</v>
          </cell>
          <cell r="B1079" t="str">
            <v>有限会社　齊藤建材</v>
          </cell>
          <cell r="C1079" t="str">
            <v>齊藤　哲守</v>
          </cell>
          <cell r="D1079" t="str">
            <v>伏見</v>
          </cell>
          <cell r="E1079" t="str">
            <v>末</v>
          </cell>
          <cell r="F1079" t="str">
            <v>612-8487</v>
          </cell>
          <cell r="G1079" t="str">
            <v>京都市伏見区羽束師菱川町１３８</v>
          </cell>
          <cell r="H1079" t="str">
            <v>075-921-5448</v>
          </cell>
          <cell r="I1079" t="str">
            <v>3505</v>
          </cell>
          <cell r="J1079">
            <v>26031050127</v>
          </cell>
          <cell r="K1079">
            <v>67860</v>
          </cell>
          <cell r="L1079">
            <v>1</v>
          </cell>
          <cell r="M1079">
            <v>0</v>
          </cell>
          <cell r="O1079">
            <v>12.5</v>
          </cell>
          <cell r="P1079">
            <v>0</v>
          </cell>
          <cell r="Q1079">
            <v>0</v>
          </cell>
          <cell r="R1079">
            <v>18.5</v>
          </cell>
        </row>
        <row r="1080">
          <cell r="A1080" t="str">
            <v>26303933202046</v>
          </cell>
          <cell r="B1080" t="str">
            <v>株式会社　フォース</v>
          </cell>
          <cell r="C1080" t="str">
            <v>南谷　容宏</v>
          </cell>
          <cell r="D1080" t="str">
            <v>伏見</v>
          </cell>
          <cell r="E1080" t="str">
            <v>20</v>
          </cell>
          <cell r="F1080" t="str">
            <v>601-8112</v>
          </cell>
          <cell r="G1080" t="str">
            <v>京都市南区上鳥羽勧進橋町１０番地ライオンズマンション上鳥羽２０５号</v>
          </cell>
          <cell r="H1080" t="str">
            <v>075-692-1188</v>
          </cell>
          <cell r="J1080">
            <v>26031050760</v>
          </cell>
          <cell r="K1080">
            <v>21750</v>
          </cell>
          <cell r="M1080">
            <v>0</v>
          </cell>
          <cell r="O1080">
            <v>12.5</v>
          </cell>
          <cell r="P1080">
            <v>0</v>
          </cell>
          <cell r="Q1080">
            <v>0</v>
          </cell>
          <cell r="R1080">
            <v>18.5</v>
          </cell>
        </row>
        <row r="1081">
          <cell r="A1081" t="str">
            <v>26303933202051</v>
          </cell>
          <cell r="B1081" t="str">
            <v>株式会社コムスタイルコーポレーション</v>
          </cell>
          <cell r="C1081" t="str">
            <v>野中　修一</v>
          </cell>
          <cell r="D1081" t="str">
            <v>伏見</v>
          </cell>
          <cell r="E1081" t="str">
            <v>26</v>
          </cell>
          <cell r="F1081" t="str">
            <v>603-8054</v>
          </cell>
          <cell r="G1081" t="str">
            <v>京都市北区上賀茂桜井町４１－２</v>
          </cell>
          <cell r="H1081" t="str">
            <v>075-705-2707</v>
          </cell>
          <cell r="I1081" t="str">
            <v>3501</v>
          </cell>
          <cell r="J1081">
            <v>26031054346</v>
          </cell>
          <cell r="K1081">
            <v>75122</v>
          </cell>
          <cell r="L1081">
            <v>1</v>
          </cell>
          <cell r="M1081">
            <v>0</v>
          </cell>
          <cell r="O1081">
            <v>12.5</v>
          </cell>
          <cell r="P1081">
            <v>0</v>
          </cell>
          <cell r="Q1081">
            <v>0</v>
          </cell>
          <cell r="R1081">
            <v>18.5</v>
          </cell>
        </row>
        <row r="1082">
          <cell r="A1082" t="str">
            <v>26303933202054</v>
          </cell>
          <cell r="B1082" t="str">
            <v>株式会社　石田工業</v>
          </cell>
          <cell r="C1082" t="str">
            <v>石田　博一</v>
          </cell>
          <cell r="D1082" t="str">
            <v>伏見</v>
          </cell>
          <cell r="E1082" t="str">
            <v>20</v>
          </cell>
          <cell r="F1082" t="str">
            <v>615-8301</v>
          </cell>
          <cell r="G1082" t="str">
            <v>京都市西京区桂徳大寺北町１５５</v>
          </cell>
          <cell r="H1082" t="str">
            <v>075-394-2121</v>
          </cell>
          <cell r="I1082" t="str">
            <v>3505</v>
          </cell>
          <cell r="J1082">
            <v>26031055089</v>
          </cell>
          <cell r="K1082">
            <v>473773</v>
          </cell>
          <cell r="L1082">
            <v>1</v>
          </cell>
          <cell r="M1082">
            <v>0</v>
          </cell>
          <cell r="O1082">
            <v>12.5</v>
          </cell>
          <cell r="P1082">
            <v>0</v>
          </cell>
          <cell r="Q1082">
            <v>0</v>
          </cell>
          <cell r="R1082">
            <v>18.5</v>
          </cell>
        </row>
        <row r="1083">
          <cell r="A1083" t="str">
            <v>26303933202060</v>
          </cell>
          <cell r="B1083" t="str">
            <v>株式会社　仲鉄</v>
          </cell>
          <cell r="C1083" t="str">
            <v>仲村　英治</v>
          </cell>
          <cell r="D1083" t="str">
            <v>伏見</v>
          </cell>
          <cell r="E1083" t="str">
            <v>末</v>
          </cell>
          <cell r="F1083" t="str">
            <v>612-0822</v>
          </cell>
          <cell r="G1083" t="str">
            <v>京都市伏見区深草鞍ヶ谷２１</v>
          </cell>
          <cell r="H1083" t="str">
            <v>075-645-0135</v>
          </cell>
          <cell r="I1083" t="str">
            <v>3501</v>
          </cell>
          <cell r="J1083">
            <v>26031058833</v>
          </cell>
          <cell r="K1083">
            <v>84187</v>
          </cell>
          <cell r="L1083">
            <v>1</v>
          </cell>
          <cell r="M1083">
            <v>0</v>
          </cell>
          <cell r="O1083">
            <v>12.5</v>
          </cell>
          <cell r="P1083">
            <v>0</v>
          </cell>
          <cell r="Q1083">
            <v>0</v>
          </cell>
          <cell r="R1083">
            <v>18.5</v>
          </cell>
        </row>
        <row r="1084">
          <cell r="A1084" t="str">
            <v>26303933202062</v>
          </cell>
          <cell r="B1084" t="str">
            <v>山樹建装株式会社</v>
          </cell>
          <cell r="C1084" t="str">
            <v>山田　直樹</v>
          </cell>
          <cell r="D1084" t="str">
            <v>伏見</v>
          </cell>
          <cell r="E1084" t="str">
            <v>20</v>
          </cell>
          <cell r="F1084" t="str">
            <v>612-0836</v>
          </cell>
          <cell r="G1084" t="str">
            <v>京都市伏見区深草大亀谷東安信町６１番地１</v>
          </cell>
          <cell r="H1084" t="str">
            <v>075-647-0599</v>
          </cell>
          <cell r="I1084" t="str">
            <v>3501</v>
          </cell>
          <cell r="J1084">
            <v>26031061263</v>
          </cell>
          <cell r="K1084">
            <v>276411</v>
          </cell>
          <cell r="L1084">
            <v>1</v>
          </cell>
          <cell r="M1084">
            <v>0</v>
          </cell>
          <cell r="O1084">
            <v>12.5</v>
          </cell>
          <cell r="P1084">
            <v>0</v>
          </cell>
          <cell r="Q1084">
            <v>0</v>
          </cell>
          <cell r="R1084">
            <v>18.5</v>
          </cell>
        </row>
        <row r="1085">
          <cell r="A1085" t="str">
            <v>26303933202068</v>
          </cell>
          <cell r="B1085" t="str">
            <v>株式会社　ＴＫＢ</v>
          </cell>
          <cell r="C1085" t="str">
            <v>谷口　準</v>
          </cell>
          <cell r="D1085" t="str">
            <v>伏見</v>
          </cell>
          <cell r="E1085" t="str">
            <v>20</v>
          </cell>
          <cell r="F1085" t="str">
            <v>612-8484</v>
          </cell>
          <cell r="G1085" t="str">
            <v>京都市伏見区羽束師鴨川町２３６番地１３</v>
          </cell>
          <cell r="H1085" t="str">
            <v>075-934-7558</v>
          </cell>
          <cell r="I1085" t="str">
            <v>3505</v>
          </cell>
          <cell r="J1085">
            <v>26036138843</v>
          </cell>
          <cell r="K1085">
            <v>350941</v>
          </cell>
          <cell r="L1085">
            <v>1</v>
          </cell>
          <cell r="M1085">
            <v>0</v>
          </cell>
          <cell r="O1085">
            <v>12.5</v>
          </cell>
          <cell r="P1085">
            <v>0</v>
          </cell>
          <cell r="Q1085">
            <v>0</v>
          </cell>
          <cell r="R1085">
            <v>18.5</v>
          </cell>
        </row>
        <row r="1086">
          <cell r="A1086" t="str">
            <v>26303933202069</v>
          </cell>
          <cell r="B1086" t="str">
            <v>（有）スティープルジャック・ヤマノ</v>
          </cell>
          <cell r="C1086" t="str">
            <v>山口　武</v>
          </cell>
          <cell r="D1086" t="str">
            <v>伏見</v>
          </cell>
          <cell r="E1086" t="str">
            <v>末</v>
          </cell>
          <cell r="F1086" t="str">
            <v>601-8032</v>
          </cell>
          <cell r="G1086" t="str">
            <v>京都市南区東九条石田町５</v>
          </cell>
          <cell r="H1086" t="str">
            <v>075-662-2053</v>
          </cell>
          <cell r="I1086" t="str">
            <v>3501</v>
          </cell>
          <cell r="J1086">
            <v>26036139022</v>
          </cell>
          <cell r="K1086">
            <v>463681</v>
          </cell>
          <cell r="L1086">
            <v>1</v>
          </cell>
          <cell r="M1086">
            <v>0</v>
          </cell>
          <cell r="O1086">
            <v>12.5</v>
          </cell>
          <cell r="P1086">
            <v>0</v>
          </cell>
          <cell r="Q1086">
            <v>0</v>
          </cell>
          <cell r="R1086">
            <v>18.5</v>
          </cell>
        </row>
        <row r="1087">
          <cell r="A1087" t="str">
            <v>26303933202073</v>
          </cell>
          <cell r="B1087" t="str">
            <v>松尾建設株式会社</v>
          </cell>
          <cell r="C1087" t="str">
            <v>松尾　浩之</v>
          </cell>
          <cell r="D1087" t="str">
            <v>伏見</v>
          </cell>
          <cell r="E1087" t="str">
            <v>末</v>
          </cell>
          <cell r="F1087" t="str">
            <v>612-8495</v>
          </cell>
          <cell r="G1087" t="str">
            <v>京都市伏見区久我森の宮町４－４４</v>
          </cell>
          <cell r="H1087" t="str">
            <v>075-922-5058</v>
          </cell>
          <cell r="I1087" t="str">
            <v>3502</v>
          </cell>
          <cell r="J1087">
            <v>26031048628</v>
          </cell>
          <cell r="K1087">
            <v>21750</v>
          </cell>
          <cell r="L1087">
            <v>1</v>
          </cell>
          <cell r="M1087">
            <v>0</v>
          </cell>
          <cell r="O1087">
            <v>12.5</v>
          </cell>
          <cell r="P1087">
            <v>0</v>
          </cell>
          <cell r="Q1087">
            <v>0</v>
          </cell>
          <cell r="R1087">
            <v>18.5</v>
          </cell>
        </row>
        <row r="1088">
          <cell r="A1088" t="str">
            <v>26303933202079</v>
          </cell>
          <cell r="B1088" t="str">
            <v>株式会社　ヨシダ設備</v>
          </cell>
          <cell r="C1088" t="str">
            <v>吉田　義成</v>
          </cell>
          <cell r="D1088" t="str">
            <v>伏見</v>
          </cell>
          <cell r="E1088" t="str">
            <v>25</v>
          </cell>
          <cell r="F1088" t="str">
            <v>612-8302</v>
          </cell>
          <cell r="G1088" t="str">
            <v>京都市伏見区雁金町７１１</v>
          </cell>
          <cell r="H1088" t="str">
            <v>075-623-3335</v>
          </cell>
          <cell r="I1088" t="str">
            <v>3801</v>
          </cell>
          <cell r="J1088">
            <v>26036146259</v>
          </cell>
          <cell r="K1088">
            <v>966976</v>
          </cell>
          <cell r="L1088">
            <v>1</v>
          </cell>
          <cell r="M1088">
            <v>0</v>
          </cell>
          <cell r="O1088">
            <v>12.5</v>
          </cell>
          <cell r="P1088">
            <v>0</v>
          </cell>
          <cell r="Q1088">
            <v>0</v>
          </cell>
          <cell r="R1088">
            <v>18.5</v>
          </cell>
        </row>
        <row r="1089">
          <cell r="A1089" t="str">
            <v>26303933202084</v>
          </cell>
          <cell r="B1089" t="str">
            <v>株式会社　沼田工業</v>
          </cell>
          <cell r="C1089" t="str">
            <v>沼田　幸一</v>
          </cell>
          <cell r="D1089" t="str">
            <v>伏見</v>
          </cell>
          <cell r="E1089" t="str">
            <v>末</v>
          </cell>
          <cell r="F1089" t="str">
            <v>612-8481</v>
          </cell>
          <cell r="G1089" t="str">
            <v>京都市伏見区横大路東裏町９４－１</v>
          </cell>
          <cell r="H1089" t="str">
            <v>075-602-4648</v>
          </cell>
          <cell r="I1089" t="str">
            <v>3501</v>
          </cell>
          <cell r="J1089">
            <v>26036149037</v>
          </cell>
          <cell r="K1089">
            <v>994132</v>
          </cell>
          <cell r="L1089">
            <v>1</v>
          </cell>
          <cell r="M1089">
            <v>0</v>
          </cell>
          <cell r="O1089">
            <v>12.5</v>
          </cell>
          <cell r="P1089">
            <v>0</v>
          </cell>
          <cell r="Q1089">
            <v>0</v>
          </cell>
          <cell r="R1089">
            <v>18.5</v>
          </cell>
        </row>
        <row r="1090">
          <cell r="A1090" t="str">
            <v>26303933202085</v>
          </cell>
          <cell r="B1090" t="str">
            <v>大沢塗装店</v>
          </cell>
          <cell r="C1090" t="str">
            <v>大澤　修</v>
          </cell>
          <cell r="D1090" t="str">
            <v>伏見</v>
          </cell>
          <cell r="E1090" t="str">
            <v>25</v>
          </cell>
          <cell r="F1090" t="str">
            <v>613-0022</v>
          </cell>
          <cell r="G1090" t="str">
            <v>久世郡久御山町市田新珠城１５８－８</v>
          </cell>
          <cell r="H1090" t="str">
            <v>0774-39-3316</v>
          </cell>
          <cell r="I1090" t="str">
            <v>3504</v>
          </cell>
          <cell r="J1090">
            <v>26036149024</v>
          </cell>
          <cell r="K1090">
            <v>21750</v>
          </cell>
          <cell r="M1090">
            <v>0</v>
          </cell>
          <cell r="O1090">
            <v>12.5</v>
          </cell>
          <cell r="P1090">
            <v>0</v>
          </cell>
          <cell r="Q1090">
            <v>0</v>
          </cell>
          <cell r="R1090">
            <v>18.5</v>
          </cell>
        </row>
        <row r="1091">
          <cell r="A1091" t="str">
            <v>26303933202087</v>
          </cell>
          <cell r="B1091" t="str">
            <v>水本工業　株式会社</v>
          </cell>
          <cell r="C1091" t="str">
            <v>水本　理</v>
          </cell>
          <cell r="D1091" t="str">
            <v>伏見</v>
          </cell>
          <cell r="E1091" t="str">
            <v>20</v>
          </cell>
          <cell r="F1091" t="str">
            <v>612-8496</v>
          </cell>
          <cell r="G1091" t="str">
            <v>京都市伏見区久我西出町１３番地１１４</v>
          </cell>
          <cell r="H1091" t="str">
            <v>075-963-6337</v>
          </cell>
          <cell r="I1091" t="str">
            <v>3506</v>
          </cell>
          <cell r="J1091">
            <v>26036149225</v>
          </cell>
          <cell r="K1091">
            <v>284995</v>
          </cell>
          <cell r="L1091">
            <v>1</v>
          </cell>
          <cell r="M1091">
            <v>0</v>
          </cell>
          <cell r="O1091">
            <v>12.5</v>
          </cell>
          <cell r="P1091">
            <v>0</v>
          </cell>
          <cell r="Q1091">
            <v>0</v>
          </cell>
          <cell r="R1091">
            <v>18.5</v>
          </cell>
        </row>
        <row r="1092">
          <cell r="A1092" t="str">
            <v>26303933202088</v>
          </cell>
          <cell r="B1092" t="str">
            <v>株式会社　夕川組</v>
          </cell>
          <cell r="C1092" t="str">
            <v>夕川　輝久</v>
          </cell>
          <cell r="D1092" t="str">
            <v>伏見</v>
          </cell>
          <cell r="E1092" t="str">
            <v>5</v>
          </cell>
          <cell r="F1092" t="str">
            <v>612-8277</v>
          </cell>
          <cell r="G1092" t="str">
            <v>京都市伏見区納所妙徳寺２０－２</v>
          </cell>
          <cell r="H1092" t="str">
            <v>075-632-5754</v>
          </cell>
          <cell r="I1092" t="str">
            <v>3501</v>
          </cell>
          <cell r="J1092">
            <v>26036147553</v>
          </cell>
          <cell r="K1092">
            <v>123639</v>
          </cell>
          <cell r="L1092">
            <v>1</v>
          </cell>
          <cell r="M1092">
            <v>0</v>
          </cell>
          <cell r="O1092">
            <v>12.5</v>
          </cell>
          <cell r="P1092">
            <v>0</v>
          </cell>
          <cell r="Q1092">
            <v>0</v>
          </cell>
          <cell r="R1092">
            <v>18.5</v>
          </cell>
        </row>
        <row r="1093">
          <cell r="A1093" t="str">
            <v>26303933202089</v>
          </cell>
          <cell r="B1093" t="str">
            <v>坂尾設備</v>
          </cell>
          <cell r="C1093" t="str">
            <v>坂尾　篤志</v>
          </cell>
          <cell r="D1093" t="str">
            <v>伏見</v>
          </cell>
          <cell r="E1093" t="str">
            <v>20</v>
          </cell>
          <cell r="F1093" t="str">
            <v>612-0081</v>
          </cell>
          <cell r="G1093" t="str">
            <v>京都市伏見区深草大島屋敷町１－３６</v>
          </cell>
          <cell r="H1093" t="str">
            <v>075-644-4830</v>
          </cell>
          <cell r="I1093" t="str">
            <v>3504</v>
          </cell>
          <cell r="J1093">
            <v>26036151973</v>
          </cell>
          <cell r="K1093">
            <v>43500</v>
          </cell>
          <cell r="L1093">
            <v>1</v>
          </cell>
          <cell r="M1093">
            <v>0</v>
          </cell>
          <cell r="O1093">
            <v>12.5</v>
          </cell>
          <cell r="P1093">
            <v>0</v>
          </cell>
          <cell r="Q1093">
            <v>0</v>
          </cell>
          <cell r="R1093">
            <v>18.5</v>
          </cell>
        </row>
        <row r="1094">
          <cell r="A1094" t="str">
            <v>26303933202092</v>
          </cell>
          <cell r="B1094" t="str">
            <v>古澤建設工業株式会社</v>
          </cell>
          <cell r="C1094" t="str">
            <v>古澤　一広</v>
          </cell>
          <cell r="D1094" t="str">
            <v>伏見</v>
          </cell>
          <cell r="E1094" t="str">
            <v>末</v>
          </cell>
          <cell r="F1094" t="str">
            <v>601-8332</v>
          </cell>
          <cell r="G1094" t="str">
            <v>京都市南区吉祥院高畑町５６番地</v>
          </cell>
          <cell r="H1094" t="str">
            <v>075-603-6227</v>
          </cell>
          <cell r="I1094" t="str">
            <v>3505</v>
          </cell>
          <cell r="J1094">
            <v>26036153228</v>
          </cell>
          <cell r="K1094">
            <v>184817</v>
          </cell>
          <cell r="L1094">
            <v>1</v>
          </cell>
          <cell r="M1094">
            <v>0</v>
          </cell>
          <cell r="O1094">
            <v>12.5</v>
          </cell>
          <cell r="P1094">
            <v>0</v>
          </cell>
          <cell r="Q1094">
            <v>0</v>
          </cell>
          <cell r="R1094">
            <v>18.5</v>
          </cell>
        </row>
        <row r="1095">
          <cell r="A1095" t="str">
            <v>26303933202094</v>
          </cell>
          <cell r="B1095" t="str">
            <v>株式会社リペア</v>
          </cell>
          <cell r="C1095" t="str">
            <v>伊藤　正一</v>
          </cell>
          <cell r="D1095" t="str">
            <v>伏見</v>
          </cell>
          <cell r="E1095" t="str">
            <v>20</v>
          </cell>
          <cell r="F1095" t="str">
            <v>611-0041</v>
          </cell>
          <cell r="G1095" t="str">
            <v>宇治市槇島町吹前９７－４</v>
          </cell>
          <cell r="H1095" t="str">
            <v>0774-20-6400</v>
          </cell>
          <cell r="I1095" t="str">
            <v>3504</v>
          </cell>
          <cell r="J1095">
            <v>26036153725</v>
          </cell>
          <cell r="K1095">
            <v>128760</v>
          </cell>
          <cell r="L1095">
            <v>1</v>
          </cell>
          <cell r="M1095">
            <v>0</v>
          </cell>
          <cell r="O1095">
            <v>12.5</v>
          </cell>
          <cell r="P1095">
            <v>0</v>
          </cell>
          <cell r="Q1095">
            <v>0</v>
          </cell>
          <cell r="R1095">
            <v>18.5</v>
          </cell>
        </row>
        <row r="1096">
          <cell r="A1096" t="str">
            <v>26303933202096</v>
          </cell>
          <cell r="B1096" t="str">
            <v>有限会社　伊藤ポンプ設備</v>
          </cell>
          <cell r="C1096" t="str">
            <v>伊藤　則秋</v>
          </cell>
          <cell r="D1096" t="str">
            <v>伏見</v>
          </cell>
          <cell r="E1096" t="str">
            <v>20</v>
          </cell>
          <cell r="F1096" t="str">
            <v>612-8154</v>
          </cell>
          <cell r="G1096" t="str">
            <v>京都市伏見区向島津田町７２－９</v>
          </cell>
          <cell r="H1096" t="str">
            <v>075-601-8531</v>
          </cell>
          <cell r="I1096" t="str">
            <v>3501</v>
          </cell>
          <cell r="J1096">
            <v>26036154548</v>
          </cell>
          <cell r="K1096">
            <v>305022</v>
          </cell>
          <cell r="L1096">
            <v>1</v>
          </cell>
          <cell r="M1096">
            <v>0</v>
          </cell>
          <cell r="O1096">
            <v>12.5</v>
          </cell>
          <cell r="P1096">
            <v>0</v>
          </cell>
          <cell r="Q1096">
            <v>0</v>
          </cell>
          <cell r="R1096">
            <v>18.5</v>
          </cell>
        </row>
        <row r="1097">
          <cell r="A1097" t="str">
            <v>26303933202097</v>
          </cell>
          <cell r="B1097" t="str">
            <v>株式会社　田中組</v>
          </cell>
          <cell r="C1097" t="str">
            <v>田中　雅美</v>
          </cell>
          <cell r="D1097" t="str">
            <v>伏見</v>
          </cell>
          <cell r="E1097" t="str">
            <v>24</v>
          </cell>
          <cell r="F1097" t="str">
            <v>612-0029</v>
          </cell>
          <cell r="G1097" t="str">
            <v>京都市伏見区深草西浦町　８－１２８</v>
          </cell>
          <cell r="H1097" t="str">
            <v>075-641-7372</v>
          </cell>
          <cell r="I1097" t="str">
            <v>3501</v>
          </cell>
          <cell r="J1097">
            <v>26036154602</v>
          </cell>
          <cell r="K1097">
            <v>314882</v>
          </cell>
          <cell r="L1097">
            <v>1</v>
          </cell>
          <cell r="M1097">
            <v>0</v>
          </cell>
          <cell r="O1097">
            <v>12.5</v>
          </cell>
          <cell r="P1097">
            <v>0</v>
          </cell>
          <cell r="Q1097">
            <v>0</v>
          </cell>
          <cell r="R1097">
            <v>18.5</v>
          </cell>
        </row>
        <row r="1098">
          <cell r="A1098" t="str">
            <v>26303933202098</v>
          </cell>
          <cell r="B1098" t="str">
            <v>株式会社丸一総建</v>
          </cell>
          <cell r="C1098" t="str">
            <v>丸田　武志</v>
          </cell>
          <cell r="D1098" t="str">
            <v>伏見</v>
          </cell>
          <cell r="E1098" t="str">
            <v>25</v>
          </cell>
          <cell r="F1098" t="str">
            <v>613-0901</v>
          </cell>
          <cell r="G1098" t="str">
            <v>京都市伏見区淀樋爪町２６３</v>
          </cell>
          <cell r="H1098" t="str">
            <v>075-921-8378</v>
          </cell>
          <cell r="I1098" t="str">
            <v>3505</v>
          </cell>
          <cell r="J1098">
            <v>26036154723</v>
          </cell>
          <cell r="K1098">
            <v>43500</v>
          </cell>
          <cell r="L1098">
            <v>1</v>
          </cell>
          <cell r="M1098">
            <v>0</v>
          </cell>
          <cell r="O1098">
            <v>12.5</v>
          </cell>
          <cell r="P1098">
            <v>0</v>
          </cell>
          <cell r="Q1098">
            <v>0</v>
          </cell>
          <cell r="R1098">
            <v>18.5</v>
          </cell>
        </row>
        <row r="1099">
          <cell r="A1099" t="str">
            <v>26303933202101</v>
          </cell>
          <cell r="B1099" t="str">
            <v>株式会社　聖建</v>
          </cell>
          <cell r="C1099" t="str">
            <v>藤井　裕也</v>
          </cell>
          <cell r="D1099" t="str">
            <v>伏見</v>
          </cell>
          <cell r="E1099" t="str">
            <v>20</v>
          </cell>
          <cell r="F1099" t="str">
            <v>610-0202</v>
          </cell>
          <cell r="G1099" t="str">
            <v>綴喜郡宇治田原町緑苑坂４９－３</v>
          </cell>
          <cell r="H1099" t="str">
            <v>0774-39-7983</v>
          </cell>
          <cell r="I1099" t="str">
            <v>3501</v>
          </cell>
          <cell r="J1099">
            <v>26036155639</v>
          </cell>
          <cell r="K1099">
            <v>199503</v>
          </cell>
          <cell r="L1099">
            <v>1</v>
          </cell>
          <cell r="M1099">
            <v>0</v>
          </cell>
          <cell r="O1099">
            <v>12.5</v>
          </cell>
          <cell r="P1099">
            <v>0</v>
          </cell>
          <cell r="Q1099">
            <v>0</v>
          </cell>
          <cell r="R1099">
            <v>18.5</v>
          </cell>
        </row>
        <row r="1100">
          <cell r="A1100" t="str">
            <v>26303933202103</v>
          </cell>
          <cell r="B1100" t="str">
            <v>有限会社エフ・フジタ</v>
          </cell>
          <cell r="C1100" t="str">
            <v>藤田　孝</v>
          </cell>
          <cell r="D1100" t="str">
            <v>伏見</v>
          </cell>
          <cell r="E1100" t="str">
            <v>末</v>
          </cell>
          <cell r="F1100" t="str">
            <v>612-8121</v>
          </cell>
          <cell r="G1100" t="str">
            <v>京都市伏見区向島善阿弥町６４－３</v>
          </cell>
          <cell r="H1100" t="str">
            <v>075-611-7551</v>
          </cell>
          <cell r="I1100" t="str">
            <v>3501</v>
          </cell>
          <cell r="J1100">
            <v>26036155706</v>
          </cell>
          <cell r="K1100">
            <v>803590</v>
          </cell>
          <cell r="L1100">
            <v>1</v>
          </cell>
          <cell r="M1100">
            <v>0</v>
          </cell>
          <cell r="O1100">
            <v>12.5</v>
          </cell>
          <cell r="P1100">
            <v>0</v>
          </cell>
          <cell r="Q1100">
            <v>0</v>
          </cell>
          <cell r="R1100">
            <v>18.5</v>
          </cell>
        </row>
        <row r="1101">
          <cell r="A1101" t="str">
            <v>26303933202105</v>
          </cell>
          <cell r="B1101" t="str">
            <v>オーテック株式会社</v>
          </cell>
          <cell r="C1101" t="str">
            <v>奥村　達也</v>
          </cell>
          <cell r="D1101" t="str">
            <v>伏見</v>
          </cell>
          <cell r="E1101" t="str">
            <v>20</v>
          </cell>
          <cell r="F1101" t="str">
            <v>612-8208</v>
          </cell>
          <cell r="G1101" t="str">
            <v>京都市伏見区下鳥羽但馬町１５７番地</v>
          </cell>
          <cell r="H1101" t="str">
            <v>075-612-5628</v>
          </cell>
          <cell r="I1101" t="str">
            <v>3501</v>
          </cell>
          <cell r="J1101">
            <v>26036156449</v>
          </cell>
          <cell r="K1101">
            <v>132066</v>
          </cell>
          <cell r="L1101">
            <v>1</v>
          </cell>
          <cell r="M1101">
            <v>0</v>
          </cell>
          <cell r="O1101">
            <v>12.5</v>
          </cell>
          <cell r="P1101">
            <v>0</v>
          </cell>
          <cell r="Q1101">
            <v>0</v>
          </cell>
          <cell r="R1101">
            <v>18.5</v>
          </cell>
        </row>
        <row r="1102">
          <cell r="A1102" t="str">
            <v>26303933202106</v>
          </cell>
          <cell r="B1102" t="str">
            <v>株式会社　中根鉄筋Ｈ．Ｒ．Ｓ</v>
          </cell>
          <cell r="C1102" t="str">
            <v>中根　耕一</v>
          </cell>
          <cell r="D1102" t="str">
            <v>伏見</v>
          </cell>
          <cell r="E1102" t="str">
            <v>末</v>
          </cell>
          <cell r="F1102" t="str">
            <v>612-8494</v>
          </cell>
          <cell r="G1102" t="str">
            <v>京都市伏見区久我東町　１－１６８</v>
          </cell>
          <cell r="H1102" t="str">
            <v>075-921-0449</v>
          </cell>
          <cell r="I1102" t="str">
            <v>3501</v>
          </cell>
          <cell r="J1102">
            <v>26036157259</v>
          </cell>
          <cell r="K1102">
            <v>321187</v>
          </cell>
          <cell r="L1102">
            <v>1</v>
          </cell>
          <cell r="M1102">
            <v>0</v>
          </cell>
          <cell r="O1102">
            <v>12.5</v>
          </cell>
          <cell r="P1102">
            <v>0</v>
          </cell>
          <cell r="Q1102">
            <v>0</v>
          </cell>
          <cell r="R1102">
            <v>18.5</v>
          </cell>
        </row>
        <row r="1103">
          <cell r="A1103" t="str">
            <v>26303933202107</v>
          </cell>
          <cell r="B1103" t="str">
            <v>株式会社ＷｏｏｄＨｏｍｅ</v>
          </cell>
          <cell r="C1103" t="str">
            <v>寺田　康次郎</v>
          </cell>
          <cell r="D1103" t="str">
            <v>伏見</v>
          </cell>
          <cell r="E1103" t="str">
            <v>20</v>
          </cell>
          <cell r="F1103" t="str">
            <v>612-0029</v>
          </cell>
          <cell r="G1103" t="str">
            <v>京都市伏見区深草西浦町２丁目５１</v>
          </cell>
          <cell r="H1103" t="str">
            <v>075-646-2227</v>
          </cell>
          <cell r="I1103" t="str">
            <v>3501</v>
          </cell>
          <cell r="J1103">
            <v>26036156090</v>
          </cell>
          <cell r="K1103">
            <v>397561</v>
          </cell>
          <cell r="L1103">
            <v>1</v>
          </cell>
          <cell r="M1103">
            <v>0</v>
          </cell>
          <cell r="O1103">
            <v>12.5</v>
          </cell>
          <cell r="P1103">
            <v>0</v>
          </cell>
          <cell r="Q1103">
            <v>0</v>
          </cell>
          <cell r="R1103">
            <v>18.5</v>
          </cell>
        </row>
        <row r="1104">
          <cell r="A1104" t="str">
            <v>26303933202108</v>
          </cell>
          <cell r="B1104" t="str">
            <v>Ｈｏｎｊｕｎ　株式会社</v>
          </cell>
          <cell r="C1104" t="str">
            <v>本郷　准一</v>
          </cell>
          <cell r="D1104" t="str">
            <v>伏見</v>
          </cell>
          <cell r="E1104" t="str">
            <v>25</v>
          </cell>
          <cell r="F1104" t="str">
            <v>612-8495</v>
          </cell>
          <cell r="G1104" t="str">
            <v>京都市伏見区久我森の宮町　２－２８１</v>
          </cell>
          <cell r="H1104" t="str">
            <v>075-874-2662</v>
          </cell>
          <cell r="I1104" t="str">
            <v>3501</v>
          </cell>
          <cell r="J1104">
            <v>26036157689</v>
          </cell>
          <cell r="K1104">
            <v>943370</v>
          </cell>
          <cell r="M1104">
            <v>0</v>
          </cell>
          <cell r="O1104">
            <v>12.5</v>
          </cell>
          <cell r="P1104">
            <v>0</v>
          </cell>
          <cell r="Q1104">
            <v>0</v>
          </cell>
          <cell r="R1104">
            <v>18.5</v>
          </cell>
        </row>
        <row r="1105">
          <cell r="A1105" t="str">
            <v>26303933202109</v>
          </cell>
          <cell r="B1105" t="str">
            <v>株式会社　集栄道路</v>
          </cell>
          <cell r="C1105" t="str">
            <v>杉　一男</v>
          </cell>
          <cell r="D1105" t="str">
            <v>伏見</v>
          </cell>
          <cell r="E1105" t="str">
            <v>25</v>
          </cell>
          <cell r="F1105" t="str">
            <v>612-8492</v>
          </cell>
          <cell r="G1105" t="str">
            <v>京都市伏見区久我本町１２－１１６</v>
          </cell>
          <cell r="H1105" t="str">
            <v>075-921-2688</v>
          </cell>
          <cell r="I1105" t="str">
            <v>3301</v>
          </cell>
          <cell r="J1105">
            <v>26036158231</v>
          </cell>
          <cell r="K1105">
            <v>141416</v>
          </cell>
          <cell r="L1105">
            <v>1</v>
          </cell>
          <cell r="M1105">
            <v>0</v>
          </cell>
          <cell r="O1105">
            <v>12.5</v>
          </cell>
          <cell r="P1105">
            <v>0</v>
          </cell>
          <cell r="Q1105">
            <v>0</v>
          </cell>
          <cell r="R1105">
            <v>18.5</v>
          </cell>
        </row>
        <row r="1106">
          <cell r="A1106" t="str">
            <v>26303933202110</v>
          </cell>
          <cell r="B1106" t="str">
            <v>砂川重量</v>
          </cell>
          <cell r="C1106" t="str">
            <v>砂川　好</v>
          </cell>
          <cell r="D1106" t="str">
            <v>伏見</v>
          </cell>
          <cell r="E1106" t="str">
            <v>20</v>
          </cell>
          <cell r="F1106" t="str">
            <v>612-8493</v>
          </cell>
          <cell r="G1106" t="str">
            <v>京都市伏見区久我御旅町２－１０２</v>
          </cell>
          <cell r="H1106" t="str">
            <v>075-934-1143</v>
          </cell>
          <cell r="I1106" t="str">
            <v>3601</v>
          </cell>
          <cell r="J1106">
            <v>26036155682</v>
          </cell>
          <cell r="K1106">
            <v>232145</v>
          </cell>
          <cell r="M1106">
            <v>0</v>
          </cell>
          <cell r="O1106">
            <v>12.5</v>
          </cell>
          <cell r="P1106">
            <v>0</v>
          </cell>
          <cell r="Q1106">
            <v>0</v>
          </cell>
          <cell r="R1106">
            <v>18.5</v>
          </cell>
        </row>
        <row r="1107">
          <cell r="A1107" t="str">
            <v>26303933202112</v>
          </cell>
          <cell r="B1107" t="str">
            <v>株式会社　ＫＯＮＩＳＨＩ</v>
          </cell>
          <cell r="C1107" t="str">
            <v>小西　謙一</v>
          </cell>
          <cell r="D1107" t="str">
            <v>伏見</v>
          </cell>
          <cell r="E1107" t="str">
            <v>末</v>
          </cell>
          <cell r="F1107" t="str">
            <v>612-0832</v>
          </cell>
          <cell r="G1107" t="str">
            <v>京都市伏見区深草大亀谷東安信町　１番地５</v>
          </cell>
          <cell r="H1107" t="str">
            <v>075-634-5840</v>
          </cell>
          <cell r="I1107" t="str">
            <v>3501</v>
          </cell>
          <cell r="J1107">
            <v>26036158955</v>
          </cell>
          <cell r="K1107">
            <v>160660</v>
          </cell>
          <cell r="L1107">
            <v>1</v>
          </cell>
          <cell r="M1107">
            <v>0</v>
          </cell>
          <cell r="O1107">
            <v>12.5</v>
          </cell>
          <cell r="P1107">
            <v>0</v>
          </cell>
          <cell r="Q1107">
            <v>0</v>
          </cell>
          <cell r="R1107">
            <v>18.5</v>
          </cell>
        </row>
        <row r="1108">
          <cell r="A1108" t="str">
            <v>26303933202113</v>
          </cell>
          <cell r="B1108" t="str">
            <v>有限会社　野谷美綜</v>
          </cell>
          <cell r="C1108" t="str">
            <v>野谷　咲子</v>
          </cell>
          <cell r="D1108" t="str">
            <v>伏見</v>
          </cell>
          <cell r="E1108" t="str">
            <v>20</v>
          </cell>
          <cell r="F1108" t="str">
            <v>612-0029</v>
          </cell>
          <cell r="G1108" t="str">
            <v>京都市伏見区深草西浦町８丁目１１５番地　武一ビル４０５</v>
          </cell>
          <cell r="H1108" t="str">
            <v>075-643-5618</v>
          </cell>
          <cell r="I1108" t="str">
            <v>3803</v>
          </cell>
          <cell r="J1108">
            <v>26036159456</v>
          </cell>
          <cell r="K1108">
            <v>7250</v>
          </cell>
          <cell r="L1108">
            <v>1</v>
          </cell>
          <cell r="M1108">
            <v>0</v>
          </cell>
          <cell r="O1108">
            <v>12.5</v>
          </cell>
          <cell r="P1108">
            <v>0</v>
          </cell>
          <cell r="Q1108">
            <v>0</v>
          </cell>
          <cell r="R1108">
            <v>18.5</v>
          </cell>
        </row>
        <row r="1109">
          <cell r="A1109" t="str">
            <v>26303933202114</v>
          </cell>
          <cell r="B1109" t="str">
            <v>（株）ワイエス・ヨシダ建設グループ</v>
          </cell>
          <cell r="C1109" t="str">
            <v>吉田　優也</v>
          </cell>
          <cell r="D1109" t="str">
            <v>伏見</v>
          </cell>
          <cell r="E1109" t="str">
            <v>25</v>
          </cell>
          <cell r="F1109" t="str">
            <v>612-8245</v>
          </cell>
          <cell r="G1109" t="str">
            <v>京都市伏見区横大路下三栖宮ノ後７０</v>
          </cell>
          <cell r="H1109" t="str">
            <v>075-605-1000</v>
          </cell>
          <cell r="I1109" t="str">
            <v>3505</v>
          </cell>
          <cell r="J1109">
            <v>26031054093</v>
          </cell>
          <cell r="K1109">
            <v>443961</v>
          </cell>
          <cell r="L1109">
            <v>1</v>
          </cell>
          <cell r="M1109">
            <v>0</v>
          </cell>
          <cell r="O1109">
            <v>12.5</v>
          </cell>
          <cell r="P1109">
            <v>0</v>
          </cell>
          <cell r="Q1109">
            <v>0</v>
          </cell>
          <cell r="R1109">
            <v>18.5</v>
          </cell>
        </row>
        <row r="1110">
          <cell r="A1110" t="str">
            <v>26303933202115</v>
          </cell>
          <cell r="B1110" t="str">
            <v>株式会社　藤下</v>
          </cell>
          <cell r="C1110" t="str">
            <v>藤下　晴彦</v>
          </cell>
          <cell r="D1110" t="str">
            <v>伏見</v>
          </cell>
          <cell r="E1110" t="str">
            <v>末</v>
          </cell>
          <cell r="F1110" t="str">
            <v>612-8494</v>
          </cell>
          <cell r="G1110" t="str">
            <v>京都市伏見区久我東町１番地２２３</v>
          </cell>
          <cell r="H1110" t="str">
            <v>075-203-9275</v>
          </cell>
          <cell r="I1110" t="str">
            <v>3502</v>
          </cell>
          <cell r="J1110">
            <v>26036159685</v>
          </cell>
          <cell r="K1110">
            <v>571080</v>
          </cell>
          <cell r="L1110">
            <v>1</v>
          </cell>
          <cell r="M1110">
            <v>0</v>
          </cell>
          <cell r="O1110">
            <v>12.5</v>
          </cell>
          <cell r="P1110">
            <v>0</v>
          </cell>
          <cell r="Q1110">
            <v>0</v>
          </cell>
          <cell r="R1110">
            <v>18.5</v>
          </cell>
        </row>
        <row r="1111">
          <cell r="A1111" t="str">
            <v>26303933202116</v>
          </cell>
          <cell r="B1111" t="str">
            <v>株式会社アオキ</v>
          </cell>
          <cell r="C1111" t="str">
            <v>青木　永一</v>
          </cell>
          <cell r="D1111" t="str">
            <v>伏見</v>
          </cell>
          <cell r="E1111" t="str">
            <v>20</v>
          </cell>
          <cell r="F1111" t="str">
            <v>612-8121</v>
          </cell>
          <cell r="G1111" t="str">
            <v>京都市伏見区向島善阿弥町１４－１８</v>
          </cell>
          <cell r="H1111" t="str">
            <v>075-612-1307</v>
          </cell>
          <cell r="I1111" t="str">
            <v>3502</v>
          </cell>
          <cell r="J1111">
            <v>26036159858</v>
          </cell>
          <cell r="K1111">
            <v>316390</v>
          </cell>
          <cell r="L1111">
            <v>1</v>
          </cell>
          <cell r="M1111">
            <v>0</v>
          </cell>
          <cell r="O1111">
            <v>12.5</v>
          </cell>
          <cell r="P1111">
            <v>0</v>
          </cell>
          <cell r="Q1111">
            <v>0</v>
          </cell>
          <cell r="R1111">
            <v>18.5</v>
          </cell>
        </row>
        <row r="1112">
          <cell r="A1112" t="str">
            <v>26303933202117</v>
          </cell>
          <cell r="B1112" t="str">
            <v>有限会社　塚本組</v>
          </cell>
          <cell r="C1112" t="str">
            <v>塚本　正幸</v>
          </cell>
          <cell r="D1112" t="str">
            <v>伏見</v>
          </cell>
          <cell r="E1112" t="str">
            <v>25</v>
          </cell>
          <cell r="F1112" t="str">
            <v>601-1302</v>
          </cell>
          <cell r="G1112" t="str">
            <v>京都市伏見区醍醐内ケ井戸１１－３</v>
          </cell>
          <cell r="H1112" t="str">
            <v>075-575-5521</v>
          </cell>
          <cell r="I1112" t="str">
            <v>3501</v>
          </cell>
          <cell r="J1112">
            <v>26036159817</v>
          </cell>
          <cell r="K1112">
            <v>530700</v>
          </cell>
          <cell r="L1112">
            <v>1</v>
          </cell>
          <cell r="M1112">
            <v>0</v>
          </cell>
          <cell r="O1112">
            <v>12.5</v>
          </cell>
          <cell r="P1112">
            <v>0</v>
          </cell>
          <cell r="Q1112">
            <v>0</v>
          </cell>
          <cell r="R1112">
            <v>18.5</v>
          </cell>
        </row>
        <row r="1113">
          <cell r="A1113" t="str">
            <v>26303933202118</v>
          </cell>
          <cell r="B1113" t="str">
            <v>株式会社　エアファースト</v>
          </cell>
          <cell r="C1113" t="str">
            <v>原田　一生</v>
          </cell>
          <cell r="D1113" t="str">
            <v>伏見</v>
          </cell>
          <cell r="E1113" t="str">
            <v>25</v>
          </cell>
          <cell r="F1113" t="str">
            <v>607-8474</v>
          </cell>
          <cell r="G1113" t="str">
            <v>京都市山科区北花山寺内町１７－６－１Ｆ</v>
          </cell>
          <cell r="H1113" t="str">
            <v>075-366-9253</v>
          </cell>
          <cell r="I1113" t="str">
            <v>3501</v>
          </cell>
          <cell r="J1113">
            <v>26036159979</v>
          </cell>
          <cell r="K1113">
            <v>367169</v>
          </cell>
          <cell r="L1113">
            <v>1</v>
          </cell>
          <cell r="M1113">
            <v>0</v>
          </cell>
          <cell r="O1113">
            <v>12.5</v>
          </cell>
          <cell r="P1113">
            <v>0</v>
          </cell>
          <cell r="Q1113">
            <v>0</v>
          </cell>
          <cell r="R1113">
            <v>18.5</v>
          </cell>
        </row>
        <row r="1114">
          <cell r="A1114" t="str">
            <v>26303933202119</v>
          </cell>
          <cell r="B1114" t="str">
            <v>株式会社　中園設備</v>
          </cell>
          <cell r="C1114" t="str">
            <v>中園　勝久</v>
          </cell>
          <cell r="D1114" t="str">
            <v>伏見</v>
          </cell>
          <cell r="E1114" t="str">
            <v>末</v>
          </cell>
          <cell r="F1114" t="str">
            <v>613-0024</v>
          </cell>
          <cell r="G1114" t="str">
            <v>久世郡久御山町森川端１３－１</v>
          </cell>
          <cell r="H1114" t="str">
            <v>075-204-0674</v>
          </cell>
          <cell r="I1114" t="str">
            <v>3504</v>
          </cell>
          <cell r="J1114">
            <v>26036160173</v>
          </cell>
          <cell r="K1114">
            <v>318519</v>
          </cell>
          <cell r="L1114">
            <v>1</v>
          </cell>
          <cell r="M1114">
            <v>0</v>
          </cell>
          <cell r="O1114">
            <v>12.5</v>
          </cell>
          <cell r="P1114">
            <v>0</v>
          </cell>
          <cell r="Q1114">
            <v>0</v>
          </cell>
          <cell r="R1114">
            <v>18.5</v>
          </cell>
        </row>
        <row r="1115">
          <cell r="A1115" t="str">
            <v>26303933202120</v>
          </cell>
          <cell r="B1115" t="str">
            <v>株式会社　ＶＩＳＩＯＮ　ＱＵＥＳＴ</v>
          </cell>
          <cell r="C1115" t="str">
            <v>鈴木　和馬</v>
          </cell>
          <cell r="D1115" t="str">
            <v>伏見</v>
          </cell>
          <cell r="E1115" t="str">
            <v>末</v>
          </cell>
          <cell r="F1115" t="str">
            <v>612-0829</v>
          </cell>
          <cell r="G1115" t="str">
            <v>京都市伏見区深草谷口町４９－１ロイヤルハイツ八洲Ⅱ１Ｆ３号</v>
          </cell>
          <cell r="H1115" t="str">
            <v>075-748-7273</v>
          </cell>
          <cell r="I1115" t="str">
            <v>3506</v>
          </cell>
          <cell r="J1115">
            <v>26036160145</v>
          </cell>
          <cell r="K1115">
            <v>132252</v>
          </cell>
          <cell r="L1115">
            <v>1</v>
          </cell>
          <cell r="M1115">
            <v>0</v>
          </cell>
          <cell r="O1115">
            <v>12.5</v>
          </cell>
          <cell r="P1115">
            <v>0</v>
          </cell>
          <cell r="Q1115">
            <v>0</v>
          </cell>
          <cell r="R1115">
            <v>18.5</v>
          </cell>
        </row>
        <row r="1116">
          <cell r="A1116" t="str">
            <v>26303933202121</v>
          </cell>
          <cell r="B1116" t="str">
            <v>株式会社　むらやま工務店</v>
          </cell>
          <cell r="C1116" t="str">
            <v>村山　拓夫</v>
          </cell>
          <cell r="D1116" t="str">
            <v>伏見</v>
          </cell>
          <cell r="E1116" t="str">
            <v>末</v>
          </cell>
          <cell r="F1116" t="str">
            <v>612-0812</v>
          </cell>
          <cell r="G1116" t="str">
            <v>京都市伏見区深草坊山町３５－３</v>
          </cell>
          <cell r="H1116" t="str">
            <v>075-641-1750</v>
          </cell>
          <cell r="I1116" t="str">
            <v>3501</v>
          </cell>
          <cell r="J1116">
            <v>26036160281</v>
          </cell>
          <cell r="K1116">
            <v>14500</v>
          </cell>
          <cell r="L1116">
            <v>1</v>
          </cell>
          <cell r="M1116">
            <v>0</v>
          </cell>
          <cell r="O1116">
            <v>12.5</v>
          </cell>
          <cell r="P1116">
            <v>0</v>
          </cell>
          <cell r="Q1116">
            <v>0</v>
          </cell>
          <cell r="R1116">
            <v>18.5</v>
          </cell>
        </row>
        <row r="1117">
          <cell r="A1117" t="str">
            <v>26303933202122</v>
          </cell>
          <cell r="B1117" t="str">
            <v>ツルテック　株式会社</v>
          </cell>
          <cell r="C1117" t="str">
            <v>水流　真由</v>
          </cell>
          <cell r="D1117" t="str">
            <v>伏見</v>
          </cell>
          <cell r="E1117" t="str">
            <v>末</v>
          </cell>
          <cell r="F1117" t="str">
            <v>612-8462</v>
          </cell>
          <cell r="G1117" t="str">
            <v>京都市伏見区中島秋ノ山町１２８</v>
          </cell>
          <cell r="H1117" t="str">
            <v>075-644-9327</v>
          </cell>
          <cell r="I1117" t="str">
            <v>3601</v>
          </cell>
          <cell r="J1117">
            <v>26036160748</v>
          </cell>
          <cell r="K1117">
            <v>137443</v>
          </cell>
          <cell r="L1117">
            <v>1</v>
          </cell>
          <cell r="M1117">
            <v>0</v>
          </cell>
          <cell r="O1117">
            <v>12.5</v>
          </cell>
          <cell r="P1117">
            <v>0</v>
          </cell>
          <cell r="Q1117">
            <v>0</v>
          </cell>
          <cell r="R1117">
            <v>18.5</v>
          </cell>
        </row>
        <row r="1118">
          <cell r="A1118" t="str">
            <v>26303933202123</v>
          </cell>
          <cell r="B1118" t="str">
            <v>藤本電気工事</v>
          </cell>
          <cell r="C1118" t="str">
            <v>藤本　成人</v>
          </cell>
          <cell r="D1118" t="str">
            <v>伏見</v>
          </cell>
          <cell r="E1118" t="str">
            <v>20</v>
          </cell>
          <cell r="F1118" t="str">
            <v>612-8492</v>
          </cell>
          <cell r="G1118" t="str">
            <v>京都市伏見区久我本町５－１８</v>
          </cell>
          <cell r="H1118" t="str">
            <v>075-921-1626</v>
          </cell>
          <cell r="I1118" t="str">
            <v>3507</v>
          </cell>
          <cell r="J1118">
            <v>26036161975</v>
          </cell>
          <cell r="K1118">
            <v>19430</v>
          </cell>
          <cell r="L1118">
            <v>1</v>
          </cell>
          <cell r="M1118">
            <v>0</v>
          </cell>
          <cell r="O1118">
            <v>12.5</v>
          </cell>
          <cell r="P1118">
            <v>0</v>
          </cell>
          <cell r="Q1118">
            <v>0</v>
          </cell>
          <cell r="R1118">
            <v>18.5</v>
          </cell>
        </row>
        <row r="1119">
          <cell r="A1119" t="str">
            <v>26303933202124</v>
          </cell>
          <cell r="B1119" t="str">
            <v>合同会社　丸尾地質</v>
          </cell>
          <cell r="C1119" t="str">
            <v>丸尾　弘樹</v>
          </cell>
          <cell r="D1119" t="str">
            <v>伏見</v>
          </cell>
          <cell r="E1119" t="str">
            <v>20</v>
          </cell>
          <cell r="F1119" t="str">
            <v>612-8392</v>
          </cell>
          <cell r="G1119" t="str">
            <v>京都市伏見区下鳥羽北ノ口町64　グランディール伏見５０６</v>
          </cell>
          <cell r="H1119" t="str">
            <v>090-1487-9253</v>
          </cell>
          <cell r="I1119" t="str">
            <v>3718</v>
          </cell>
          <cell r="J1119">
            <v>26036162059</v>
          </cell>
          <cell r="K1119">
            <v>50605</v>
          </cell>
          <cell r="M1119">
            <v>0</v>
          </cell>
          <cell r="O1119">
            <v>12.5</v>
          </cell>
          <cell r="P1119">
            <v>0</v>
          </cell>
          <cell r="Q1119">
            <v>0</v>
          </cell>
          <cell r="R1119">
            <v>18.5</v>
          </cell>
        </row>
        <row r="1120">
          <cell r="A1120" t="str">
            <v>26303933202125</v>
          </cell>
          <cell r="B1120" t="str">
            <v>有限会社　藤田建装</v>
          </cell>
          <cell r="C1120" t="str">
            <v>藤田　光男</v>
          </cell>
          <cell r="D1120" t="str">
            <v>伏見</v>
          </cell>
          <cell r="E1120" t="str">
            <v>末</v>
          </cell>
          <cell r="F1120" t="str">
            <v>612-8489</v>
          </cell>
          <cell r="G1120" t="str">
            <v>京都市伏見区下鳥羽西柳長町１３２</v>
          </cell>
          <cell r="H1120" t="str">
            <v>075-602-1307</v>
          </cell>
          <cell r="I1120" t="str">
            <v>3504</v>
          </cell>
          <cell r="J1120">
            <v>26036162182</v>
          </cell>
          <cell r="K1120">
            <v>60900</v>
          </cell>
          <cell r="L1120">
            <v>1</v>
          </cell>
          <cell r="M1120">
            <v>0</v>
          </cell>
          <cell r="O1120">
            <v>12.5</v>
          </cell>
          <cell r="P1120">
            <v>0</v>
          </cell>
          <cell r="Q1120">
            <v>0</v>
          </cell>
          <cell r="R1120">
            <v>18.5</v>
          </cell>
        </row>
        <row r="1121">
          <cell r="A1121" t="str">
            <v>26303933202127</v>
          </cell>
          <cell r="B1121" t="str">
            <v>株式会社　アイテック</v>
          </cell>
          <cell r="C1121" t="str">
            <v>市川　佳幸</v>
          </cell>
          <cell r="D1121" t="str">
            <v>伏見</v>
          </cell>
          <cell r="E1121" t="str">
            <v>20</v>
          </cell>
          <cell r="F1121" t="str">
            <v>612-8417</v>
          </cell>
          <cell r="G1121" t="str">
            <v>京都市伏見区竹田向代町川町２５ウイングヒルズ京都南４０５</v>
          </cell>
          <cell r="H1121" t="str">
            <v>075-693-9552</v>
          </cell>
          <cell r="I1121" t="str">
            <v>3501</v>
          </cell>
          <cell r="J1121">
            <v>26036162435</v>
          </cell>
          <cell r="K1121">
            <v>168780</v>
          </cell>
          <cell r="L1121">
            <v>2</v>
          </cell>
          <cell r="M1121">
            <v>0</v>
          </cell>
          <cell r="O1121">
            <v>12.5</v>
          </cell>
          <cell r="P1121">
            <v>0</v>
          </cell>
          <cell r="Q1121">
            <v>0</v>
          </cell>
          <cell r="R1121">
            <v>18.5</v>
          </cell>
        </row>
        <row r="1122">
          <cell r="A1122" t="str">
            <v>26303933202129</v>
          </cell>
          <cell r="B1122" t="str">
            <v>株式会社　辻工務店</v>
          </cell>
          <cell r="C1122" t="str">
            <v>辻　明徳</v>
          </cell>
          <cell r="D1122" t="str">
            <v>伏見</v>
          </cell>
          <cell r="E1122" t="str">
            <v>25</v>
          </cell>
          <cell r="F1122" t="str">
            <v>612-0874</v>
          </cell>
          <cell r="G1122" t="str">
            <v>京都市伏見区深草東伊達町１１番地５</v>
          </cell>
          <cell r="H1122" t="str">
            <v>075-644-8140</v>
          </cell>
          <cell r="I1122" t="str">
            <v>3501</v>
          </cell>
          <cell r="J1122">
            <v>26036162744</v>
          </cell>
          <cell r="K1122">
            <v>376432</v>
          </cell>
          <cell r="L1122">
            <v>1</v>
          </cell>
          <cell r="M1122">
            <v>0</v>
          </cell>
          <cell r="O1122">
            <v>12.5</v>
          </cell>
          <cell r="P1122">
            <v>0</v>
          </cell>
          <cell r="Q1122">
            <v>0</v>
          </cell>
          <cell r="R1122">
            <v>18.5</v>
          </cell>
        </row>
        <row r="1123">
          <cell r="A1123" t="str">
            <v>26303933202130</v>
          </cell>
          <cell r="B1123" t="str">
            <v>山沖工業</v>
          </cell>
          <cell r="C1123" t="str">
            <v>山沖　進一</v>
          </cell>
          <cell r="D1123" t="str">
            <v>伏見</v>
          </cell>
          <cell r="E1123" t="str">
            <v>20</v>
          </cell>
          <cell r="F1123" t="str">
            <v>612-0038</v>
          </cell>
          <cell r="G1123" t="str">
            <v>京都市伏見区深草仙石屋敷町５３－２５</v>
          </cell>
          <cell r="H1123" t="str">
            <v>075-574-7760</v>
          </cell>
          <cell r="I1123" t="str">
            <v>3506</v>
          </cell>
          <cell r="J1123">
            <v>26036163031</v>
          </cell>
          <cell r="K1123">
            <v>26100</v>
          </cell>
          <cell r="M1123">
            <v>0</v>
          </cell>
          <cell r="O1123">
            <v>12.5</v>
          </cell>
          <cell r="P1123">
            <v>0</v>
          </cell>
          <cell r="Q1123">
            <v>0</v>
          </cell>
          <cell r="R1123">
            <v>18.5</v>
          </cell>
        </row>
        <row r="1124">
          <cell r="A1124" t="str">
            <v>26303933202133</v>
          </cell>
          <cell r="B1124" t="str">
            <v>岸本建装</v>
          </cell>
          <cell r="C1124" t="str">
            <v>岸本　友也</v>
          </cell>
          <cell r="D1124" t="str">
            <v>伏見</v>
          </cell>
          <cell r="E1124" t="str">
            <v>20</v>
          </cell>
          <cell r="F1124" t="str">
            <v>612-8016</v>
          </cell>
          <cell r="G1124" t="str">
            <v>京都市伏見区桃山町養斉９番地１９</v>
          </cell>
          <cell r="H1124" t="str">
            <v>090-8827-0324</v>
          </cell>
          <cell r="I1124" t="str">
            <v>3803</v>
          </cell>
          <cell r="J1124">
            <v>26036163446</v>
          </cell>
          <cell r="K1124">
            <v>29737</v>
          </cell>
          <cell r="L1124">
            <v>1</v>
          </cell>
          <cell r="M1124">
            <v>0</v>
          </cell>
          <cell r="O1124">
            <v>12.5</v>
          </cell>
          <cell r="P1124">
            <v>0</v>
          </cell>
          <cell r="Q1124">
            <v>0</v>
          </cell>
          <cell r="R1124">
            <v>18.5</v>
          </cell>
        </row>
        <row r="1125">
          <cell r="A1125" t="str">
            <v>26303933202135</v>
          </cell>
          <cell r="B1125" t="str">
            <v>水流組</v>
          </cell>
          <cell r="C1125" t="str">
            <v>水流　博純</v>
          </cell>
          <cell r="D1125" t="str">
            <v>伏見</v>
          </cell>
          <cell r="E1125" t="str">
            <v>20</v>
          </cell>
          <cell r="F1125" t="str">
            <v>612-8495</v>
          </cell>
          <cell r="G1125" t="str">
            <v>京都市伏見区久我森の宮町２－１２０</v>
          </cell>
          <cell r="H1125" t="str">
            <v>075-934-0498</v>
          </cell>
          <cell r="I1125" t="str">
            <v>3502</v>
          </cell>
          <cell r="J1125">
            <v>26036163742</v>
          </cell>
          <cell r="K1125">
            <v>120855</v>
          </cell>
          <cell r="L1125">
            <v>1</v>
          </cell>
          <cell r="M1125">
            <v>0</v>
          </cell>
          <cell r="O1125">
            <v>12.5</v>
          </cell>
          <cell r="P1125">
            <v>0</v>
          </cell>
          <cell r="Q1125">
            <v>0</v>
          </cell>
          <cell r="R1125">
            <v>18.5</v>
          </cell>
        </row>
        <row r="1126">
          <cell r="A1126" t="str">
            <v>26303933202136</v>
          </cell>
          <cell r="B1126" t="str">
            <v>株式会社　慶逢通信</v>
          </cell>
          <cell r="C1126" t="str">
            <v>石黒　圭</v>
          </cell>
          <cell r="D1126" t="str">
            <v>伏見</v>
          </cell>
          <cell r="E1126" t="str">
            <v>末</v>
          </cell>
          <cell r="F1126" t="str">
            <v>601-8342</v>
          </cell>
          <cell r="G1126" t="str">
            <v>京都市南区吉祥院東前田町５５グレース吉祥６０４</v>
          </cell>
          <cell r="H1126" t="str">
            <v>075-632-8180</v>
          </cell>
          <cell r="I1126" t="str">
            <v>3801</v>
          </cell>
          <cell r="J1126">
            <v>26036163688</v>
          </cell>
          <cell r="K1126">
            <v>104400</v>
          </cell>
          <cell r="L1126">
            <v>1</v>
          </cell>
          <cell r="M1126">
            <v>0</v>
          </cell>
          <cell r="O1126">
            <v>12.5</v>
          </cell>
          <cell r="P1126">
            <v>0</v>
          </cell>
          <cell r="Q1126">
            <v>0</v>
          </cell>
          <cell r="R1126">
            <v>18.5</v>
          </cell>
        </row>
        <row r="1127">
          <cell r="A1127" t="str">
            <v>26303933202137</v>
          </cell>
          <cell r="B1127" t="str">
            <v>株式会社　河野組</v>
          </cell>
          <cell r="C1127" t="str">
            <v>椚座　雅充</v>
          </cell>
          <cell r="D1127" t="str">
            <v>伏見</v>
          </cell>
          <cell r="E1127" t="str">
            <v>末</v>
          </cell>
          <cell r="F1127" t="str">
            <v>612-0874</v>
          </cell>
          <cell r="G1127" t="str">
            <v>京都市伏見区深草東伊達町８８</v>
          </cell>
          <cell r="H1127" t="str">
            <v>075-645-9339</v>
          </cell>
          <cell r="I1127" t="str">
            <v>3506</v>
          </cell>
          <cell r="J1127">
            <v>26036163848</v>
          </cell>
          <cell r="K1127">
            <v>104400</v>
          </cell>
          <cell r="L1127">
            <v>1</v>
          </cell>
          <cell r="M1127">
            <v>0</v>
          </cell>
          <cell r="O1127">
            <v>12.5</v>
          </cell>
          <cell r="P1127">
            <v>0</v>
          </cell>
          <cell r="Q1127">
            <v>0</v>
          </cell>
          <cell r="R1127">
            <v>18.5</v>
          </cell>
        </row>
        <row r="1128">
          <cell r="A1128" t="str">
            <v>26303933202139</v>
          </cell>
          <cell r="B1128" t="str">
            <v>京建</v>
          </cell>
          <cell r="C1128" t="str">
            <v>小中　潤</v>
          </cell>
          <cell r="D1128" t="str">
            <v>伏見</v>
          </cell>
          <cell r="E1128" t="str">
            <v>20</v>
          </cell>
          <cell r="F1128" t="str">
            <v>612-8493</v>
          </cell>
          <cell r="G1128" t="str">
            <v>京都市伏見区久我御旅町１１－１８</v>
          </cell>
          <cell r="H1128" t="str">
            <v>075-874-3964</v>
          </cell>
          <cell r="I1128" t="str">
            <v>3501</v>
          </cell>
          <cell r="J1128">
            <v>26036163997</v>
          </cell>
          <cell r="K1128">
            <v>32405</v>
          </cell>
          <cell r="L1128">
            <v>1</v>
          </cell>
          <cell r="M1128">
            <v>0</v>
          </cell>
          <cell r="O1128">
            <v>12.5</v>
          </cell>
          <cell r="P1128">
            <v>0</v>
          </cell>
          <cell r="Q1128">
            <v>0</v>
          </cell>
          <cell r="R1128">
            <v>18.5</v>
          </cell>
        </row>
        <row r="1129">
          <cell r="A1129" t="str">
            <v>26303933202140</v>
          </cell>
          <cell r="B1129" t="str">
            <v>ホイストジャパン株式会社</v>
          </cell>
          <cell r="C1129" t="str">
            <v>小谷　広大</v>
          </cell>
          <cell r="D1129" t="str">
            <v>伏見</v>
          </cell>
          <cell r="E1129" t="str">
            <v>20</v>
          </cell>
          <cell r="F1129" t="str">
            <v>613-0023</v>
          </cell>
          <cell r="G1129" t="str">
            <v>久世郡久御山町野村村東２９１番地２</v>
          </cell>
          <cell r="H1129" t="str">
            <v>075-200-1233</v>
          </cell>
          <cell r="I1129" t="str">
            <v>3601</v>
          </cell>
          <cell r="J1129">
            <v>26036164524</v>
          </cell>
          <cell r="K1129">
            <v>523781</v>
          </cell>
          <cell r="L1129">
            <v>1</v>
          </cell>
          <cell r="M1129">
            <v>0</v>
          </cell>
          <cell r="O1129">
            <v>12.5</v>
          </cell>
          <cell r="P1129">
            <v>0</v>
          </cell>
          <cell r="Q1129">
            <v>0</v>
          </cell>
          <cell r="R1129">
            <v>18.5</v>
          </cell>
        </row>
        <row r="1130">
          <cell r="A1130" t="str">
            <v>26303933202141</v>
          </cell>
          <cell r="B1130" t="str">
            <v>株式会社　和</v>
          </cell>
          <cell r="C1130" t="str">
            <v>森本　和彦</v>
          </cell>
          <cell r="D1130" t="str">
            <v>伏見</v>
          </cell>
          <cell r="E1130" t="str">
            <v>15</v>
          </cell>
          <cell r="F1130" t="str">
            <v>612-0889</v>
          </cell>
          <cell r="G1130" t="str">
            <v>京都市伏見区深草直違橋７丁目２７０</v>
          </cell>
          <cell r="H1130" t="str">
            <v>075-641-1091</v>
          </cell>
          <cell r="I1130" t="str">
            <v>3506</v>
          </cell>
          <cell r="J1130">
            <v>26036164632</v>
          </cell>
          <cell r="K1130">
            <v>36250</v>
          </cell>
          <cell r="L1130">
            <v>1</v>
          </cell>
          <cell r="M1130">
            <v>0</v>
          </cell>
          <cell r="O1130">
            <v>12.5</v>
          </cell>
          <cell r="P1130">
            <v>0</v>
          </cell>
          <cell r="Q1130">
            <v>0</v>
          </cell>
          <cell r="R1130">
            <v>18.5</v>
          </cell>
        </row>
        <row r="1131">
          <cell r="A1131" t="str">
            <v>26303933202142</v>
          </cell>
          <cell r="B1131" t="str">
            <v>株式会社　哲組重量</v>
          </cell>
          <cell r="C1131" t="str">
            <v>前田　哲</v>
          </cell>
          <cell r="D1131" t="str">
            <v>伏見</v>
          </cell>
          <cell r="E1131" t="str">
            <v>20</v>
          </cell>
          <cell r="F1131" t="str">
            <v>615-0843</v>
          </cell>
          <cell r="G1131" t="str">
            <v>京都市右京区西京極河原町２２番地１</v>
          </cell>
          <cell r="H1131" t="str">
            <v>090-9985-3636</v>
          </cell>
          <cell r="I1131" t="str">
            <v>3601</v>
          </cell>
          <cell r="J1131">
            <v>26036164900</v>
          </cell>
          <cell r="K1131">
            <v>113100</v>
          </cell>
          <cell r="L1131">
            <v>2</v>
          </cell>
          <cell r="M1131">
            <v>0</v>
          </cell>
          <cell r="O1131">
            <v>12.5</v>
          </cell>
          <cell r="P1131">
            <v>0</v>
          </cell>
          <cell r="Q1131">
            <v>0</v>
          </cell>
          <cell r="R1131">
            <v>18.5</v>
          </cell>
        </row>
        <row r="1132">
          <cell r="A1132" t="str">
            <v>26303933202143</v>
          </cell>
          <cell r="B1132" t="str">
            <v>有限会社　梶原工業</v>
          </cell>
          <cell r="C1132" t="str">
            <v>梶原　英稔</v>
          </cell>
          <cell r="D1132" t="str">
            <v>伏見</v>
          </cell>
          <cell r="E1132" t="str">
            <v>末</v>
          </cell>
          <cell r="F1132" t="str">
            <v>612-8275</v>
          </cell>
          <cell r="G1132" t="str">
            <v>京都市伏見区納所町１４２－３</v>
          </cell>
          <cell r="H1132" t="str">
            <v>075-632-0252</v>
          </cell>
          <cell r="I1132" t="str">
            <v>3501</v>
          </cell>
          <cell r="J1132">
            <v>26036165146</v>
          </cell>
          <cell r="K1132">
            <v>124091</v>
          </cell>
          <cell r="L1132">
            <v>1</v>
          </cell>
          <cell r="M1132">
            <v>0</v>
          </cell>
          <cell r="O1132">
            <v>12.5</v>
          </cell>
          <cell r="P1132">
            <v>0</v>
          </cell>
          <cell r="Q1132">
            <v>0</v>
          </cell>
          <cell r="R1132">
            <v>18.5</v>
          </cell>
        </row>
        <row r="1133">
          <cell r="A1133" t="str">
            <v>26303933202145</v>
          </cell>
          <cell r="B1133" t="str">
            <v>山英</v>
          </cell>
          <cell r="C1133" t="str">
            <v>山口　英樹</v>
          </cell>
          <cell r="D1133" t="str">
            <v>伏見</v>
          </cell>
          <cell r="E1133" t="str">
            <v>20</v>
          </cell>
          <cell r="F1133" t="str">
            <v>601-1435</v>
          </cell>
          <cell r="G1133" t="str">
            <v>京都市伏見区石田桜木８番地１モイセス桜木１０７号</v>
          </cell>
          <cell r="H1133" t="str">
            <v>080-3800-6334</v>
          </cell>
          <cell r="I1133" t="str">
            <v>3506</v>
          </cell>
          <cell r="J1133">
            <v>26036165347</v>
          </cell>
          <cell r="K1133">
            <v>82302</v>
          </cell>
          <cell r="L1133">
            <v>2</v>
          </cell>
          <cell r="M1133">
            <v>0</v>
          </cell>
          <cell r="O1133">
            <v>12.5</v>
          </cell>
          <cell r="P1133">
            <v>0</v>
          </cell>
          <cell r="Q1133">
            <v>0</v>
          </cell>
          <cell r="R1133">
            <v>18.5</v>
          </cell>
        </row>
        <row r="1134">
          <cell r="A1134" t="str">
            <v>26303933202148</v>
          </cell>
          <cell r="B1134" t="str">
            <v>松井組</v>
          </cell>
          <cell r="C1134" t="str">
            <v>奥田　堅太郎</v>
          </cell>
          <cell r="D1134" t="str">
            <v>伏見</v>
          </cell>
          <cell r="E1134" t="str">
            <v>末</v>
          </cell>
          <cell r="F1134" t="str">
            <v>612-0869</v>
          </cell>
          <cell r="G1134" t="str">
            <v>京都市伏見区深草直違橋北一丁目４５９</v>
          </cell>
          <cell r="H1134" t="str">
            <v>075-643-7796</v>
          </cell>
          <cell r="I1134" t="str">
            <v>3716</v>
          </cell>
          <cell r="J1134">
            <v>26036165468</v>
          </cell>
          <cell r="K1134">
            <v>119567</v>
          </cell>
          <cell r="L1134">
            <v>1</v>
          </cell>
          <cell r="M1134">
            <v>0</v>
          </cell>
          <cell r="O1134">
            <v>12.5</v>
          </cell>
          <cell r="P1134">
            <v>0</v>
          </cell>
          <cell r="Q1134">
            <v>0</v>
          </cell>
          <cell r="R1134">
            <v>18.5</v>
          </cell>
        </row>
        <row r="1135">
          <cell r="A1135" t="str">
            <v>26303933202149</v>
          </cell>
          <cell r="B1135" t="str">
            <v>有限会社　山哲</v>
          </cell>
          <cell r="C1135" t="str">
            <v>山下　哲史</v>
          </cell>
          <cell r="D1135" t="str">
            <v>伏見</v>
          </cell>
          <cell r="E1135" t="str">
            <v>20</v>
          </cell>
          <cell r="F1135" t="str">
            <v>612-8418</v>
          </cell>
          <cell r="G1135" t="str">
            <v>京都市伏見区竹田向代町２５－６</v>
          </cell>
          <cell r="H1135" t="str">
            <v>075-662-5285</v>
          </cell>
          <cell r="I1135" t="str">
            <v>3501</v>
          </cell>
          <cell r="J1135">
            <v>26036165470</v>
          </cell>
          <cell r="K1135">
            <v>122902</v>
          </cell>
          <cell r="L1135">
            <v>1</v>
          </cell>
          <cell r="M1135">
            <v>0</v>
          </cell>
          <cell r="O1135">
            <v>12.5</v>
          </cell>
          <cell r="P1135">
            <v>0</v>
          </cell>
          <cell r="Q1135">
            <v>0</v>
          </cell>
          <cell r="R1135">
            <v>18.5</v>
          </cell>
        </row>
        <row r="1136">
          <cell r="A1136" t="str">
            <v>26303933202151</v>
          </cell>
          <cell r="B1136" t="str">
            <v>有限会社　大樹</v>
          </cell>
          <cell r="C1136" t="str">
            <v>山崎　政美</v>
          </cell>
          <cell r="D1136" t="str">
            <v>伏見</v>
          </cell>
          <cell r="E1136" t="str">
            <v>末</v>
          </cell>
          <cell r="F1136" t="str">
            <v>612-0816</v>
          </cell>
          <cell r="G1136" t="str">
            <v>京都市伏見区深草馬谷町28-1</v>
          </cell>
          <cell r="H1136" t="str">
            <v>075-645-3333</v>
          </cell>
          <cell r="I1136" t="str">
            <v>3505</v>
          </cell>
          <cell r="J1136">
            <v>26036160601</v>
          </cell>
          <cell r="K1136">
            <v>797645</v>
          </cell>
          <cell r="L1136">
            <v>1</v>
          </cell>
          <cell r="M1136">
            <v>0</v>
          </cell>
          <cell r="O1136">
            <v>12.5</v>
          </cell>
          <cell r="P1136">
            <v>0</v>
          </cell>
          <cell r="Q1136">
            <v>0</v>
          </cell>
          <cell r="R1136">
            <v>18.5</v>
          </cell>
        </row>
        <row r="1137">
          <cell r="A1137" t="str">
            <v>26303933202152</v>
          </cell>
          <cell r="B1137" t="str">
            <v>中央板金工業　株式会社</v>
          </cell>
          <cell r="C1137" t="str">
            <v>沼田　京</v>
          </cell>
          <cell r="D1137" t="str">
            <v>伏見</v>
          </cell>
          <cell r="E1137" t="str">
            <v>25</v>
          </cell>
          <cell r="F1137" t="str">
            <v>612-8006</v>
          </cell>
          <cell r="G1137" t="str">
            <v>京都市伏見区桃山町大島３８－１４５</v>
          </cell>
          <cell r="H1137" t="str">
            <v>075-621-4613</v>
          </cell>
          <cell r="I1137" t="str">
            <v>3506</v>
          </cell>
          <cell r="J1137">
            <v>26036166049</v>
          </cell>
          <cell r="K1137">
            <v>163502</v>
          </cell>
          <cell r="L1137">
            <v>1</v>
          </cell>
          <cell r="M1137">
            <v>0</v>
          </cell>
          <cell r="O1137">
            <v>12.5</v>
          </cell>
          <cell r="P1137">
            <v>0</v>
          </cell>
          <cell r="Q1137">
            <v>0</v>
          </cell>
          <cell r="R1137">
            <v>18.5</v>
          </cell>
        </row>
        <row r="1138">
          <cell r="A1138" t="str">
            <v>26303933202154</v>
          </cell>
          <cell r="B1138" t="str">
            <v>株式会社　谷善建設</v>
          </cell>
          <cell r="C1138" t="str">
            <v>谷口　真善</v>
          </cell>
          <cell r="D1138" t="str">
            <v>伏見</v>
          </cell>
          <cell r="E1138" t="str">
            <v>20</v>
          </cell>
          <cell r="F1138" t="str">
            <v>612-8494</v>
          </cell>
          <cell r="G1138" t="str">
            <v>京都市伏見区久我東町２１３番地１５</v>
          </cell>
          <cell r="H1138" t="str">
            <v>075-933-0565</v>
          </cell>
          <cell r="I1138" t="str">
            <v>3501</v>
          </cell>
          <cell r="J1138">
            <v>26036166280</v>
          </cell>
          <cell r="K1138">
            <v>374199</v>
          </cell>
          <cell r="L1138">
            <v>1</v>
          </cell>
          <cell r="M1138">
            <v>0</v>
          </cell>
          <cell r="O1138">
            <v>12.5</v>
          </cell>
          <cell r="P1138">
            <v>0</v>
          </cell>
          <cell r="Q1138">
            <v>0</v>
          </cell>
          <cell r="R1138">
            <v>18.5</v>
          </cell>
        </row>
        <row r="1139">
          <cell r="A1139" t="str">
            <v>26303933202156</v>
          </cell>
          <cell r="B1139" t="str">
            <v>西田　博一</v>
          </cell>
          <cell r="C1139" t="str">
            <v>西田　博一</v>
          </cell>
          <cell r="D1139" t="str">
            <v>伏見</v>
          </cell>
          <cell r="E1139" t="str">
            <v>末</v>
          </cell>
          <cell r="F1139" t="str">
            <v>613-0852</v>
          </cell>
          <cell r="G1139" t="str">
            <v>八幡市八幡樋ノ口３－２８</v>
          </cell>
          <cell r="H1139" t="str">
            <v>090-1714-7051</v>
          </cell>
          <cell r="I1139" t="str">
            <v>3501</v>
          </cell>
          <cell r="J1139">
            <v>26036166494</v>
          </cell>
          <cell r="K1139">
            <v>67599</v>
          </cell>
          <cell r="L1139">
            <v>1</v>
          </cell>
          <cell r="M1139">
            <v>0</v>
          </cell>
          <cell r="O1139">
            <v>12.5</v>
          </cell>
          <cell r="P1139">
            <v>0</v>
          </cell>
          <cell r="Q1139">
            <v>0</v>
          </cell>
          <cell r="R1139">
            <v>18.5</v>
          </cell>
        </row>
        <row r="1140">
          <cell r="A1140" t="str">
            <v>26303933202157</v>
          </cell>
          <cell r="B1140" t="str">
            <v>足立　仁</v>
          </cell>
          <cell r="C1140" t="str">
            <v>足立　仁</v>
          </cell>
          <cell r="D1140" t="str">
            <v>伏見</v>
          </cell>
          <cell r="E1140" t="str">
            <v>末</v>
          </cell>
          <cell r="F1140" t="str">
            <v>612-8491</v>
          </cell>
          <cell r="G1140" t="str">
            <v>京都市伏見区久我石原町３－５１パルファンドＫＯＧＡ１０３</v>
          </cell>
          <cell r="H1140" t="str">
            <v>075-934-2569</v>
          </cell>
          <cell r="I1140" t="str">
            <v>3501</v>
          </cell>
          <cell r="J1140">
            <v>26036166481</v>
          </cell>
          <cell r="K1140">
            <v>50750</v>
          </cell>
          <cell r="L1140">
            <v>1</v>
          </cell>
          <cell r="M1140">
            <v>0</v>
          </cell>
          <cell r="O1140">
            <v>12.5</v>
          </cell>
          <cell r="P1140">
            <v>0</v>
          </cell>
          <cell r="Q1140">
            <v>0</v>
          </cell>
          <cell r="R1140">
            <v>18.5</v>
          </cell>
        </row>
        <row r="1141">
          <cell r="A1141" t="str">
            <v>26303933202159</v>
          </cell>
          <cell r="B1141" t="str">
            <v>株式会社　城岩工務店</v>
          </cell>
          <cell r="C1141" t="str">
            <v>城岩　克彦</v>
          </cell>
          <cell r="D1141" t="str">
            <v>伏見</v>
          </cell>
          <cell r="E1141" t="str">
            <v>末</v>
          </cell>
          <cell r="F1141" t="str">
            <v>607-8135</v>
          </cell>
          <cell r="G1141" t="str">
            <v>京都市山科区大塚野溝町７８－２９</v>
          </cell>
          <cell r="H1141" t="str">
            <v>075-591-9143</v>
          </cell>
          <cell r="I1141" t="str">
            <v>3501</v>
          </cell>
          <cell r="J1141">
            <v>26036166706</v>
          </cell>
          <cell r="K1141">
            <v>26100</v>
          </cell>
          <cell r="L1141">
            <v>2</v>
          </cell>
          <cell r="M1141">
            <v>0</v>
          </cell>
          <cell r="O1141">
            <v>12.5</v>
          </cell>
          <cell r="P1141">
            <v>0</v>
          </cell>
          <cell r="Q1141">
            <v>0</v>
          </cell>
          <cell r="R1141">
            <v>18.5</v>
          </cell>
        </row>
        <row r="1142">
          <cell r="A1142" t="str">
            <v>26303933202160</v>
          </cell>
          <cell r="B1142" t="str">
            <v>高崎工務</v>
          </cell>
          <cell r="C1142" t="str">
            <v>高崎　正一</v>
          </cell>
          <cell r="D1142" t="str">
            <v>伏見</v>
          </cell>
          <cell r="E1142" t="str">
            <v>20</v>
          </cell>
          <cell r="F1142" t="str">
            <v>612-8484</v>
          </cell>
          <cell r="G1142" t="str">
            <v>京都市伏見区羽束師鴨川町２７０－７５</v>
          </cell>
          <cell r="H1142" t="str">
            <v>075-933-5195</v>
          </cell>
          <cell r="I1142" t="str">
            <v>3502</v>
          </cell>
          <cell r="J1142">
            <v>26036166948</v>
          </cell>
          <cell r="K1142">
            <v>51168</v>
          </cell>
          <cell r="L1142">
            <v>1</v>
          </cell>
          <cell r="M1142">
            <v>0</v>
          </cell>
          <cell r="O1142">
            <v>12.5</v>
          </cell>
          <cell r="P1142">
            <v>0</v>
          </cell>
          <cell r="Q1142">
            <v>0</v>
          </cell>
          <cell r="R1142">
            <v>18.5</v>
          </cell>
        </row>
        <row r="1143">
          <cell r="A1143" t="str">
            <v>26303933202161</v>
          </cell>
          <cell r="B1143" t="str">
            <v>シャティス</v>
          </cell>
          <cell r="C1143" t="str">
            <v>谷畑　光英</v>
          </cell>
          <cell r="D1143" t="str">
            <v>伏見</v>
          </cell>
          <cell r="E1143" t="str">
            <v>25</v>
          </cell>
          <cell r="F1143" t="str">
            <v>612-8495</v>
          </cell>
          <cell r="G1143" t="str">
            <v>京都市伏見区久我森の宮町１０－３２９</v>
          </cell>
          <cell r="H1143" t="str">
            <v>090-1956-3953</v>
          </cell>
          <cell r="I1143" t="str">
            <v>3501</v>
          </cell>
          <cell r="J1143">
            <v>26036167034</v>
          </cell>
          <cell r="K1143">
            <v>212930</v>
          </cell>
          <cell r="L1143">
            <v>1</v>
          </cell>
          <cell r="M1143">
            <v>0</v>
          </cell>
          <cell r="O1143">
            <v>12.5</v>
          </cell>
          <cell r="P1143">
            <v>0</v>
          </cell>
          <cell r="Q1143">
            <v>0</v>
          </cell>
          <cell r="R1143">
            <v>18.5</v>
          </cell>
        </row>
        <row r="1144">
          <cell r="A1144" t="str">
            <v>26303933202162</v>
          </cell>
          <cell r="B1144" t="str">
            <v>三浦鉄筋</v>
          </cell>
          <cell r="C1144" t="str">
            <v>三浦　拓真</v>
          </cell>
          <cell r="D1144" t="str">
            <v>伏見</v>
          </cell>
          <cell r="E1144" t="str">
            <v>20</v>
          </cell>
          <cell r="F1144" t="str">
            <v>611-0033</v>
          </cell>
          <cell r="G1144" t="str">
            <v>宇治市大久保町平盛６－２１２</v>
          </cell>
          <cell r="H1144" t="str">
            <v>0774-43-8581</v>
          </cell>
          <cell r="I1144" t="str">
            <v>3501</v>
          </cell>
          <cell r="J1144">
            <v>26036167637</v>
          </cell>
          <cell r="K1144">
            <v>54056</v>
          </cell>
          <cell r="L1144">
            <v>1</v>
          </cell>
          <cell r="M1144">
            <v>0</v>
          </cell>
          <cell r="O1144">
            <v>12.5</v>
          </cell>
          <cell r="P1144">
            <v>0</v>
          </cell>
          <cell r="Q1144">
            <v>0</v>
          </cell>
          <cell r="R1144">
            <v>18.5</v>
          </cell>
        </row>
        <row r="1145">
          <cell r="A1145" t="str">
            <v>26303933202163</v>
          </cell>
          <cell r="B1145" t="str">
            <v>日笠設備工業　株式会社</v>
          </cell>
          <cell r="C1145" t="str">
            <v>日笠　廷志</v>
          </cell>
          <cell r="D1145" t="str">
            <v>伏見</v>
          </cell>
          <cell r="E1145" t="str">
            <v>末</v>
          </cell>
          <cell r="F1145" t="str">
            <v>607-8308</v>
          </cell>
          <cell r="G1145" t="str">
            <v>京都市山科区西野山桜ノ馬場町204番地</v>
          </cell>
          <cell r="H1145" t="str">
            <v>080-1428-4681</v>
          </cell>
          <cell r="I1145" t="str">
            <v>3504</v>
          </cell>
          <cell r="J1145">
            <v>26036168140</v>
          </cell>
          <cell r="K1145">
            <v>164430</v>
          </cell>
          <cell r="L1145">
            <v>1</v>
          </cell>
          <cell r="M1145">
            <v>0</v>
          </cell>
          <cell r="O1145">
            <v>12.5</v>
          </cell>
          <cell r="P1145">
            <v>0</v>
          </cell>
          <cell r="Q1145">
            <v>0</v>
          </cell>
          <cell r="R1145">
            <v>18.5</v>
          </cell>
        </row>
        <row r="1146">
          <cell r="A1146" t="str">
            <v>26303933202164</v>
          </cell>
          <cell r="B1146" t="str">
            <v>當銘組</v>
          </cell>
          <cell r="C1146" t="str">
            <v>當銘　久司</v>
          </cell>
          <cell r="D1146" t="str">
            <v>伏見</v>
          </cell>
          <cell r="E1146" t="str">
            <v>20</v>
          </cell>
          <cell r="F1146" t="str">
            <v>612-0029</v>
          </cell>
          <cell r="G1146" t="str">
            <v>京都市伏見区深草西浦町３丁目７番ハイツキタヨシ２Ｆ</v>
          </cell>
          <cell r="H1146" t="str">
            <v>075-632-9610</v>
          </cell>
          <cell r="I1146" t="str">
            <v>3506</v>
          </cell>
          <cell r="J1146">
            <v>26036167516</v>
          </cell>
          <cell r="K1146">
            <v>26100</v>
          </cell>
          <cell r="M1146">
            <v>0</v>
          </cell>
          <cell r="O1146">
            <v>12.5</v>
          </cell>
          <cell r="P1146">
            <v>0</v>
          </cell>
          <cell r="Q1146">
            <v>0</v>
          </cell>
          <cell r="R1146">
            <v>18.5</v>
          </cell>
        </row>
        <row r="1147">
          <cell r="A1147" t="str">
            <v>26303933202165</v>
          </cell>
          <cell r="B1147" t="str">
            <v>松並組</v>
          </cell>
          <cell r="C1147" t="str">
            <v>松並　誠二</v>
          </cell>
          <cell r="D1147" t="str">
            <v>伏見</v>
          </cell>
          <cell r="E1147" t="str">
            <v>末</v>
          </cell>
          <cell r="F1147" t="str">
            <v>612-8314</v>
          </cell>
          <cell r="G1147" t="str">
            <v>京都市伏見区住吉町４３１－１１</v>
          </cell>
          <cell r="H1147" t="str">
            <v>075-603-3223</v>
          </cell>
          <cell r="I1147" t="str">
            <v>3502</v>
          </cell>
          <cell r="J1147">
            <v>26036167758</v>
          </cell>
          <cell r="K1147">
            <v>14500</v>
          </cell>
          <cell r="L1147">
            <v>1</v>
          </cell>
          <cell r="M1147">
            <v>0</v>
          </cell>
          <cell r="O1147">
            <v>12.5</v>
          </cell>
          <cell r="P1147">
            <v>0</v>
          </cell>
          <cell r="Q1147">
            <v>0</v>
          </cell>
          <cell r="R1147">
            <v>18.5</v>
          </cell>
        </row>
        <row r="1148">
          <cell r="A1148" t="str">
            <v>26303933202169</v>
          </cell>
          <cell r="B1148" t="str">
            <v>株式会社　京進屋</v>
          </cell>
          <cell r="C1148" t="str">
            <v>岡本　真也</v>
          </cell>
          <cell r="D1148" t="str">
            <v>伏見</v>
          </cell>
          <cell r="E1148" t="str">
            <v>20</v>
          </cell>
          <cell r="F1148" t="str">
            <v>612-8443</v>
          </cell>
          <cell r="G1148" t="str">
            <v>京都市伏見区竹田藁屋町９０番地</v>
          </cell>
          <cell r="H1148" t="str">
            <v>075-606-2830</v>
          </cell>
          <cell r="I1148" t="str">
            <v>3504</v>
          </cell>
          <cell r="J1148">
            <v>26036157756</v>
          </cell>
          <cell r="K1148">
            <v>285894</v>
          </cell>
          <cell r="L1148">
            <v>1</v>
          </cell>
          <cell r="M1148">
            <v>0</v>
          </cell>
          <cell r="O1148">
            <v>12.5</v>
          </cell>
          <cell r="P1148">
            <v>0</v>
          </cell>
          <cell r="Q1148">
            <v>0</v>
          </cell>
          <cell r="R1148">
            <v>18.5</v>
          </cell>
        </row>
        <row r="1149">
          <cell r="A1149" t="str">
            <v>26303933202170</v>
          </cell>
          <cell r="B1149" t="str">
            <v>山本組</v>
          </cell>
          <cell r="C1149" t="str">
            <v>山本　冬樹</v>
          </cell>
          <cell r="D1149" t="str">
            <v>伏見</v>
          </cell>
          <cell r="E1149" t="str">
            <v>末</v>
          </cell>
          <cell r="F1149" t="str">
            <v>601-8318</v>
          </cell>
          <cell r="G1149" t="str">
            <v>京都市南区吉祥院三ノ宮西町９８－１Ｌｕｘｅ京都西大路３０６</v>
          </cell>
          <cell r="H1149" t="str">
            <v>080-6101-7890</v>
          </cell>
          <cell r="I1149" t="str">
            <v>3505</v>
          </cell>
          <cell r="J1149">
            <v>26036167665</v>
          </cell>
          <cell r="K1149">
            <v>288040</v>
          </cell>
          <cell r="M1149">
            <v>0</v>
          </cell>
          <cell r="O1149">
            <v>12.5</v>
          </cell>
          <cell r="P1149">
            <v>0</v>
          </cell>
          <cell r="Q1149">
            <v>0</v>
          </cell>
          <cell r="R1149">
            <v>18.5</v>
          </cell>
        </row>
        <row r="1150">
          <cell r="A1150" t="str">
            <v>26303933202171</v>
          </cell>
          <cell r="B1150" t="str">
            <v>ミツイ工業</v>
          </cell>
          <cell r="C1150" t="str">
            <v>野田　武司</v>
          </cell>
          <cell r="D1150" t="str">
            <v>伏見</v>
          </cell>
          <cell r="E1150" t="str">
            <v>20</v>
          </cell>
          <cell r="F1150" t="str">
            <v>612-0889</v>
          </cell>
          <cell r="G1150" t="str">
            <v>京都市伏見区深草直違橋10-153</v>
          </cell>
          <cell r="H1150" t="str">
            <v>080-6181-7224</v>
          </cell>
          <cell r="I1150" t="str">
            <v>3801</v>
          </cell>
          <cell r="J1150">
            <v>26036167611</v>
          </cell>
          <cell r="K1150">
            <v>139763</v>
          </cell>
          <cell r="M1150">
            <v>0</v>
          </cell>
          <cell r="O1150">
            <v>12.5</v>
          </cell>
          <cell r="P1150">
            <v>0</v>
          </cell>
          <cell r="Q1150">
            <v>0</v>
          </cell>
          <cell r="R1150">
            <v>18.5</v>
          </cell>
        </row>
        <row r="1151">
          <cell r="A1151" t="str">
            <v>26303933202172</v>
          </cell>
          <cell r="B1151" t="str">
            <v>濱田組</v>
          </cell>
          <cell r="C1151" t="str">
            <v>濱田　尚昭</v>
          </cell>
          <cell r="D1151" t="str">
            <v>伏見</v>
          </cell>
          <cell r="E1151" t="str">
            <v>25</v>
          </cell>
          <cell r="F1151" t="str">
            <v>612-8141</v>
          </cell>
          <cell r="G1151" t="str">
            <v>京都市伏見区向島二ノ丸町８７　スタジオフラッツ１１０号</v>
          </cell>
          <cell r="H1151" t="str">
            <v>075-622-3662</v>
          </cell>
          <cell r="I1151" t="str">
            <v>3501</v>
          </cell>
          <cell r="J1151">
            <v>26036167773</v>
          </cell>
          <cell r="K1151">
            <v>65540</v>
          </cell>
          <cell r="L1151">
            <v>1</v>
          </cell>
          <cell r="M1151">
            <v>0</v>
          </cell>
          <cell r="O1151">
            <v>12.5</v>
          </cell>
          <cell r="P1151">
            <v>0</v>
          </cell>
          <cell r="Q1151">
            <v>0</v>
          </cell>
          <cell r="R1151">
            <v>18.5</v>
          </cell>
        </row>
        <row r="1152">
          <cell r="A1152" t="str">
            <v>26303933202173</v>
          </cell>
          <cell r="B1152" t="str">
            <v>津村斫り工事</v>
          </cell>
          <cell r="C1152" t="str">
            <v>津村　勝</v>
          </cell>
          <cell r="D1152" t="str">
            <v>伏見</v>
          </cell>
          <cell r="E1152" t="str">
            <v>末</v>
          </cell>
          <cell r="F1152" t="str">
            <v>612-0844</v>
          </cell>
          <cell r="G1152" t="str">
            <v>京都市伏見区深草大亀谷東古御香町３４－１</v>
          </cell>
          <cell r="H1152" t="str">
            <v>075-643-5784</v>
          </cell>
          <cell r="I1152" t="str">
            <v>3505</v>
          </cell>
          <cell r="J1152">
            <v>26036167369</v>
          </cell>
          <cell r="K1152">
            <v>67988</v>
          </cell>
          <cell r="L1152">
            <v>1</v>
          </cell>
          <cell r="M1152">
            <v>0</v>
          </cell>
          <cell r="O1152">
            <v>12.5</v>
          </cell>
          <cell r="P1152">
            <v>0</v>
          </cell>
          <cell r="Q1152">
            <v>0</v>
          </cell>
          <cell r="R1152">
            <v>18.5</v>
          </cell>
        </row>
        <row r="1153">
          <cell r="A1153" t="str">
            <v>26303933202174</v>
          </cell>
          <cell r="B1153" t="str">
            <v>宮田組</v>
          </cell>
          <cell r="C1153" t="str">
            <v>宮田　英隆</v>
          </cell>
          <cell r="D1153" t="str">
            <v>伏見</v>
          </cell>
          <cell r="E1153" t="str">
            <v>末</v>
          </cell>
          <cell r="F1153" t="str">
            <v>611-0041</v>
          </cell>
          <cell r="G1153" t="str">
            <v>宇治市槇島町本屋敷４０－１グリーンタウン槇島２棟５０６号</v>
          </cell>
          <cell r="H1153" t="str">
            <v>0774-39-7714</v>
          </cell>
          <cell r="I1153" t="str">
            <v>3501</v>
          </cell>
          <cell r="J1153">
            <v>26036167624</v>
          </cell>
          <cell r="K1153">
            <v>62449</v>
          </cell>
          <cell r="L1153">
            <v>1</v>
          </cell>
          <cell r="M1153">
            <v>0</v>
          </cell>
          <cell r="O1153">
            <v>12.5</v>
          </cell>
          <cell r="P1153">
            <v>0</v>
          </cell>
          <cell r="Q1153">
            <v>0</v>
          </cell>
          <cell r="R1153">
            <v>18.5</v>
          </cell>
        </row>
        <row r="1154">
          <cell r="A1154" t="str">
            <v>26303933202176</v>
          </cell>
          <cell r="B1154" t="str">
            <v>株式会社　西田建設工業</v>
          </cell>
          <cell r="C1154" t="str">
            <v>西田　周史</v>
          </cell>
          <cell r="D1154" t="str">
            <v>伏見</v>
          </cell>
          <cell r="E1154" t="str">
            <v>20</v>
          </cell>
          <cell r="F1154" t="str">
            <v>612-8477</v>
          </cell>
          <cell r="G1154" t="str">
            <v>京都市伏見区下鳥羽中三町４４</v>
          </cell>
          <cell r="H1154" t="str">
            <v>075-644-5000</v>
          </cell>
          <cell r="I1154" t="str">
            <v>3501</v>
          </cell>
          <cell r="J1154">
            <v>26036167760</v>
          </cell>
          <cell r="K1154">
            <v>200100</v>
          </cell>
          <cell r="L1154">
            <v>1</v>
          </cell>
          <cell r="M1154">
            <v>0</v>
          </cell>
          <cell r="O1154">
            <v>12.5</v>
          </cell>
          <cell r="P1154">
            <v>0</v>
          </cell>
          <cell r="Q1154">
            <v>0</v>
          </cell>
          <cell r="R1154">
            <v>18.5</v>
          </cell>
        </row>
        <row r="1155">
          <cell r="A1155" t="str">
            <v>26303933202177</v>
          </cell>
          <cell r="B1155" t="str">
            <v>小孫設備</v>
          </cell>
          <cell r="C1155" t="str">
            <v>小孫　由多可</v>
          </cell>
          <cell r="D1155" t="str">
            <v>伏見</v>
          </cell>
          <cell r="E1155" t="str">
            <v>20</v>
          </cell>
          <cell r="F1155" t="str">
            <v>612-8444</v>
          </cell>
          <cell r="G1155" t="str">
            <v>京都市伏見区竹田田中宮町４７－２</v>
          </cell>
          <cell r="H1155" t="str">
            <v>075-603-8713</v>
          </cell>
          <cell r="I1155" t="str">
            <v>3504</v>
          </cell>
          <cell r="J1155">
            <v>26036167598</v>
          </cell>
          <cell r="K1155">
            <v>60668</v>
          </cell>
          <cell r="L1155">
            <v>1</v>
          </cell>
          <cell r="M1155">
            <v>0</v>
          </cell>
          <cell r="O1155">
            <v>12.5</v>
          </cell>
          <cell r="P1155">
            <v>0</v>
          </cell>
          <cell r="Q1155">
            <v>0</v>
          </cell>
          <cell r="R1155">
            <v>18.5</v>
          </cell>
        </row>
        <row r="1156">
          <cell r="A1156" t="str">
            <v>26303933202178</v>
          </cell>
          <cell r="B1156" t="str">
            <v>俣野工務店</v>
          </cell>
          <cell r="C1156" t="str">
            <v>俣野　貴幸</v>
          </cell>
          <cell r="D1156" t="str">
            <v>伏見</v>
          </cell>
          <cell r="E1156" t="str">
            <v>末</v>
          </cell>
          <cell r="F1156" t="str">
            <v>612-8487</v>
          </cell>
          <cell r="G1156" t="str">
            <v>京都市伏見区羽束師菱川町４７－１シェモワＢ棟２０１号</v>
          </cell>
          <cell r="H1156" t="str">
            <v>075-285-2265</v>
          </cell>
          <cell r="I1156" t="str">
            <v>3502</v>
          </cell>
          <cell r="J1156">
            <v>26036167609</v>
          </cell>
          <cell r="K1156">
            <v>76009</v>
          </cell>
          <cell r="L1156">
            <v>1</v>
          </cell>
          <cell r="M1156">
            <v>0</v>
          </cell>
          <cell r="O1156">
            <v>12.5</v>
          </cell>
          <cell r="P1156">
            <v>0</v>
          </cell>
          <cell r="Q1156">
            <v>0</v>
          </cell>
          <cell r="R1156">
            <v>18.5</v>
          </cell>
        </row>
        <row r="1157">
          <cell r="A1157" t="str">
            <v>26303933202181</v>
          </cell>
          <cell r="B1157" t="str">
            <v>株式会社　アークス建設</v>
          </cell>
          <cell r="C1157" t="str">
            <v>湯浅　崇</v>
          </cell>
          <cell r="D1157" t="str">
            <v>伏見</v>
          </cell>
          <cell r="E1157" t="str">
            <v>15</v>
          </cell>
          <cell r="F1157" t="str">
            <v>612-8021</v>
          </cell>
          <cell r="G1157" t="str">
            <v>京都市伏見区桃山町下野２６－１５</v>
          </cell>
          <cell r="H1157" t="str">
            <v>075-874-6600</v>
          </cell>
          <cell r="I1157" t="str">
            <v>3502</v>
          </cell>
          <cell r="J1157">
            <v>26036167544</v>
          </cell>
          <cell r="K1157">
            <v>95439</v>
          </cell>
          <cell r="L1157">
            <v>1</v>
          </cell>
          <cell r="M1157">
            <v>0</v>
          </cell>
          <cell r="O1157">
            <v>12.5</v>
          </cell>
          <cell r="P1157">
            <v>0</v>
          </cell>
          <cell r="Q1157">
            <v>0</v>
          </cell>
          <cell r="R1157">
            <v>18.5</v>
          </cell>
        </row>
        <row r="1158">
          <cell r="A1158" t="str">
            <v>26303933202182</v>
          </cell>
          <cell r="B1158" t="str">
            <v>ＮＦ．ファクトリー</v>
          </cell>
          <cell r="C1158" t="str">
            <v>松木　崇</v>
          </cell>
          <cell r="D1158" t="str">
            <v>伏見</v>
          </cell>
          <cell r="E1158" t="str">
            <v>末</v>
          </cell>
          <cell r="F1158" t="str">
            <v>612-8495</v>
          </cell>
          <cell r="G1158" t="str">
            <v>京都市伏見区久我森の宮町４－１５８</v>
          </cell>
          <cell r="H1158" t="str">
            <v>075-935-1477</v>
          </cell>
          <cell r="I1158" t="str">
            <v>3502</v>
          </cell>
          <cell r="J1158">
            <v>26036167557</v>
          </cell>
          <cell r="K1158">
            <v>34800</v>
          </cell>
          <cell r="M1158">
            <v>0</v>
          </cell>
          <cell r="O1158">
            <v>12.5</v>
          </cell>
          <cell r="P1158">
            <v>0</v>
          </cell>
          <cell r="Q1158">
            <v>0</v>
          </cell>
          <cell r="R1158">
            <v>18.5</v>
          </cell>
        </row>
        <row r="1159">
          <cell r="A1159" t="str">
            <v>26303933202183</v>
          </cell>
          <cell r="B1159" t="str">
            <v>株式会社　大橋工業</v>
          </cell>
          <cell r="C1159" t="str">
            <v>大橋　裕樹</v>
          </cell>
          <cell r="D1159" t="str">
            <v>伏見</v>
          </cell>
          <cell r="E1159" t="str">
            <v>末</v>
          </cell>
          <cell r="F1159" t="str">
            <v>612-8267</v>
          </cell>
          <cell r="G1159" t="str">
            <v>京都市伏見区納所下野２７－７８</v>
          </cell>
          <cell r="H1159" t="str">
            <v>075-623-2875</v>
          </cell>
          <cell r="I1159" t="str">
            <v>3716</v>
          </cell>
          <cell r="J1159">
            <v>26036167933</v>
          </cell>
          <cell r="K1159">
            <v>551986</v>
          </cell>
          <cell r="L1159">
            <v>1</v>
          </cell>
          <cell r="M1159">
            <v>0</v>
          </cell>
          <cell r="O1159">
            <v>12.5</v>
          </cell>
          <cell r="P1159">
            <v>0</v>
          </cell>
          <cell r="Q1159">
            <v>0</v>
          </cell>
          <cell r="R1159">
            <v>18.5</v>
          </cell>
        </row>
        <row r="1160">
          <cell r="A1160" t="str">
            <v>26303933202184</v>
          </cell>
          <cell r="B1160" t="str">
            <v>株式会社　Ｍ２</v>
          </cell>
          <cell r="C1160" t="str">
            <v>益田　正樹</v>
          </cell>
          <cell r="D1160" t="str">
            <v>伏見</v>
          </cell>
          <cell r="E1160" t="str">
            <v>25</v>
          </cell>
          <cell r="F1160" t="str">
            <v>601-1365</v>
          </cell>
          <cell r="G1160" t="str">
            <v>京都市伏見区醍醐新開1-43</v>
          </cell>
          <cell r="H1160" t="str">
            <v>075-200-3606</v>
          </cell>
          <cell r="I1160" t="str">
            <v>3501</v>
          </cell>
          <cell r="J1160">
            <v>26036168138</v>
          </cell>
          <cell r="K1160">
            <v>121800</v>
          </cell>
          <cell r="L1160">
            <v>1</v>
          </cell>
          <cell r="M1160">
            <v>0</v>
          </cell>
          <cell r="O1160">
            <v>12.5</v>
          </cell>
          <cell r="P1160">
            <v>0</v>
          </cell>
          <cell r="Q1160">
            <v>0</v>
          </cell>
          <cell r="R1160">
            <v>18.5</v>
          </cell>
        </row>
        <row r="1161">
          <cell r="A1161" t="str">
            <v>26303933202185</v>
          </cell>
          <cell r="B1161" t="str">
            <v>大英工業</v>
          </cell>
          <cell r="C1161" t="str">
            <v>木村　英樹</v>
          </cell>
          <cell r="D1161" t="str">
            <v>伏見</v>
          </cell>
          <cell r="E1161" t="str">
            <v>20</v>
          </cell>
          <cell r="F1161" t="str">
            <v>612-8294</v>
          </cell>
          <cell r="G1161" t="str">
            <v>京都市伏見区横大路天王前４０番地の２０</v>
          </cell>
          <cell r="H1161" t="str">
            <v>075-200-1077</v>
          </cell>
          <cell r="I1161" t="str">
            <v>3506</v>
          </cell>
          <cell r="J1161">
            <v>26036168125</v>
          </cell>
          <cell r="K1161">
            <v>124700</v>
          </cell>
          <cell r="L1161">
            <v>1</v>
          </cell>
          <cell r="M1161">
            <v>0</v>
          </cell>
          <cell r="O1161">
            <v>12.5</v>
          </cell>
          <cell r="P1161">
            <v>0</v>
          </cell>
          <cell r="Q1161">
            <v>0</v>
          </cell>
          <cell r="R1161">
            <v>18.5</v>
          </cell>
        </row>
        <row r="1162">
          <cell r="A1162" t="str">
            <v>26303933202186</v>
          </cell>
          <cell r="B1162" t="str">
            <v>西嶋建築鉄工</v>
          </cell>
          <cell r="C1162" t="str">
            <v>西嶋　哲也</v>
          </cell>
          <cell r="D1162" t="str">
            <v>伏見</v>
          </cell>
          <cell r="E1162" t="str">
            <v>20</v>
          </cell>
          <cell r="F1162" t="str">
            <v>611-0041</v>
          </cell>
          <cell r="G1162" t="str">
            <v>宇治市槇島町二十四４４－１</v>
          </cell>
          <cell r="H1162" t="str">
            <v>0774-22-3292</v>
          </cell>
          <cell r="I1162" t="str">
            <v>3803</v>
          </cell>
          <cell r="J1162">
            <v>26036168112</v>
          </cell>
          <cell r="K1162">
            <v>73718</v>
          </cell>
          <cell r="L1162">
            <v>1</v>
          </cell>
          <cell r="M1162">
            <v>0</v>
          </cell>
          <cell r="O1162">
            <v>12.5</v>
          </cell>
          <cell r="P1162">
            <v>0</v>
          </cell>
          <cell r="Q1162">
            <v>0</v>
          </cell>
          <cell r="R1162">
            <v>18.5</v>
          </cell>
        </row>
        <row r="1163">
          <cell r="A1163" t="str">
            <v>26303933202187</v>
          </cell>
          <cell r="B1163" t="str">
            <v>株式会社　佐藤組</v>
          </cell>
          <cell r="C1163" t="str">
            <v>佐藤　一夫</v>
          </cell>
          <cell r="D1163" t="str">
            <v>伏見</v>
          </cell>
          <cell r="E1163" t="str">
            <v>20</v>
          </cell>
          <cell r="F1163" t="str">
            <v>612-8403</v>
          </cell>
          <cell r="G1163" t="str">
            <v>京都市伏見区深草ヲカヤ町３３－３ネヴェル・デラフ１０７</v>
          </cell>
          <cell r="H1163" t="str">
            <v>075-643-5567</v>
          </cell>
          <cell r="I1163" t="str">
            <v>3505</v>
          </cell>
          <cell r="J1163">
            <v>26036164308</v>
          </cell>
          <cell r="K1163">
            <v>210523</v>
          </cell>
          <cell r="L1163">
            <v>1</v>
          </cell>
          <cell r="M1163">
            <v>0</v>
          </cell>
          <cell r="O1163">
            <v>12.5</v>
          </cell>
          <cell r="P1163">
            <v>0</v>
          </cell>
          <cell r="Q1163">
            <v>0</v>
          </cell>
          <cell r="R1163">
            <v>18.5</v>
          </cell>
        </row>
        <row r="1164">
          <cell r="A1164" t="str">
            <v>26303933202188</v>
          </cell>
          <cell r="B1164" t="str">
            <v>株式会社　山徹</v>
          </cell>
          <cell r="C1164" t="str">
            <v>山本　正也</v>
          </cell>
          <cell r="D1164" t="str">
            <v>伏見</v>
          </cell>
          <cell r="E1164" t="str">
            <v>末</v>
          </cell>
          <cell r="F1164" t="str">
            <v>612-8494</v>
          </cell>
          <cell r="G1164" t="str">
            <v>京都市伏見区久我東町１番地１９０</v>
          </cell>
          <cell r="H1164" t="str">
            <v>075-874-6193</v>
          </cell>
          <cell r="I1164" t="str">
            <v>3501</v>
          </cell>
          <cell r="J1164">
            <v>26036168462</v>
          </cell>
          <cell r="K1164">
            <v>123685</v>
          </cell>
          <cell r="L1164">
            <v>1</v>
          </cell>
          <cell r="M1164">
            <v>0</v>
          </cell>
          <cell r="O1164">
            <v>12.5</v>
          </cell>
          <cell r="P1164">
            <v>0</v>
          </cell>
          <cell r="Q1164">
            <v>0</v>
          </cell>
          <cell r="R1164">
            <v>18.5</v>
          </cell>
        </row>
        <row r="1165">
          <cell r="A1165" t="str">
            <v>26303933202189</v>
          </cell>
          <cell r="B1165" t="str">
            <v>スエダ．塗装</v>
          </cell>
          <cell r="C1165" t="str">
            <v>末田　宜之</v>
          </cell>
          <cell r="D1165" t="str">
            <v>伏見</v>
          </cell>
          <cell r="E1165" t="str">
            <v>20</v>
          </cell>
          <cell r="F1165" t="str">
            <v>614-8295</v>
          </cell>
          <cell r="G1165" t="str">
            <v>八幡市欽明台中央１－３ロカリテ松井山手２０１</v>
          </cell>
          <cell r="H1165" t="str">
            <v>080-9604-9398</v>
          </cell>
          <cell r="I1165" t="str">
            <v>3801</v>
          </cell>
          <cell r="J1165">
            <v>26036168488</v>
          </cell>
          <cell r="K1165">
            <v>70569</v>
          </cell>
          <cell r="L1165">
            <v>1</v>
          </cell>
          <cell r="M1165">
            <v>0</v>
          </cell>
          <cell r="O1165">
            <v>12.5</v>
          </cell>
          <cell r="P1165">
            <v>0</v>
          </cell>
          <cell r="Q1165">
            <v>0</v>
          </cell>
          <cell r="R1165">
            <v>18.5</v>
          </cell>
        </row>
        <row r="1166">
          <cell r="A1166" t="str">
            <v>26303933202190</v>
          </cell>
          <cell r="B1166" t="str">
            <v>高崎組</v>
          </cell>
          <cell r="C1166" t="str">
            <v>高崎　真也</v>
          </cell>
          <cell r="D1166" t="str">
            <v>伏見</v>
          </cell>
          <cell r="E1166" t="str">
            <v>20</v>
          </cell>
          <cell r="F1166" t="str">
            <v>615-8296</v>
          </cell>
          <cell r="G1166" t="str">
            <v>京都市西京区松室山添町１０－８</v>
          </cell>
          <cell r="H1166" t="str">
            <v>075-394-2050</v>
          </cell>
          <cell r="I1166" t="str">
            <v>3501</v>
          </cell>
          <cell r="J1166">
            <v>26036168542</v>
          </cell>
          <cell r="K1166">
            <v>106894</v>
          </cell>
          <cell r="M1166">
            <v>0</v>
          </cell>
          <cell r="O1166">
            <v>12.5</v>
          </cell>
          <cell r="P1166">
            <v>0</v>
          </cell>
          <cell r="Q1166">
            <v>0</v>
          </cell>
          <cell r="R1166">
            <v>18.5</v>
          </cell>
        </row>
        <row r="1167">
          <cell r="A1167" t="str">
            <v>26303933202191</v>
          </cell>
          <cell r="B1167" t="str">
            <v>倉橋工業</v>
          </cell>
          <cell r="C1167" t="str">
            <v>倉橋　國廣</v>
          </cell>
          <cell r="D1167" t="str">
            <v>伏見</v>
          </cell>
          <cell r="E1167" t="str">
            <v>15</v>
          </cell>
          <cell r="F1167" t="str">
            <v>611-0031</v>
          </cell>
          <cell r="G1167" t="str">
            <v>宇治市広野町新成田１００－１２０</v>
          </cell>
          <cell r="H1167" t="str">
            <v>0774-44-6280</v>
          </cell>
          <cell r="I1167" t="str">
            <v>3501</v>
          </cell>
          <cell r="J1167">
            <v>26036168153</v>
          </cell>
          <cell r="K1167">
            <v>2900</v>
          </cell>
          <cell r="L1167">
            <v>1</v>
          </cell>
          <cell r="M1167">
            <v>0</v>
          </cell>
          <cell r="O1167">
            <v>12.5</v>
          </cell>
          <cell r="P1167">
            <v>0</v>
          </cell>
          <cell r="Q1167">
            <v>0</v>
          </cell>
          <cell r="R1167">
            <v>18.5</v>
          </cell>
        </row>
        <row r="1168">
          <cell r="A1168" t="str">
            <v>26303933202192</v>
          </cell>
          <cell r="B1168" t="str">
            <v>土井組</v>
          </cell>
          <cell r="C1168" t="str">
            <v>土井　弘幸</v>
          </cell>
          <cell r="D1168" t="str">
            <v>伏見</v>
          </cell>
          <cell r="E1168" t="str">
            <v>25</v>
          </cell>
          <cell r="F1168" t="str">
            <v>612-8496</v>
          </cell>
          <cell r="G1168" t="str">
            <v>京都市伏見区久我西出町１１－１６０</v>
          </cell>
          <cell r="H1168" t="str">
            <v>075-934-3645</v>
          </cell>
          <cell r="I1168" t="str">
            <v>3501</v>
          </cell>
          <cell r="J1168">
            <v>26036168194</v>
          </cell>
          <cell r="K1168">
            <v>173507</v>
          </cell>
          <cell r="M1168">
            <v>0</v>
          </cell>
          <cell r="O1168">
            <v>12.5</v>
          </cell>
          <cell r="P1168">
            <v>0</v>
          </cell>
          <cell r="Q1168">
            <v>0</v>
          </cell>
          <cell r="R1168">
            <v>18.5</v>
          </cell>
        </row>
        <row r="1169">
          <cell r="A1169" t="str">
            <v>26303933202193</v>
          </cell>
          <cell r="B1169" t="str">
            <v>株式会社　鮫島塗装店</v>
          </cell>
          <cell r="C1169" t="str">
            <v>鮫島　弘義</v>
          </cell>
          <cell r="D1169" t="str">
            <v>伏見</v>
          </cell>
          <cell r="E1169" t="str">
            <v>20</v>
          </cell>
          <cell r="F1169" t="str">
            <v>617-0002</v>
          </cell>
          <cell r="G1169" t="str">
            <v>向日市寺戸町東野辺３７－８</v>
          </cell>
          <cell r="H1169" t="str">
            <v>075-204-5569</v>
          </cell>
          <cell r="I1169" t="str">
            <v>3504</v>
          </cell>
          <cell r="J1169">
            <v>26036168568</v>
          </cell>
          <cell r="K1169">
            <v>62495</v>
          </cell>
          <cell r="L1169">
            <v>1</v>
          </cell>
          <cell r="M1169">
            <v>0</v>
          </cell>
          <cell r="O1169">
            <v>12.5</v>
          </cell>
          <cell r="P1169">
            <v>0</v>
          </cell>
          <cell r="Q1169">
            <v>0</v>
          </cell>
          <cell r="R1169">
            <v>18.5</v>
          </cell>
        </row>
        <row r="1170">
          <cell r="A1170" t="str">
            <v>26303933202195</v>
          </cell>
          <cell r="B1170" t="str">
            <v>株式会社　岡本興業</v>
          </cell>
          <cell r="C1170" t="str">
            <v>岡本　遼</v>
          </cell>
          <cell r="D1170" t="str">
            <v>伏見</v>
          </cell>
          <cell r="E1170" t="str">
            <v>20</v>
          </cell>
          <cell r="F1170" t="str">
            <v>611-0014</v>
          </cell>
          <cell r="G1170" t="str">
            <v>宇治市明星町二丁目３９－２１</v>
          </cell>
          <cell r="H1170" t="str">
            <v>0774-46-8472</v>
          </cell>
          <cell r="I1170" t="str">
            <v>3501</v>
          </cell>
          <cell r="J1170">
            <v>26036168622</v>
          </cell>
          <cell r="K1170">
            <v>296467</v>
          </cell>
          <cell r="L1170">
            <v>1</v>
          </cell>
          <cell r="M1170">
            <v>0</v>
          </cell>
          <cell r="O1170">
            <v>12.5</v>
          </cell>
          <cell r="P1170">
            <v>0</v>
          </cell>
          <cell r="Q1170">
            <v>0</v>
          </cell>
          <cell r="R1170">
            <v>18.5</v>
          </cell>
        </row>
        <row r="1171">
          <cell r="A1171" t="str">
            <v>26303933202196</v>
          </cell>
          <cell r="B1171" t="str">
            <v>株式会社　ホリケン</v>
          </cell>
          <cell r="C1171" t="str">
            <v>堀内　昭宏</v>
          </cell>
          <cell r="D1171" t="str">
            <v>伏見</v>
          </cell>
          <cell r="E1171" t="str">
            <v>末</v>
          </cell>
          <cell r="F1171" t="str">
            <v>612-8487</v>
          </cell>
          <cell r="G1171" t="str">
            <v>京都市伏見区羽束師菱川町６６１－１５</v>
          </cell>
          <cell r="H1171" t="str">
            <v>075-935-4066</v>
          </cell>
          <cell r="I1171" t="str">
            <v>3716</v>
          </cell>
          <cell r="J1171">
            <v>26036168555</v>
          </cell>
          <cell r="K1171">
            <v>145679</v>
          </cell>
          <cell r="L1171">
            <v>1</v>
          </cell>
          <cell r="M1171">
            <v>0</v>
          </cell>
          <cell r="O1171">
            <v>12.5</v>
          </cell>
          <cell r="P1171">
            <v>0</v>
          </cell>
          <cell r="Q1171">
            <v>0</v>
          </cell>
          <cell r="R1171">
            <v>18.5</v>
          </cell>
        </row>
        <row r="1172">
          <cell r="A1172" t="str">
            <v>26303933202197</v>
          </cell>
          <cell r="B1172" t="str">
            <v>株式会社　京建基礎</v>
          </cell>
          <cell r="C1172" t="str">
            <v>池田　久徳</v>
          </cell>
          <cell r="D1172" t="str">
            <v>伏見</v>
          </cell>
          <cell r="E1172" t="str">
            <v>20</v>
          </cell>
          <cell r="F1172" t="str">
            <v>614-8057</v>
          </cell>
          <cell r="G1172" t="str">
            <v>八幡市八幡安居塚６７－１５</v>
          </cell>
          <cell r="H1172" t="str">
            <v>075-925-5472</v>
          </cell>
          <cell r="I1172" t="str">
            <v>3501</v>
          </cell>
          <cell r="J1172">
            <v>26036168607</v>
          </cell>
          <cell r="K1172">
            <v>330815</v>
          </cell>
          <cell r="L1172">
            <v>1</v>
          </cell>
          <cell r="M1172">
            <v>0</v>
          </cell>
          <cell r="O1172">
            <v>12.5</v>
          </cell>
          <cell r="P1172">
            <v>0</v>
          </cell>
          <cell r="Q1172">
            <v>0</v>
          </cell>
          <cell r="R1172">
            <v>18.5</v>
          </cell>
        </row>
        <row r="1173">
          <cell r="A1173" t="str">
            <v>26303933202199</v>
          </cell>
          <cell r="B1173" t="str">
            <v>ウエマ建装</v>
          </cell>
          <cell r="C1173" t="str">
            <v>上間　正吾</v>
          </cell>
          <cell r="D1173" t="str">
            <v>伏見</v>
          </cell>
          <cell r="E1173" t="str">
            <v>15</v>
          </cell>
          <cell r="F1173" t="str">
            <v>612-8338</v>
          </cell>
          <cell r="G1173" t="str">
            <v>京都市伏見区舞台町５９－８　ネバーランド伏見丹波橋３０６号</v>
          </cell>
          <cell r="H1173" t="str">
            <v>075-622-2253</v>
          </cell>
          <cell r="I1173" t="str">
            <v>3803</v>
          </cell>
          <cell r="J1173">
            <v>26036168635</v>
          </cell>
          <cell r="K1173">
            <v>70528</v>
          </cell>
          <cell r="L1173">
            <v>1</v>
          </cell>
          <cell r="M1173">
            <v>0</v>
          </cell>
          <cell r="O1173">
            <v>12.5</v>
          </cell>
          <cell r="P1173">
            <v>0</v>
          </cell>
          <cell r="Q1173">
            <v>0</v>
          </cell>
          <cell r="R1173">
            <v>18.5</v>
          </cell>
        </row>
        <row r="1174">
          <cell r="A1174" t="str">
            <v>26303933202200</v>
          </cell>
          <cell r="B1174" t="str">
            <v>藤下建設　合同会社</v>
          </cell>
          <cell r="C1174" t="str">
            <v>藤下　真司</v>
          </cell>
          <cell r="D1174" t="str">
            <v>伏見</v>
          </cell>
          <cell r="E1174" t="str">
            <v>20</v>
          </cell>
          <cell r="F1174" t="str">
            <v>610-1105</v>
          </cell>
          <cell r="G1174" t="str">
            <v>京都市西京区大枝塚原町５番地２９９</v>
          </cell>
          <cell r="H1174" t="str">
            <v>075-333-1582</v>
          </cell>
          <cell r="I1174" t="str">
            <v>3501</v>
          </cell>
          <cell r="J1174">
            <v>26036168851</v>
          </cell>
          <cell r="K1174">
            <v>72500</v>
          </cell>
          <cell r="L1174">
            <v>1</v>
          </cell>
          <cell r="M1174">
            <v>0</v>
          </cell>
          <cell r="O1174">
            <v>12.5</v>
          </cell>
          <cell r="P1174">
            <v>0</v>
          </cell>
          <cell r="Q1174">
            <v>0</v>
          </cell>
          <cell r="R1174">
            <v>18.5</v>
          </cell>
        </row>
        <row r="1175">
          <cell r="A1175" t="str">
            <v>26303933202201</v>
          </cell>
          <cell r="B1175" t="str">
            <v>株式会社　成田工業</v>
          </cell>
          <cell r="C1175" t="str">
            <v>成田　真一</v>
          </cell>
          <cell r="D1175" t="str">
            <v>伏見</v>
          </cell>
          <cell r="E1175" t="str">
            <v>20</v>
          </cell>
          <cell r="F1175" t="str">
            <v>612-8487</v>
          </cell>
          <cell r="G1175" t="str">
            <v>京都市伏見区羽束師菱川町２６２－５０</v>
          </cell>
          <cell r="H1175" t="str">
            <v>075-922-5575</v>
          </cell>
          <cell r="I1175" t="str">
            <v>3502</v>
          </cell>
          <cell r="J1175">
            <v>26036168931</v>
          </cell>
          <cell r="K1175">
            <v>131208</v>
          </cell>
          <cell r="L1175">
            <v>1</v>
          </cell>
          <cell r="M1175">
            <v>0</v>
          </cell>
          <cell r="O1175">
            <v>12.5</v>
          </cell>
          <cell r="P1175">
            <v>0</v>
          </cell>
          <cell r="Q1175">
            <v>0</v>
          </cell>
          <cell r="R1175">
            <v>18.5</v>
          </cell>
        </row>
        <row r="1176">
          <cell r="A1176" t="str">
            <v>26303933202202</v>
          </cell>
          <cell r="B1176" t="str">
            <v>株式会社　ＭＯＲＩＳＨＩＧＥ</v>
          </cell>
          <cell r="C1176" t="str">
            <v>森重　大輝</v>
          </cell>
          <cell r="D1176" t="str">
            <v>伏見</v>
          </cell>
          <cell r="E1176" t="str">
            <v>末</v>
          </cell>
          <cell r="F1176" t="str">
            <v>612-8495</v>
          </cell>
          <cell r="G1176" t="str">
            <v>京都市伏見区久我森の宮町４－５５</v>
          </cell>
          <cell r="H1176" t="str">
            <v>080-1486-9101</v>
          </cell>
          <cell r="I1176" t="str">
            <v>3716</v>
          </cell>
          <cell r="J1176">
            <v>26036168849</v>
          </cell>
          <cell r="K1176">
            <v>214003</v>
          </cell>
          <cell r="L1176">
            <v>1</v>
          </cell>
          <cell r="M1176">
            <v>0</v>
          </cell>
          <cell r="O1176">
            <v>12.5</v>
          </cell>
          <cell r="P1176">
            <v>0</v>
          </cell>
          <cell r="Q1176">
            <v>0</v>
          </cell>
          <cell r="R1176">
            <v>18.5</v>
          </cell>
        </row>
        <row r="1177">
          <cell r="A1177" t="str">
            <v>26303933202203</v>
          </cell>
          <cell r="B1177" t="str">
            <v>藤健組</v>
          </cell>
          <cell r="C1177" t="str">
            <v>藤田　健太</v>
          </cell>
          <cell r="D1177" t="str">
            <v>伏見</v>
          </cell>
          <cell r="E1177" t="str">
            <v>20</v>
          </cell>
          <cell r="F1177" t="str">
            <v>612-8487</v>
          </cell>
          <cell r="G1177" t="str">
            <v>京都市伏見区羽束師菱川町２６２－２６</v>
          </cell>
          <cell r="H1177" t="str">
            <v>080-1509-0227</v>
          </cell>
          <cell r="I1177" t="str">
            <v>3501</v>
          </cell>
          <cell r="J1177">
            <v>26036168877</v>
          </cell>
          <cell r="K1177">
            <v>116853</v>
          </cell>
          <cell r="L1177">
            <v>1</v>
          </cell>
          <cell r="M1177">
            <v>0</v>
          </cell>
          <cell r="O1177">
            <v>12.5</v>
          </cell>
          <cell r="P1177">
            <v>0</v>
          </cell>
          <cell r="Q1177">
            <v>0</v>
          </cell>
          <cell r="R1177">
            <v>18.5</v>
          </cell>
        </row>
        <row r="1178">
          <cell r="A1178" t="str">
            <v>26303933202204</v>
          </cell>
          <cell r="B1178" t="str">
            <v>ＡＬＩＶＥ</v>
          </cell>
          <cell r="C1178" t="str">
            <v>清水　浩太郎</v>
          </cell>
          <cell r="D1178" t="str">
            <v>伏見</v>
          </cell>
          <cell r="E1178" t="str">
            <v>20</v>
          </cell>
          <cell r="F1178" t="str">
            <v>611-0011</v>
          </cell>
          <cell r="G1178" t="str">
            <v>宇治市五ヶ庄福角５７－２</v>
          </cell>
          <cell r="H1178" t="str">
            <v>090-6238-2139</v>
          </cell>
          <cell r="I1178" t="str">
            <v>3501</v>
          </cell>
          <cell r="J1178">
            <v>26036169244</v>
          </cell>
          <cell r="K1178">
            <v>26100</v>
          </cell>
          <cell r="L1178">
            <v>1</v>
          </cell>
          <cell r="M1178">
            <v>0</v>
          </cell>
          <cell r="O1178">
            <v>12.5</v>
          </cell>
          <cell r="P1178">
            <v>0</v>
          </cell>
          <cell r="Q1178">
            <v>0</v>
          </cell>
          <cell r="R1178">
            <v>18.5</v>
          </cell>
        </row>
        <row r="1179">
          <cell r="A1179" t="str">
            <v>26303933202205</v>
          </cell>
          <cell r="B1179" t="str">
            <v>吉田仮設工業</v>
          </cell>
          <cell r="C1179" t="str">
            <v>吉田　学</v>
          </cell>
          <cell r="D1179" t="str">
            <v>伏見</v>
          </cell>
          <cell r="E1179" t="str">
            <v>20</v>
          </cell>
          <cell r="F1179" t="str">
            <v>622-0043</v>
          </cell>
          <cell r="G1179" t="str">
            <v>南丹市園部町小山西町柿ノ木谷９－３</v>
          </cell>
          <cell r="H1179" t="str">
            <v>0771-63-2731</v>
          </cell>
          <cell r="I1179" t="str">
            <v>3506</v>
          </cell>
          <cell r="J1179">
            <v>26036169136</v>
          </cell>
          <cell r="K1179">
            <v>7250</v>
          </cell>
          <cell r="L1179">
            <v>1</v>
          </cell>
          <cell r="M1179">
            <v>0</v>
          </cell>
          <cell r="O1179">
            <v>12.5</v>
          </cell>
          <cell r="P1179">
            <v>0</v>
          </cell>
          <cell r="Q1179">
            <v>0</v>
          </cell>
          <cell r="R1179">
            <v>18.5</v>
          </cell>
        </row>
        <row r="1180">
          <cell r="A1180" t="str">
            <v>26303933202206</v>
          </cell>
          <cell r="B1180" t="str">
            <v>寺田工業</v>
          </cell>
          <cell r="C1180" t="str">
            <v>寺田　宜史</v>
          </cell>
          <cell r="D1180" t="str">
            <v>伏見</v>
          </cell>
          <cell r="E1180" t="str">
            <v>20</v>
          </cell>
          <cell r="F1180" t="str">
            <v>612-0869</v>
          </cell>
          <cell r="G1180" t="str">
            <v>京都市伏見区深草直違橋北一丁目４７８－４</v>
          </cell>
          <cell r="H1180" t="str">
            <v>090-5018-3696</v>
          </cell>
          <cell r="I1180" t="str">
            <v>3505</v>
          </cell>
          <cell r="J1180">
            <v>26036169309</v>
          </cell>
          <cell r="K1180">
            <v>21750</v>
          </cell>
          <cell r="L1180">
            <v>1</v>
          </cell>
          <cell r="M1180">
            <v>0</v>
          </cell>
          <cell r="O1180">
            <v>12.5</v>
          </cell>
          <cell r="P1180">
            <v>0</v>
          </cell>
          <cell r="Q1180">
            <v>0</v>
          </cell>
          <cell r="R1180">
            <v>18.5</v>
          </cell>
        </row>
        <row r="1181">
          <cell r="A1181" t="str">
            <v>26303933202207</v>
          </cell>
          <cell r="B1181" t="str">
            <v>共栄テック株式会社</v>
          </cell>
          <cell r="C1181" t="str">
            <v>高野　研介</v>
          </cell>
          <cell r="D1181" t="str">
            <v>伏見</v>
          </cell>
          <cell r="E1181" t="str">
            <v>20</v>
          </cell>
          <cell r="F1181" t="str">
            <v>612-8151</v>
          </cell>
          <cell r="G1181" t="str">
            <v>京都市伏見区向島上林町３２番１</v>
          </cell>
          <cell r="H1181" t="str">
            <v>075-601-0515</v>
          </cell>
          <cell r="I1181" t="str">
            <v>3801</v>
          </cell>
          <cell r="J1181">
            <v>26036169231</v>
          </cell>
          <cell r="K1181">
            <v>265843</v>
          </cell>
          <cell r="L1181">
            <v>1</v>
          </cell>
          <cell r="M1181">
            <v>0</v>
          </cell>
          <cell r="O1181">
            <v>12.5</v>
          </cell>
          <cell r="P1181">
            <v>0</v>
          </cell>
          <cell r="Q1181">
            <v>0</v>
          </cell>
          <cell r="R1181">
            <v>18.5</v>
          </cell>
        </row>
        <row r="1182">
          <cell r="A1182" t="str">
            <v>26303933202208</v>
          </cell>
          <cell r="B1182" t="str">
            <v>株式会社　丸岡建設</v>
          </cell>
          <cell r="C1182" t="str">
            <v>丸岡　裕幸</v>
          </cell>
          <cell r="D1182" t="str">
            <v>伏見</v>
          </cell>
          <cell r="E1182" t="str">
            <v>25</v>
          </cell>
          <cell r="F1182" t="str">
            <v>616-8105</v>
          </cell>
          <cell r="G1182" t="str">
            <v>京都市右京区太秦森ケ前町２２－２１</v>
          </cell>
          <cell r="H1182" t="str">
            <v>090-1919-6655</v>
          </cell>
          <cell r="I1182" t="str">
            <v>3716</v>
          </cell>
          <cell r="J1182">
            <v>26036169473</v>
          </cell>
          <cell r="K1182">
            <v>95294</v>
          </cell>
          <cell r="M1182">
            <v>0</v>
          </cell>
          <cell r="O1182">
            <v>12.5</v>
          </cell>
          <cell r="P1182">
            <v>0</v>
          </cell>
          <cell r="Q1182">
            <v>0</v>
          </cell>
          <cell r="R1182">
            <v>18.5</v>
          </cell>
        </row>
        <row r="1183">
          <cell r="A1183" t="str">
            <v>26303933202210</v>
          </cell>
          <cell r="B1183" t="str">
            <v>株式会社　サンワ</v>
          </cell>
          <cell r="C1183" t="str">
            <v>坂本　亮二</v>
          </cell>
          <cell r="D1183" t="str">
            <v>伏見</v>
          </cell>
          <cell r="E1183" t="str">
            <v>末</v>
          </cell>
          <cell r="F1183" t="str">
            <v>618-0081</v>
          </cell>
          <cell r="G1183" t="str">
            <v>乙訓郡大山崎町字下植野小字寺門１３－１１</v>
          </cell>
          <cell r="H1183" t="str">
            <v>075-952-0255</v>
          </cell>
          <cell r="I1183" t="str">
            <v>3601</v>
          </cell>
          <cell r="J1183">
            <v>26036170255</v>
          </cell>
          <cell r="K1183">
            <v>111360</v>
          </cell>
          <cell r="M1183">
            <v>0</v>
          </cell>
          <cell r="O1183">
            <v>12.5</v>
          </cell>
          <cell r="P1183">
            <v>0</v>
          </cell>
          <cell r="Q1183">
            <v>0</v>
          </cell>
          <cell r="R1183">
            <v>18.5</v>
          </cell>
        </row>
        <row r="1184">
          <cell r="A1184" t="str">
            <v>26303933202211</v>
          </cell>
          <cell r="B1184" t="str">
            <v>川西工業</v>
          </cell>
          <cell r="C1184" t="str">
            <v>川西　貴海</v>
          </cell>
          <cell r="D1184" t="str">
            <v>伏見</v>
          </cell>
          <cell r="E1184" t="str">
            <v>末</v>
          </cell>
          <cell r="F1184" t="str">
            <v>612-8445</v>
          </cell>
          <cell r="G1184" t="str">
            <v>京都市伏見区竹田浄菩提院町２４１</v>
          </cell>
          <cell r="H1184" t="str">
            <v>090-3675-7099</v>
          </cell>
          <cell r="I1184" t="str">
            <v>3501</v>
          </cell>
          <cell r="J1184">
            <v>26036170242</v>
          </cell>
          <cell r="K1184">
            <v>87000</v>
          </cell>
          <cell r="L1184">
            <v>1</v>
          </cell>
          <cell r="M1184">
            <v>0</v>
          </cell>
          <cell r="O1184">
            <v>12.5</v>
          </cell>
          <cell r="P1184">
            <v>0</v>
          </cell>
          <cell r="Q1184">
            <v>0</v>
          </cell>
          <cell r="R1184">
            <v>18.5</v>
          </cell>
        </row>
        <row r="1185">
          <cell r="A1185" t="str">
            <v>26303933202213</v>
          </cell>
          <cell r="B1185" t="str">
            <v>森尚実業</v>
          </cell>
          <cell r="C1185" t="str">
            <v>森田　行彦</v>
          </cell>
          <cell r="D1185" t="str">
            <v>伏見</v>
          </cell>
          <cell r="E1185" t="str">
            <v>20</v>
          </cell>
          <cell r="F1185" t="str">
            <v>612-8493</v>
          </cell>
          <cell r="G1185" t="str">
            <v>京都市伏見区久我御旅町１０－１０４</v>
          </cell>
          <cell r="H1185" t="str">
            <v>075-922-1765</v>
          </cell>
          <cell r="I1185" t="str">
            <v>3505</v>
          </cell>
          <cell r="J1185">
            <v>26036170270</v>
          </cell>
          <cell r="K1185">
            <v>97394</v>
          </cell>
          <cell r="L1185">
            <v>1</v>
          </cell>
          <cell r="M1185">
            <v>0</v>
          </cell>
          <cell r="O1185">
            <v>12.5</v>
          </cell>
          <cell r="P1185">
            <v>0</v>
          </cell>
          <cell r="Q1185">
            <v>0</v>
          </cell>
          <cell r="R1185">
            <v>18.5</v>
          </cell>
        </row>
        <row r="1186">
          <cell r="A1186" t="str">
            <v>26303933202214</v>
          </cell>
          <cell r="B1186" t="str">
            <v>株式会社　渕上興業</v>
          </cell>
          <cell r="C1186" t="str">
            <v>渕上　忠広</v>
          </cell>
          <cell r="D1186" t="str">
            <v>伏見</v>
          </cell>
          <cell r="E1186" t="str">
            <v>20</v>
          </cell>
          <cell r="F1186" t="str">
            <v>612-8235</v>
          </cell>
          <cell r="G1186" t="str">
            <v>京都市伏見区横大路下三栖東ノ口４８</v>
          </cell>
          <cell r="H1186" t="str">
            <v>075-748-8844</v>
          </cell>
          <cell r="I1186" t="str">
            <v>3716</v>
          </cell>
          <cell r="J1186">
            <v>26036170456</v>
          </cell>
          <cell r="K1186">
            <v>105543</v>
          </cell>
          <cell r="L1186">
            <v>2</v>
          </cell>
          <cell r="M1186">
            <v>0</v>
          </cell>
          <cell r="O1186">
            <v>12.5</v>
          </cell>
          <cell r="P1186">
            <v>0</v>
          </cell>
          <cell r="Q1186">
            <v>0</v>
          </cell>
          <cell r="R1186">
            <v>18.5</v>
          </cell>
        </row>
        <row r="1187">
          <cell r="A1187" t="str">
            <v>26303933202216</v>
          </cell>
          <cell r="B1187" t="str">
            <v>有限会社　ネクスト</v>
          </cell>
          <cell r="C1187" t="str">
            <v>野村　直行</v>
          </cell>
          <cell r="D1187" t="str">
            <v>伏見</v>
          </cell>
          <cell r="E1187" t="str">
            <v>25</v>
          </cell>
          <cell r="F1187" t="str">
            <v>612-8386</v>
          </cell>
          <cell r="G1187" t="str">
            <v>京都市伏見区下鳥羽澱女町１０７</v>
          </cell>
          <cell r="H1187" t="str">
            <v>075-604-4605</v>
          </cell>
          <cell r="I1187" t="str">
            <v>3504</v>
          </cell>
          <cell r="J1187">
            <v>26036170564</v>
          </cell>
          <cell r="K1187">
            <v>220586</v>
          </cell>
          <cell r="L1187">
            <v>1</v>
          </cell>
          <cell r="M1187">
            <v>0</v>
          </cell>
          <cell r="O1187">
            <v>12.5</v>
          </cell>
          <cell r="P1187">
            <v>0</v>
          </cell>
          <cell r="Q1187">
            <v>0</v>
          </cell>
          <cell r="R1187">
            <v>18.5</v>
          </cell>
        </row>
        <row r="1188">
          <cell r="A1188" t="str">
            <v>26303933202217</v>
          </cell>
          <cell r="B1188" t="str">
            <v>吉川組</v>
          </cell>
          <cell r="C1188" t="str">
            <v>吉川　英樹</v>
          </cell>
          <cell r="D1188" t="str">
            <v>伏見</v>
          </cell>
          <cell r="E1188" t="str">
            <v>末</v>
          </cell>
          <cell r="F1188" t="str">
            <v>612-8264</v>
          </cell>
          <cell r="G1188" t="str">
            <v>京都市伏見区横大路松林３０番地４５</v>
          </cell>
          <cell r="H1188" t="str">
            <v>075-631-5681</v>
          </cell>
          <cell r="I1188" t="str">
            <v>3501</v>
          </cell>
          <cell r="J1188">
            <v>26036170940</v>
          </cell>
          <cell r="K1188">
            <v>48111</v>
          </cell>
          <cell r="L1188">
            <v>1</v>
          </cell>
          <cell r="M1188">
            <v>0</v>
          </cell>
          <cell r="O1188">
            <v>12.5</v>
          </cell>
          <cell r="P1188">
            <v>0</v>
          </cell>
          <cell r="Q1188">
            <v>0</v>
          </cell>
          <cell r="R1188">
            <v>18.5</v>
          </cell>
        </row>
        <row r="1189">
          <cell r="A1189" t="str">
            <v>26303933202218</v>
          </cell>
          <cell r="B1189" t="str">
            <v>株式会社　二葉建設興業</v>
          </cell>
          <cell r="C1189" t="str">
            <v>金子　昇悟</v>
          </cell>
          <cell r="D1189" t="str">
            <v>伏見</v>
          </cell>
          <cell r="E1189" t="str">
            <v>20</v>
          </cell>
          <cell r="F1189" t="str">
            <v>612-8492</v>
          </cell>
          <cell r="G1189" t="str">
            <v>京都市伏見区久我本町１３－１</v>
          </cell>
          <cell r="H1189" t="str">
            <v>075-924-3707</v>
          </cell>
          <cell r="I1189" t="str">
            <v>3716</v>
          </cell>
          <cell r="J1189">
            <v>26036171400</v>
          </cell>
          <cell r="K1189">
            <v>153120</v>
          </cell>
          <cell r="L1189">
            <v>1</v>
          </cell>
          <cell r="M1189">
            <v>0</v>
          </cell>
          <cell r="O1189">
            <v>12.5</v>
          </cell>
          <cell r="P1189">
            <v>0</v>
          </cell>
          <cell r="Q1189">
            <v>0</v>
          </cell>
          <cell r="R1189">
            <v>18.5</v>
          </cell>
        </row>
        <row r="1190">
          <cell r="A1190" t="str">
            <v>26303933202220</v>
          </cell>
          <cell r="B1190" t="str">
            <v>安辰建設</v>
          </cell>
          <cell r="C1190" t="str">
            <v>安井　辰也</v>
          </cell>
          <cell r="D1190" t="str">
            <v>伏見</v>
          </cell>
          <cell r="E1190" t="str">
            <v>末</v>
          </cell>
          <cell r="F1190" t="str">
            <v>612-8271</v>
          </cell>
          <cell r="G1190" t="str">
            <v>京都市伏見区納所岸ノ下２５－８４</v>
          </cell>
          <cell r="H1190" t="str">
            <v>075-631-2109</v>
          </cell>
          <cell r="I1190" t="str">
            <v>3718</v>
          </cell>
          <cell r="J1190">
            <v>26036171439</v>
          </cell>
          <cell r="K1190">
            <v>91420</v>
          </cell>
          <cell r="M1190">
            <v>0</v>
          </cell>
          <cell r="O1190">
            <v>12.5</v>
          </cell>
          <cell r="P1190">
            <v>0</v>
          </cell>
          <cell r="Q1190">
            <v>0</v>
          </cell>
          <cell r="R1190">
            <v>18.5</v>
          </cell>
        </row>
        <row r="1191">
          <cell r="A1191" t="str">
            <v>26303933202221</v>
          </cell>
          <cell r="B1191" t="str">
            <v>城崎設備</v>
          </cell>
          <cell r="C1191" t="str">
            <v>城崎　勝美</v>
          </cell>
          <cell r="D1191" t="str">
            <v>伏見</v>
          </cell>
          <cell r="E1191" t="str">
            <v>20</v>
          </cell>
          <cell r="F1191" t="str">
            <v>612-8082</v>
          </cell>
          <cell r="G1191" t="str">
            <v>京都市伏見区両替町１５丁目１３１番地</v>
          </cell>
          <cell r="H1191" t="str">
            <v>075-642-0339</v>
          </cell>
          <cell r="I1191" t="str">
            <v>3801</v>
          </cell>
          <cell r="J1191">
            <v>26036171482</v>
          </cell>
          <cell r="K1191">
            <v>14500</v>
          </cell>
          <cell r="L1191">
            <v>1</v>
          </cell>
          <cell r="M1191">
            <v>0</v>
          </cell>
          <cell r="O1191">
            <v>12.5</v>
          </cell>
          <cell r="P1191">
            <v>0</v>
          </cell>
          <cell r="Q1191">
            <v>0</v>
          </cell>
          <cell r="R1191">
            <v>18.5</v>
          </cell>
        </row>
        <row r="1192">
          <cell r="A1192" t="str">
            <v>26303933202222</v>
          </cell>
          <cell r="B1192" t="str">
            <v>高崎組</v>
          </cell>
          <cell r="C1192" t="str">
            <v>高崎　庸一</v>
          </cell>
          <cell r="D1192" t="str">
            <v>伏見</v>
          </cell>
          <cell r="E1192" t="str">
            <v>末</v>
          </cell>
          <cell r="F1192" t="str">
            <v>612-8491</v>
          </cell>
          <cell r="G1192" t="str">
            <v>京都市伏見区久我石原町５－８７</v>
          </cell>
          <cell r="H1192" t="str">
            <v>075-922-6488</v>
          </cell>
          <cell r="I1192" t="str">
            <v>3501</v>
          </cell>
          <cell r="J1192">
            <v>26036171815</v>
          </cell>
          <cell r="K1192">
            <v>57171</v>
          </cell>
          <cell r="L1192">
            <v>1</v>
          </cell>
          <cell r="M1192">
            <v>0</v>
          </cell>
          <cell r="O1192">
            <v>12.5</v>
          </cell>
          <cell r="P1192">
            <v>0</v>
          </cell>
          <cell r="Q1192">
            <v>0</v>
          </cell>
          <cell r="R1192">
            <v>18.5</v>
          </cell>
        </row>
        <row r="1193">
          <cell r="A1193" t="str">
            <v>26303933202223</v>
          </cell>
          <cell r="B1193" t="str">
            <v>柏原設備工業</v>
          </cell>
          <cell r="C1193" t="str">
            <v>柏原　功</v>
          </cell>
          <cell r="D1193" t="str">
            <v>伏見</v>
          </cell>
          <cell r="E1193" t="str">
            <v>末</v>
          </cell>
          <cell r="F1193" t="str">
            <v>617-0853</v>
          </cell>
          <cell r="G1193" t="str">
            <v>長岡京市奥海印寺向イ山２－１７</v>
          </cell>
          <cell r="H1193" t="str">
            <v>075-406-6181</v>
          </cell>
          <cell r="I1193" t="str">
            <v>3801</v>
          </cell>
          <cell r="J1193">
            <v>26036171763</v>
          </cell>
          <cell r="K1193">
            <v>109620</v>
          </cell>
          <cell r="L1193">
            <v>1</v>
          </cell>
          <cell r="M1193">
            <v>0</v>
          </cell>
          <cell r="O1193">
            <v>12.5</v>
          </cell>
          <cell r="P1193">
            <v>0</v>
          </cell>
          <cell r="Q1193">
            <v>0</v>
          </cell>
          <cell r="R1193">
            <v>18.5</v>
          </cell>
        </row>
        <row r="1194">
          <cell r="A1194" t="str">
            <v>26303933202225</v>
          </cell>
          <cell r="B1194" t="str">
            <v>正法建設</v>
          </cell>
          <cell r="C1194" t="str">
            <v>濱村　正法</v>
          </cell>
          <cell r="D1194" t="str">
            <v>伏見</v>
          </cell>
          <cell r="E1194" t="str">
            <v>末</v>
          </cell>
          <cell r="F1194" t="str">
            <v>612-8392</v>
          </cell>
          <cell r="G1194" t="str">
            <v>京都市伏見区下鳥羽北ノ口町６０番地　２Ｆ</v>
          </cell>
          <cell r="H1194" t="str">
            <v>075-601-5577</v>
          </cell>
          <cell r="I1194" t="str">
            <v>3506</v>
          </cell>
          <cell r="J1194">
            <v>26036171884</v>
          </cell>
          <cell r="K1194">
            <v>54955</v>
          </cell>
          <cell r="L1194">
            <v>1</v>
          </cell>
          <cell r="M1194">
            <v>0</v>
          </cell>
          <cell r="O1194">
            <v>12.5</v>
          </cell>
          <cell r="P1194">
            <v>0</v>
          </cell>
          <cell r="Q1194">
            <v>0</v>
          </cell>
          <cell r="R1194">
            <v>18.5</v>
          </cell>
        </row>
        <row r="1195">
          <cell r="A1195" t="str">
            <v>26303933202227</v>
          </cell>
          <cell r="B1195" t="str">
            <v>薮上建設</v>
          </cell>
          <cell r="C1195" t="str">
            <v>薮上　広司</v>
          </cell>
          <cell r="D1195" t="str">
            <v>伏見</v>
          </cell>
          <cell r="E1195" t="str">
            <v>22</v>
          </cell>
          <cell r="F1195" t="str">
            <v>613-0905</v>
          </cell>
          <cell r="G1195" t="str">
            <v>京都市伏見区淀下津町１３９番地９</v>
          </cell>
          <cell r="H1195" t="str">
            <v>075-632-2657</v>
          </cell>
          <cell r="I1195" t="str">
            <v>3301</v>
          </cell>
          <cell r="J1195">
            <v>26036172208</v>
          </cell>
          <cell r="K1195">
            <v>40629</v>
          </cell>
          <cell r="L1195">
            <v>1</v>
          </cell>
          <cell r="M1195">
            <v>0</v>
          </cell>
          <cell r="O1195">
            <v>12.5</v>
          </cell>
          <cell r="P1195">
            <v>0</v>
          </cell>
          <cell r="Q1195">
            <v>0</v>
          </cell>
          <cell r="R1195">
            <v>18.5</v>
          </cell>
        </row>
        <row r="1196">
          <cell r="A1196" t="str">
            <v>26303933202228</v>
          </cell>
          <cell r="B1196" t="str">
            <v>松本建設　株式会社</v>
          </cell>
          <cell r="C1196" t="str">
            <v>松本　佳之</v>
          </cell>
          <cell r="D1196" t="str">
            <v>伏見</v>
          </cell>
          <cell r="E1196" t="str">
            <v>25</v>
          </cell>
          <cell r="F1196" t="str">
            <v>612-8244</v>
          </cell>
          <cell r="G1196" t="str">
            <v>京都市伏見区横大路千両松町70番</v>
          </cell>
          <cell r="H1196" t="str">
            <v>075-605-9500</v>
          </cell>
          <cell r="I1196" t="str">
            <v>3301</v>
          </cell>
          <cell r="J1196">
            <v>26036172316</v>
          </cell>
          <cell r="K1196">
            <v>1006474</v>
          </cell>
          <cell r="L1196">
            <v>1</v>
          </cell>
          <cell r="M1196">
            <v>0</v>
          </cell>
          <cell r="O1196">
            <v>12.5</v>
          </cell>
          <cell r="P1196">
            <v>0</v>
          </cell>
          <cell r="Q1196">
            <v>0</v>
          </cell>
          <cell r="R1196">
            <v>18.5</v>
          </cell>
        </row>
        <row r="1197">
          <cell r="A1197" t="str">
            <v>26303933202229</v>
          </cell>
          <cell r="B1197" t="str">
            <v>株式会社　Ａ－ＰＬＵＳ</v>
          </cell>
          <cell r="C1197" t="str">
            <v>森島　広史</v>
          </cell>
          <cell r="D1197" t="str">
            <v>伏見</v>
          </cell>
          <cell r="E1197" t="str">
            <v>25</v>
          </cell>
          <cell r="F1197" t="str">
            <v>612-8244</v>
          </cell>
          <cell r="G1197" t="str">
            <v>京都市伏見区横大路千両松町７０番地</v>
          </cell>
          <cell r="H1197" t="str">
            <v>075-603-3461</v>
          </cell>
          <cell r="I1197" t="str">
            <v>3703</v>
          </cell>
          <cell r="J1197">
            <v>26036172329</v>
          </cell>
          <cell r="K1197">
            <v>224576</v>
          </cell>
          <cell r="L1197">
            <v>1</v>
          </cell>
          <cell r="M1197">
            <v>0</v>
          </cell>
          <cell r="O1197">
            <v>12.5</v>
          </cell>
          <cell r="P1197">
            <v>0</v>
          </cell>
          <cell r="Q1197">
            <v>0</v>
          </cell>
          <cell r="R1197">
            <v>18.5</v>
          </cell>
        </row>
        <row r="1198">
          <cell r="A1198" t="str">
            <v>26303933202230</v>
          </cell>
          <cell r="B1198" t="str">
            <v>株式会社　МＡＸ</v>
          </cell>
          <cell r="C1198" t="str">
            <v>松本　繁夫</v>
          </cell>
          <cell r="D1198" t="str">
            <v>伏見</v>
          </cell>
          <cell r="E1198" t="str">
            <v>25</v>
          </cell>
          <cell r="F1198" t="str">
            <v>612-8244</v>
          </cell>
          <cell r="G1198" t="str">
            <v>京都市伏見区横大路千両松町70番</v>
          </cell>
          <cell r="H1198" t="str">
            <v>075-605-9555</v>
          </cell>
          <cell r="I1198" t="str">
            <v>3301</v>
          </cell>
          <cell r="J1198">
            <v>26036172331</v>
          </cell>
          <cell r="K1198">
            <v>356277</v>
          </cell>
          <cell r="L1198">
            <v>1</v>
          </cell>
          <cell r="M1198">
            <v>0</v>
          </cell>
          <cell r="O1198">
            <v>12.5</v>
          </cell>
          <cell r="P1198">
            <v>0</v>
          </cell>
          <cell r="Q1198">
            <v>0</v>
          </cell>
          <cell r="R1198">
            <v>18.5</v>
          </cell>
        </row>
        <row r="1199">
          <cell r="A1199" t="str">
            <v>26303933202234</v>
          </cell>
          <cell r="B1199" t="str">
            <v>橋本設備工業</v>
          </cell>
          <cell r="C1199" t="str">
            <v>橋本　翼</v>
          </cell>
          <cell r="D1199" t="str">
            <v>伏見</v>
          </cell>
          <cell r="E1199" t="str">
            <v>末</v>
          </cell>
          <cell r="F1199" t="str">
            <v>612-8335</v>
          </cell>
          <cell r="G1199" t="str">
            <v>京都市伏見区海老屋町１０１７番地グレイスエビヤ１０２</v>
          </cell>
          <cell r="H1199" t="str">
            <v>090-6677-6965</v>
          </cell>
          <cell r="I1199" t="str">
            <v>3801</v>
          </cell>
          <cell r="J1199">
            <v>26036172839</v>
          </cell>
          <cell r="K1199">
            <v>10005</v>
          </cell>
          <cell r="M1199">
            <v>0</v>
          </cell>
          <cell r="O1199">
            <v>12.5</v>
          </cell>
          <cell r="P1199">
            <v>0</v>
          </cell>
          <cell r="Q1199">
            <v>0</v>
          </cell>
          <cell r="R1199">
            <v>18.5</v>
          </cell>
        </row>
        <row r="1200">
          <cell r="A1200" t="str">
            <v>26303933202235</v>
          </cell>
          <cell r="B1200" t="str">
            <v>株式会社　澤工業</v>
          </cell>
          <cell r="C1200" t="str">
            <v>澤　龍介</v>
          </cell>
          <cell r="D1200" t="str">
            <v>伏見</v>
          </cell>
          <cell r="E1200" t="str">
            <v>20</v>
          </cell>
          <cell r="F1200" t="str">
            <v>604-0001</v>
          </cell>
          <cell r="G1200" t="str">
            <v>京都市中京区丸太町通室町西入道場町４</v>
          </cell>
          <cell r="H1200" t="str">
            <v>075-231-6205</v>
          </cell>
          <cell r="I1200" t="str">
            <v>3504</v>
          </cell>
          <cell r="J1200">
            <v>26036172841</v>
          </cell>
          <cell r="K1200">
            <v>91408</v>
          </cell>
          <cell r="L1200">
            <v>1</v>
          </cell>
          <cell r="M1200">
            <v>0</v>
          </cell>
          <cell r="O1200">
            <v>12.5</v>
          </cell>
          <cell r="P1200">
            <v>0</v>
          </cell>
          <cell r="Q1200">
            <v>0</v>
          </cell>
          <cell r="R1200">
            <v>18.5</v>
          </cell>
        </row>
        <row r="1201">
          <cell r="A1201" t="str">
            <v>26303933202237</v>
          </cell>
          <cell r="B1201" t="str">
            <v>株式会社　浅井組</v>
          </cell>
          <cell r="C1201" t="str">
            <v>浅井　智哉</v>
          </cell>
          <cell r="D1201" t="str">
            <v>伏見</v>
          </cell>
          <cell r="E1201" t="str">
            <v>25</v>
          </cell>
          <cell r="F1201" t="str">
            <v>611-0043</v>
          </cell>
          <cell r="G1201" t="str">
            <v>宇治市伊勢田町砂田　７９－１９</v>
          </cell>
          <cell r="H1201" t="str">
            <v>0774-21-7740</v>
          </cell>
          <cell r="I1201" t="str">
            <v>3501</v>
          </cell>
          <cell r="J1201">
            <v>26036172988</v>
          </cell>
          <cell r="K1201">
            <v>224663</v>
          </cell>
          <cell r="M1201">
            <v>0</v>
          </cell>
          <cell r="O1201">
            <v>12.5</v>
          </cell>
          <cell r="P1201">
            <v>0</v>
          </cell>
          <cell r="Q1201">
            <v>0</v>
          </cell>
          <cell r="R1201">
            <v>18.5</v>
          </cell>
        </row>
        <row r="1202">
          <cell r="A1202" t="str">
            <v>26303933202240</v>
          </cell>
          <cell r="B1202" t="str">
            <v>資延通信</v>
          </cell>
          <cell r="C1202" t="str">
            <v>資延　務</v>
          </cell>
          <cell r="D1202" t="str">
            <v>伏見</v>
          </cell>
          <cell r="E1202" t="str">
            <v>20</v>
          </cell>
          <cell r="F1202" t="str">
            <v>610-0121</v>
          </cell>
          <cell r="G1202" t="str">
            <v>城陽市寺田庭井１４５－３４</v>
          </cell>
          <cell r="H1202" t="str">
            <v>0774-55-5560</v>
          </cell>
          <cell r="I1202" t="str">
            <v>3504</v>
          </cell>
          <cell r="J1202">
            <v>26036173865</v>
          </cell>
          <cell r="K1202">
            <v>138707</v>
          </cell>
          <cell r="M1202">
            <v>0</v>
          </cell>
          <cell r="O1202">
            <v>12.5</v>
          </cell>
          <cell r="P1202">
            <v>0</v>
          </cell>
          <cell r="Q1202">
            <v>0</v>
          </cell>
          <cell r="R1202">
            <v>18.5</v>
          </cell>
        </row>
        <row r="1203">
          <cell r="A1203" t="str">
            <v>26303933202241</v>
          </cell>
          <cell r="B1203" t="str">
            <v>株式会社　ファミリーホームズ</v>
          </cell>
          <cell r="C1203" t="str">
            <v>鈴木　真也</v>
          </cell>
          <cell r="D1203" t="str">
            <v>伏見</v>
          </cell>
          <cell r="E1203" t="str">
            <v>末</v>
          </cell>
          <cell r="F1203" t="str">
            <v>612-8469</v>
          </cell>
          <cell r="G1203" t="str">
            <v>京都市伏見区中島河原田町９６－１</v>
          </cell>
          <cell r="H1203" t="str">
            <v>075-623-8550</v>
          </cell>
          <cell r="I1203" t="str">
            <v>3502</v>
          </cell>
          <cell r="J1203">
            <v>26036174137</v>
          </cell>
          <cell r="K1203">
            <v>91901</v>
          </cell>
          <cell r="L1203">
            <v>1</v>
          </cell>
          <cell r="M1203">
            <v>0</v>
          </cell>
          <cell r="O1203">
            <v>12.5</v>
          </cell>
          <cell r="P1203">
            <v>0</v>
          </cell>
          <cell r="Q1203">
            <v>0</v>
          </cell>
          <cell r="R1203">
            <v>18.5</v>
          </cell>
        </row>
        <row r="1204">
          <cell r="A1204" t="str">
            <v>26303933202242</v>
          </cell>
          <cell r="B1204" t="str">
            <v>株式会社アリストフィールド</v>
          </cell>
          <cell r="C1204" t="str">
            <v>原　貴之</v>
          </cell>
          <cell r="D1204" t="str">
            <v>伏見</v>
          </cell>
          <cell r="E1204" t="str">
            <v>末</v>
          </cell>
          <cell r="F1204" t="str">
            <v>612-8484</v>
          </cell>
          <cell r="G1204" t="str">
            <v>京都市伏見区羽束師鴨川町２１２－２５</v>
          </cell>
          <cell r="H1204" t="str">
            <v>075-922-2352</v>
          </cell>
          <cell r="I1204" t="str">
            <v>3801</v>
          </cell>
          <cell r="J1204">
            <v>26036174217</v>
          </cell>
          <cell r="K1204">
            <v>21750</v>
          </cell>
          <cell r="L1204">
            <v>1</v>
          </cell>
          <cell r="M1204">
            <v>0</v>
          </cell>
          <cell r="O1204">
            <v>12.5</v>
          </cell>
          <cell r="P1204">
            <v>0</v>
          </cell>
          <cell r="Q1204">
            <v>0</v>
          </cell>
          <cell r="R1204">
            <v>18.5</v>
          </cell>
        </row>
        <row r="1205">
          <cell r="A1205" t="str">
            <v>26303933202243</v>
          </cell>
          <cell r="B1205" t="str">
            <v>空調設備ＬＩＢＲＡ</v>
          </cell>
          <cell r="C1205" t="str">
            <v>伊藤　誠一</v>
          </cell>
          <cell r="D1205" t="str">
            <v>伏見</v>
          </cell>
          <cell r="E1205" t="str">
            <v>末</v>
          </cell>
          <cell r="F1205" t="str">
            <v>612-8422</v>
          </cell>
          <cell r="G1205" t="str">
            <v>京都市伏見区竹田七瀬川町１２－５</v>
          </cell>
          <cell r="H1205" t="str">
            <v>080-6155-5817</v>
          </cell>
          <cell r="I1205" t="str">
            <v>3801</v>
          </cell>
          <cell r="J1205">
            <v>26036174312</v>
          </cell>
          <cell r="K1205">
            <v>55419</v>
          </cell>
          <cell r="L1205">
            <v>2</v>
          </cell>
          <cell r="M1205">
            <v>0</v>
          </cell>
          <cell r="O1205">
            <v>12.5</v>
          </cell>
          <cell r="P1205">
            <v>0</v>
          </cell>
          <cell r="Q1205">
            <v>0</v>
          </cell>
          <cell r="R1205">
            <v>18.5</v>
          </cell>
        </row>
        <row r="1206">
          <cell r="A1206" t="str">
            <v>26303933202244</v>
          </cell>
          <cell r="B1206" t="str">
            <v>村岸建設</v>
          </cell>
          <cell r="C1206" t="str">
            <v>村岸　奨馬</v>
          </cell>
          <cell r="D1206" t="str">
            <v>伏見</v>
          </cell>
          <cell r="E1206" t="str">
            <v>末</v>
          </cell>
          <cell r="F1206" t="str">
            <v>612-0862</v>
          </cell>
          <cell r="G1206" t="str">
            <v>京都市伏見区深草大亀谷西久宝寺町５８番地</v>
          </cell>
          <cell r="H1206" t="str">
            <v>090-1020-0004</v>
          </cell>
          <cell r="I1206" t="str">
            <v>3716</v>
          </cell>
          <cell r="J1206">
            <v>26036174567</v>
          </cell>
          <cell r="K1206">
            <v>167475</v>
          </cell>
          <cell r="L1206">
            <v>1</v>
          </cell>
          <cell r="M1206">
            <v>0</v>
          </cell>
          <cell r="O1206">
            <v>12.5</v>
          </cell>
          <cell r="P1206">
            <v>0</v>
          </cell>
          <cell r="Q1206">
            <v>0</v>
          </cell>
          <cell r="R1206">
            <v>18.5</v>
          </cell>
        </row>
        <row r="1207">
          <cell r="A1207" t="str">
            <v>26303933202247</v>
          </cell>
          <cell r="B1207" t="str">
            <v>株式会社　寺田組</v>
          </cell>
          <cell r="C1207" t="str">
            <v>寺田　裕樹</v>
          </cell>
          <cell r="D1207" t="str">
            <v>伏見</v>
          </cell>
          <cell r="E1207" t="str">
            <v>20</v>
          </cell>
          <cell r="F1207" t="str">
            <v>612-8037</v>
          </cell>
          <cell r="G1207" t="str">
            <v>京都市伏見区桃山町鍋島３番地ネバーランド桃山御陵ロジュマン１０３号</v>
          </cell>
          <cell r="H1207" t="str">
            <v>075-622-3631</v>
          </cell>
          <cell r="I1207" t="str">
            <v>3502</v>
          </cell>
          <cell r="J1207">
            <v>26036167384</v>
          </cell>
          <cell r="K1207">
            <v>117520</v>
          </cell>
          <cell r="L1207">
            <v>1</v>
          </cell>
          <cell r="M1207">
            <v>0</v>
          </cell>
          <cell r="O1207">
            <v>12.5</v>
          </cell>
          <cell r="P1207">
            <v>0</v>
          </cell>
          <cell r="Q1207">
            <v>0</v>
          </cell>
          <cell r="R1207">
            <v>18.5</v>
          </cell>
        </row>
        <row r="1208">
          <cell r="A1208" t="str">
            <v>26303933202249</v>
          </cell>
          <cell r="B1208" t="str">
            <v>有限会社　ベルックス</v>
          </cell>
          <cell r="C1208" t="str">
            <v>清水　良太</v>
          </cell>
          <cell r="D1208" t="str">
            <v>伏見</v>
          </cell>
          <cell r="E1208" t="str">
            <v>25</v>
          </cell>
          <cell r="F1208" t="str">
            <v>612-0873</v>
          </cell>
          <cell r="G1208" t="str">
            <v>京都市伏見区深草瓦町１４</v>
          </cell>
          <cell r="H1208" t="str">
            <v>075-643-8087</v>
          </cell>
          <cell r="I1208" t="str">
            <v>3504</v>
          </cell>
          <cell r="J1208">
            <v>26036175632</v>
          </cell>
          <cell r="K1208">
            <v>44788</v>
          </cell>
          <cell r="L1208">
            <v>1</v>
          </cell>
          <cell r="M1208">
            <v>0</v>
          </cell>
          <cell r="O1208">
            <v>12.5</v>
          </cell>
          <cell r="P1208">
            <v>0</v>
          </cell>
          <cell r="Q1208">
            <v>0</v>
          </cell>
          <cell r="R1208">
            <v>18.5</v>
          </cell>
        </row>
        <row r="1209">
          <cell r="A1209" t="str">
            <v>26303933202250</v>
          </cell>
          <cell r="B1209" t="str">
            <v>岡山工業</v>
          </cell>
          <cell r="C1209" t="str">
            <v>岡山　和樹</v>
          </cell>
          <cell r="D1209" t="str">
            <v>伏見</v>
          </cell>
          <cell r="E1209" t="str">
            <v>20</v>
          </cell>
          <cell r="F1209" t="str">
            <v>612-8274</v>
          </cell>
          <cell r="G1209" t="str">
            <v>京都市伏見区納所星柳２番地４</v>
          </cell>
          <cell r="H1209" t="str">
            <v>080-14156860</v>
          </cell>
          <cell r="I1209" t="str">
            <v>3801</v>
          </cell>
          <cell r="J1209">
            <v>26036175660</v>
          </cell>
          <cell r="K1209">
            <v>4350</v>
          </cell>
          <cell r="L1209">
            <v>1</v>
          </cell>
          <cell r="M1209">
            <v>0</v>
          </cell>
          <cell r="O1209">
            <v>12.5</v>
          </cell>
          <cell r="P1209">
            <v>0</v>
          </cell>
          <cell r="Q1209">
            <v>0</v>
          </cell>
          <cell r="R1209">
            <v>18.5</v>
          </cell>
        </row>
        <row r="1210">
          <cell r="A1210" t="str">
            <v>26303933202251</v>
          </cell>
          <cell r="B1210" t="str">
            <v>株式会社　大藤工業</v>
          </cell>
          <cell r="C1210" t="str">
            <v>大藤　哲史</v>
          </cell>
          <cell r="D1210" t="str">
            <v>伏見</v>
          </cell>
          <cell r="E1210" t="str">
            <v>15</v>
          </cell>
          <cell r="F1210" t="str">
            <v>612-8485</v>
          </cell>
          <cell r="G1210" t="str">
            <v>京都市伏見区羽束師志水町１６５番地２４３</v>
          </cell>
          <cell r="H1210" t="str">
            <v>090-69798551</v>
          </cell>
          <cell r="I1210" t="str">
            <v>3716</v>
          </cell>
          <cell r="J1210">
            <v>26036176012</v>
          </cell>
          <cell r="K1210">
            <v>263581</v>
          </cell>
          <cell r="L1210">
            <v>1</v>
          </cell>
          <cell r="M1210">
            <v>0</v>
          </cell>
          <cell r="O1210">
            <v>12.5</v>
          </cell>
          <cell r="P1210">
            <v>0</v>
          </cell>
          <cell r="Q1210">
            <v>0</v>
          </cell>
          <cell r="R1210">
            <v>18.5</v>
          </cell>
        </row>
        <row r="1211">
          <cell r="A1211" t="str">
            <v>26303933202253</v>
          </cell>
          <cell r="B1211" t="str">
            <v>佐藤設備工業</v>
          </cell>
          <cell r="C1211" t="str">
            <v>佐藤　義朗</v>
          </cell>
          <cell r="D1211" t="str">
            <v>伏見</v>
          </cell>
          <cell r="E1211" t="str">
            <v>末</v>
          </cell>
          <cell r="F1211" t="str">
            <v>611-0013</v>
          </cell>
          <cell r="G1211" t="str">
            <v>宇治市莵道只川１１番地の３４</v>
          </cell>
          <cell r="H1211" t="str">
            <v>0774-85-2604</v>
          </cell>
          <cell r="I1211" t="str">
            <v>3801</v>
          </cell>
          <cell r="J1211">
            <v>26036176965</v>
          </cell>
          <cell r="K1211">
            <v>72355</v>
          </cell>
          <cell r="L1211">
            <v>1</v>
          </cell>
          <cell r="M1211">
            <v>0</v>
          </cell>
          <cell r="O1211">
            <v>12.5</v>
          </cell>
          <cell r="P1211">
            <v>0</v>
          </cell>
          <cell r="Q1211">
            <v>0</v>
          </cell>
          <cell r="R1211">
            <v>18.5</v>
          </cell>
        </row>
        <row r="1212">
          <cell r="A1212" t="str">
            <v>26303933202255</v>
          </cell>
          <cell r="B1212" t="str">
            <v>豊本建装</v>
          </cell>
          <cell r="C1212" t="str">
            <v>豊本　典宏</v>
          </cell>
          <cell r="D1212" t="str">
            <v>伏見</v>
          </cell>
          <cell r="E1212" t="str">
            <v>10</v>
          </cell>
          <cell r="F1212" t="str">
            <v>612-8151</v>
          </cell>
          <cell r="G1212" t="str">
            <v>京都市伏見区向島上林町３５番地４２</v>
          </cell>
          <cell r="H1212" t="str">
            <v>090-3657-1629</v>
          </cell>
          <cell r="I1212" t="str">
            <v>3501</v>
          </cell>
          <cell r="J1212">
            <v>26036177293</v>
          </cell>
          <cell r="K1212">
            <v>40600</v>
          </cell>
          <cell r="L1212">
            <v>2</v>
          </cell>
          <cell r="M1212">
            <v>0</v>
          </cell>
          <cell r="O1212">
            <v>12.5</v>
          </cell>
          <cell r="P1212">
            <v>0</v>
          </cell>
          <cell r="Q1212">
            <v>0</v>
          </cell>
          <cell r="R1212">
            <v>18.5</v>
          </cell>
        </row>
        <row r="1213">
          <cell r="A1213" t="str">
            <v>26303933202258</v>
          </cell>
          <cell r="B1213" t="str">
            <v>株式会社　Ｒｅｃｌｅａｒ</v>
          </cell>
          <cell r="C1213" t="str">
            <v>清水　貴大</v>
          </cell>
          <cell r="D1213" t="str">
            <v>伏見</v>
          </cell>
          <cell r="E1213" t="str">
            <v>末</v>
          </cell>
          <cell r="F1213" t="str">
            <v>612-8375</v>
          </cell>
          <cell r="G1213" t="str">
            <v>京都市伏見区川東町５－３</v>
          </cell>
          <cell r="H1213" t="str">
            <v>075-748-6561</v>
          </cell>
          <cell r="I1213" t="str">
            <v>3505</v>
          </cell>
          <cell r="J1213">
            <v>26036177775</v>
          </cell>
          <cell r="K1213">
            <v>250137</v>
          </cell>
          <cell r="L1213">
            <v>1</v>
          </cell>
          <cell r="M1213">
            <v>0</v>
          </cell>
          <cell r="O1213">
            <v>12.5</v>
          </cell>
          <cell r="P1213">
            <v>0</v>
          </cell>
          <cell r="Q1213">
            <v>0</v>
          </cell>
          <cell r="R1213">
            <v>18.5</v>
          </cell>
        </row>
        <row r="1214">
          <cell r="A1214" t="str">
            <v>26303933202259</v>
          </cell>
          <cell r="B1214" t="str">
            <v>株式会社　ソーカ工務店</v>
          </cell>
          <cell r="C1214" t="str">
            <v>船越　早人</v>
          </cell>
          <cell r="D1214" t="str">
            <v>伏見</v>
          </cell>
          <cell r="E1214" t="str">
            <v>25</v>
          </cell>
          <cell r="F1214" t="str">
            <v>612-8484</v>
          </cell>
          <cell r="G1214" t="str">
            <v>京都市伏見区羽束師鴨川町３９－３</v>
          </cell>
          <cell r="H1214" t="str">
            <v>075-931-5172</v>
          </cell>
          <cell r="I1214" t="str">
            <v>3502</v>
          </cell>
          <cell r="J1214">
            <v>26036178207</v>
          </cell>
          <cell r="K1214">
            <v>16675</v>
          </cell>
          <cell r="L1214">
            <v>1</v>
          </cell>
          <cell r="M1214">
            <v>0</v>
          </cell>
          <cell r="O1214">
            <v>12.5</v>
          </cell>
          <cell r="P1214">
            <v>0</v>
          </cell>
          <cell r="Q1214">
            <v>0</v>
          </cell>
          <cell r="R1214">
            <v>18.5</v>
          </cell>
        </row>
        <row r="1215">
          <cell r="A1215" t="str">
            <v>26303933202260</v>
          </cell>
          <cell r="B1215" t="str">
            <v>成田左官</v>
          </cell>
          <cell r="C1215" t="str">
            <v>成田　敏行</v>
          </cell>
          <cell r="D1215" t="str">
            <v>伏見</v>
          </cell>
          <cell r="E1215" t="str">
            <v>末</v>
          </cell>
          <cell r="F1215" t="str">
            <v>612-8485</v>
          </cell>
          <cell r="G1215" t="str">
            <v>京都市伏見区羽束師志水町168-12</v>
          </cell>
          <cell r="H1215" t="str">
            <v>075-935-4690</v>
          </cell>
          <cell r="I1215" t="str">
            <v>3501</v>
          </cell>
          <cell r="J1215">
            <v>26036178222</v>
          </cell>
          <cell r="K1215">
            <v>31030</v>
          </cell>
          <cell r="M1215">
            <v>0</v>
          </cell>
          <cell r="O1215">
            <v>12.5</v>
          </cell>
          <cell r="P1215">
            <v>0</v>
          </cell>
          <cell r="Q1215">
            <v>0</v>
          </cell>
          <cell r="R1215">
            <v>18.5</v>
          </cell>
        </row>
        <row r="1216">
          <cell r="A1216" t="str">
            <v>26303933202261</v>
          </cell>
          <cell r="B1216" t="str">
            <v>株式会社ＳＨＩＮＫＩ</v>
          </cell>
          <cell r="C1216" t="str">
            <v>山本　樹</v>
          </cell>
          <cell r="D1216" t="str">
            <v>伏見</v>
          </cell>
          <cell r="E1216" t="str">
            <v>末</v>
          </cell>
          <cell r="F1216" t="str">
            <v>614-8058</v>
          </cell>
          <cell r="G1216" t="str">
            <v>八幡市八幡長谷６１番地の６</v>
          </cell>
          <cell r="H1216" t="str">
            <v>075-981-6495</v>
          </cell>
          <cell r="I1216" t="str">
            <v>3504</v>
          </cell>
          <cell r="J1216">
            <v>26036178371</v>
          </cell>
          <cell r="K1216">
            <v>117433</v>
          </cell>
          <cell r="M1216">
            <v>0</v>
          </cell>
          <cell r="O1216">
            <v>12.5</v>
          </cell>
          <cell r="P1216">
            <v>0</v>
          </cell>
          <cell r="Q1216">
            <v>0</v>
          </cell>
          <cell r="R1216">
            <v>18.5</v>
          </cell>
        </row>
        <row r="1217">
          <cell r="A1217" t="str">
            <v>26303933202262</v>
          </cell>
          <cell r="B1217" t="str">
            <v>有限会社　中野洗工店</v>
          </cell>
          <cell r="C1217" t="str">
            <v>藤田　博</v>
          </cell>
          <cell r="D1217" t="str">
            <v>伏見</v>
          </cell>
          <cell r="E1217" t="str">
            <v>末</v>
          </cell>
          <cell r="F1217" t="str">
            <v>612-0889</v>
          </cell>
          <cell r="G1217" t="str">
            <v>京都市伏見区深草直違橋八丁目２３７</v>
          </cell>
          <cell r="H1217" t="str">
            <v>075-641-6767</v>
          </cell>
          <cell r="I1217" t="str">
            <v>3506</v>
          </cell>
          <cell r="J1217">
            <v>26036178503</v>
          </cell>
          <cell r="K1217">
            <v>478657</v>
          </cell>
          <cell r="L1217">
            <v>1</v>
          </cell>
          <cell r="M1217">
            <v>0</v>
          </cell>
          <cell r="O1217">
            <v>12.5</v>
          </cell>
          <cell r="P1217">
            <v>0</v>
          </cell>
          <cell r="Q1217">
            <v>0</v>
          </cell>
          <cell r="R1217">
            <v>18.5</v>
          </cell>
        </row>
        <row r="1218">
          <cell r="A1218" t="str">
            <v>26303933202263</v>
          </cell>
          <cell r="B1218" t="str">
            <v>本田工業</v>
          </cell>
          <cell r="C1218" t="str">
            <v>本田　恭平</v>
          </cell>
          <cell r="D1218" t="str">
            <v>伏見</v>
          </cell>
          <cell r="E1218" t="str">
            <v>20</v>
          </cell>
          <cell r="F1218" t="str">
            <v>612-8496</v>
          </cell>
          <cell r="G1218" t="str">
            <v>京都市伏見区久我西出町１１－１７０</v>
          </cell>
          <cell r="H1218" t="str">
            <v>080-5152-5426</v>
          </cell>
          <cell r="I1218" t="str">
            <v>3506</v>
          </cell>
          <cell r="J1218">
            <v>26036179125</v>
          </cell>
          <cell r="K1218">
            <v>2900</v>
          </cell>
          <cell r="L1218">
            <v>1</v>
          </cell>
          <cell r="M1218">
            <v>0</v>
          </cell>
          <cell r="O1218">
            <v>12.5</v>
          </cell>
          <cell r="P1218">
            <v>0</v>
          </cell>
          <cell r="Q1218">
            <v>0</v>
          </cell>
          <cell r="R1218">
            <v>18.5</v>
          </cell>
        </row>
        <row r="1219">
          <cell r="A1219" t="str">
            <v>26303933202266</v>
          </cell>
          <cell r="B1219" t="str">
            <v>株式会社　ＭＩＤ</v>
          </cell>
          <cell r="C1219" t="str">
            <v>森田　邦旭</v>
          </cell>
          <cell r="D1219" t="str">
            <v>伏見</v>
          </cell>
          <cell r="E1219" t="str">
            <v>末</v>
          </cell>
          <cell r="F1219" t="str">
            <v>612-8491</v>
          </cell>
          <cell r="G1219" t="str">
            <v>京都市伏見区久我石原町５番地２５</v>
          </cell>
          <cell r="H1219" t="str">
            <v>075-921-6598</v>
          </cell>
          <cell r="I1219" t="str">
            <v>3502</v>
          </cell>
          <cell r="J1219">
            <v>26036178879</v>
          </cell>
          <cell r="K1219">
            <v>60900</v>
          </cell>
          <cell r="L1219">
            <v>1</v>
          </cell>
          <cell r="M1219">
            <v>0</v>
          </cell>
          <cell r="O1219">
            <v>12.5</v>
          </cell>
          <cell r="P1219">
            <v>0</v>
          </cell>
          <cell r="Q1219">
            <v>0</v>
          </cell>
          <cell r="R1219">
            <v>18.5</v>
          </cell>
        </row>
        <row r="1220">
          <cell r="A1220" t="str">
            <v>26303933202268</v>
          </cell>
          <cell r="B1220" t="str">
            <v>株式会社　大東建設</v>
          </cell>
          <cell r="C1220" t="str">
            <v>伊藤　一也</v>
          </cell>
          <cell r="D1220" t="str">
            <v>伏見</v>
          </cell>
          <cell r="E1220" t="str">
            <v>末</v>
          </cell>
          <cell r="F1220" t="str">
            <v>612-8444</v>
          </cell>
          <cell r="G1220" t="str">
            <v>京都市伏見区竹田田中宮町１７番地富士和ビル２０１号</v>
          </cell>
          <cell r="H1220" t="str">
            <v>075-644-6896</v>
          </cell>
          <cell r="I1220" t="str">
            <v>3716</v>
          </cell>
          <cell r="J1220">
            <v>26036179179</v>
          </cell>
          <cell r="K1220">
            <v>76270</v>
          </cell>
          <cell r="L1220">
            <v>1</v>
          </cell>
          <cell r="M1220">
            <v>0</v>
          </cell>
          <cell r="O1220">
            <v>12.5</v>
          </cell>
          <cell r="P1220">
            <v>0</v>
          </cell>
          <cell r="Q1220">
            <v>0</v>
          </cell>
          <cell r="R1220">
            <v>18.5</v>
          </cell>
        </row>
        <row r="1221">
          <cell r="A1221" t="str">
            <v>26303933202269</v>
          </cell>
          <cell r="B1221" t="str">
            <v>京宝工業株式会社</v>
          </cell>
          <cell r="C1221" t="str">
            <v>山本　賢治</v>
          </cell>
          <cell r="D1221" t="str">
            <v>伏見</v>
          </cell>
          <cell r="E1221" t="str">
            <v>25</v>
          </cell>
          <cell r="F1221" t="str">
            <v>612-0049</v>
          </cell>
          <cell r="G1221" t="str">
            <v>京都市伏見区深草中ノ島町33-13</v>
          </cell>
          <cell r="H1221" t="str">
            <v>075-647-1670</v>
          </cell>
          <cell r="I1221" t="str">
            <v>3501</v>
          </cell>
          <cell r="J1221">
            <v>26036179205</v>
          </cell>
          <cell r="K1221">
            <v>229680</v>
          </cell>
          <cell r="L1221">
            <v>1</v>
          </cell>
          <cell r="M1221">
            <v>0</v>
          </cell>
          <cell r="O1221">
            <v>12.5</v>
          </cell>
          <cell r="P1221">
            <v>0</v>
          </cell>
          <cell r="Q1221">
            <v>0</v>
          </cell>
          <cell r="R1221">
            <v>18.5</v>
          </cell>
        </row>
        <row r="1222">
          <cell r="A1222" t="str">
            <v>26303933202272</v>
          </cell>
          <cell r="B1222" t="str">
            <v>山設</v>
          </cell>
          <cell r="C1222" t="str">
            <v>山本　賢二</v>
          </cell>
          <cell r="D1222" t="str">
            <v>伏見</v>
          </cell>
          <cell r="E1222" t="str">
            <v>末</v>
          </cell>
          <cell r="F1222" t="str">
            <v>611-0033</v>
          </cell>
          <cell r="G1222" t="str">
            <v>宇治市大久保町大竹　６２－１７</v>
          </cell>
          <cell r="H1222" t="str">
            <v>090-3357-4067</v>
          </cell>
          <cell r="I1222" t="str">
            <v>3801</v>
          </cell>
          <cell r="J1222">
            <v>26036179957</v>
          </cell>
          <cell r="K1222">
            <v>49051</v>
          </cell>
          <cell r="M1222">
            <v>0</v>
          </cell>
          <cell r="O1222">
            <v>12.5</v>
          </cell>
          <cell r="P1222">
            <v>0</v>
          </cell>
          <cell r="Q1222">
            <v>0</v>
          </cell>
          <cell r="R1222">
            <v>18.5</v>
          </cell>
        </row>
        <row r="1223">
          <cell r="A1223" t="str">
            <v>26303933202273</v>
          </cell>
          <cell r="B1223" t="str">
            <v>株式会社ＦＰＭ</v>
          </cell>
          <cell r="C1223" t="str">
            <v>毛利　真一</v>
          </cell>
          <cell r="D1223" t="str">
            <v>伏見</v>
          </cell>
          <cell r="E1223" t="str">
            <v>末</v>
          </cell>
          <cell r="F1223" t="str">
            <v>614-8093</v>
          </cell>
          <cell r="G1223" t="str">
            <v>八幡市八幡三本橋１８番地５山形屋ビル１階</v>
          </cell>
          <cell r="H1223" t="str">
            <v>075-874-7626</v>
          </cell>
          <cell r="I1223" t="str">
            <v>3501</v>
          </cell>
          <cell r="J1223">
            <v>26036179810</v>
          </cell>
          <cell r="K1223">
            <v>107196</v>
          </cell>
          <cell r="L1223">
            <v>1</v>
          </cell>
          <cell r="M1223">
            <v>0</v>
          </cell>
          <cell r="O1223">
            <v>12.5</v>
          </cell>
          <cell r="P1223">
            <v>0</v>
          </cell>
          <cell r="Q1223">
            <v>0</v>
          </cell>
          <cell r="R1223">
            <v>18.5</v>
          </cell>
        </row>
        <row r="1224">
          <cell r="A1224" t="str">
            <v>26303933202274</v>
          </cell>
          <cell r="B1224" t="str">
            <v>株式会社　タニグチ</v>
          </cell>
          <cell r="C1224" t="str">
            <v>谷口　風也</v>
          </cell>
          <cell r="D1224" t="str">
            <v>伏見</v>
          </cell>
          <cell r="E1224" t="str">
            <v>20</v>
          </cell>
          <cell r="F1224" t="str">
            <v>612-8484</v>
          </cell>
          <cell r="G1224" t="str">
            <v>京都市伏見区羽束師鴨川町１番地１</v>
          </cell>
          <cell r="H1224" t="str">
            <v>075-935-7558</v>
          </cell>
          <cell r="I1224" t="str">
            <v>3716</v>
          </cell>
          <cell r="J1224">
            <v>26036180002</v>
          </cell>
          <cell r="K1224">
            <v>191052</v>
          </cell>
          <cell r="L1224">
            <v>1</v>
          </cell>
          <cell r="M1224">
            <v>0</v>
          </cell>
          <cell r="O1224">
            <v>12.5</v>
          </cell>
          <cell r="P1224">
            <v>0</v>
          </cell>
          <cell r="Q1224">
            <v>0</v>
          </cell>
          <cell r="R1224">
            <v>18.5</v>
          </cell>
        </row>
        <row r="1225">
          <cell r="A1225" t="str">
            <v>26303933202275</v>
          </cell>
          <cell r="B1225" t="str">
            <v>株式会社　ＰＡＺ　ＳＴＹＬＥ</v>
          </cell>
          <cell r="C1225" t="str">
            <v>仙水　大幾</v>
          </cell>
          <cell r="D1225" t="str">
            <v>伏見</v>
          </cell>
          <cell r="E1225" t="str">
            <v>末</v>
          </cell>
          <cell r="F1225" t="str">
            <v>520-0827</v>
          </cell>
          <cell r="G1225" t="str">
            <v>大津市池の里１５－９</v>
          </cell>
          <cell r="H1225" t="str">
            <v>077-576-0351</v>
          </cell>
          <cell r="I1225" t="str">
            <v>3502</v>
          </cell>
          <cell r="J1225">
            <v>25016173316</v>
          </cell>
          <cell r="K1225">
            <v>36047</v>
          </cell>
          <cell r="L1225">
            <v>1</v>
          </cell>
          <cell r="M1225">
            <v>0</v>
          </cell>
          <cell r="O1225">
            <v>12.5</v>
          </cell>
          <cell r="P1225">
            <v>0</v>
          </cell>
          <cell r="Q1225">
            <v>0</v>
          </cell>
          <cell r="R1225">
            <v>18.5</v>
          </cell>
        </row>
        <row r="1226">
          <cell r="A1226" t="str">
            <v>26303933202276</v>
          </cell>
          <cell r="B1226" t="str">
            <v>聖大工務店</v>
          </cell>
          <cell r="C1226" t="str">
            <v>小嶋　大起</v>
          </cell>
          <cell r="D1226" t="str">
            <v>伏見</v>
          </cell>
          <cell r="E1226" t="str">
            <v>末</v>
          </cell>
          <cell r="F1226" t="str">
            <v>604-8862</v>
          </cell>
          <cell r="G1226" t="str">
            <v>京都市中京区壬生森町３８番地１ラフォーレ壬生３０３</v>
          </cell>
          <cell r="H1226" t="str">
            <v>090-6915-5441</v>
          </cell>
          <cell r="I1226" t="str">
            <v>3502</v>
          </cell>
          <cell r="J1226">
            <v>26036180795</v>
          </cell>
          <cell r="K1226">
            <v>73527</v>
          </cell>
          <cell r="L1226">
            <v>2</v>
          </cell>
          <cell r="M1226">
            <v>0</v>
          </cell>
          <cell r="O1226">
            <v>12.5</v>
          </cell>
          <cell r="P1226">
            <v>0</v>
          </cell>
          <cell r="Q1226">
            <v>0</v>
          </cell>
          <cell r="R1226">
            <v>18.5</v>
          </cell>
        </row>
        <row r="1227">
          <cell r="A1227" t="str">
            <v>26303933202277</v>
          </cell>
          <cell r="B1227" t="str">
            <v>大岡設備</v>
          </cell>
          <cell r="C1227" t="str">
            <v>大岡　憂紀</v>
          </cell>
          <cell r="D1227" t="str">
            <v>伏見</v>
          </cell>
          <cell r="E1227" t="str">
            <v>末</v>
          </cell>
          <cell r="F1227" t="str">
            <v>612-0872</v>
          </cell>
          <cell r="G1227" t="str">
            <v>京都市伏見区深草真宗院山町１－１５</v>
          </cell>
          <cell r="H1227" t="str">
            <v>080-4558-6523</v>
          </cell>
          <cell r="I1227" t="str">
            <v>3801</v>
          </cell>
          <cell r="J1227">
            <v>26036180942</v>
          </cell>
          <cell r="K1227">
            <v>29000</v>
          </cell>
          <cell r="L1227">
            <v>1</v>
          </cell>
          <cell r="M1227">
            <v>0</v>
          </cell>
          <cell r="O1227">
            <v>12.5</v>
          </cell>
          <cell r="P1227">
            <v>0</v>
          </cell>
          <cell r="Q1227">
            <v>0</v>
          </cell>
          <cell r="R1227">
            <v>18.5</v>
          </cell>
        </row>
        <row r="1228">
          <cell r="A1228" t="str">
            <v>26303933202278</v>
          </cell>
          <cell r="B1228" t="str">
            <v>川村板金</v>
          </cell>
          <cell r="C1228" t="str">
            <v>川村　真輝</v>
          </cell>
          <cell r="D1228" t="str">
            <v>伏見</v>
          </cell>
          <cell r="E1228" t="str">
            <v>20</v>
          </cell>
          <cell r="F1228" t="str">
            <v>612-8487</v>
          </cell>
          <cell r="G1228" t="str">
            <v>京都市伏見区羽束師菱川町610-49</v>
          </cell>
          <cell r="H1228" t="str">
            <v>080-5719-4166</v>
          </cell>
          <cell r="I1228" t="str">
            <v>3502</v>
          </cell>
          <cell r="J1228">
            <v>26036181376</v>
          </cell>
          <cell r="K1228">
            <v>42630</v>
          </cell>
          <cell r="L1228">
            <v>1</v>
          </cell>
          <cell r="M1228">
            <v>0</v>
          </cell>
          <cell r="O1228">
            <v>12.5</v>
          </cell>
          <cell r="P1228">
            <v>0</v>
          </cell>
          <cell r="Q1228">
            <v>0</v>
          </cell>
          <cell r="R1228">
            <v>18.5</v>
          </cell>
        </row>
        <row r="1229">
          <cell r="A1229" t="str">
            <v>26303933202279</v>
          </cell>
          <cell r="B1229" t="str">
            <v>株式会社　上野建設</v>
          </cell>
          <cell r="C1229" t="str">
            <v>上野　隆生</v>
          </cell>
          <cell r="D1229" t="str">
            <v>伏見</v>
          </cell>
          <cell r="E1229" t="str">
            <v>25</v>
          </cell>
          <cell r="F1229" t="str">
            <v>612-8485</v>
          </cell>
          <cell r="G1229" t="str">
            <v>京都市伏見区羽束師志水町５０</v>
          </cell>
          <cell r="H1229" t="str">
            <v>075-921-6579</v>
          </cell>
          <cell r="I1229" t="str">
            <v>3718</v>
          </cell>
          <cell r="J1229">
            <v>26036181428</v>
          </cell>
          <cell r="K1229">
            <v>23241</v>
          </cell>
          <cell r="L1229">
            <v>1</v>
          </cell>
          <cell r="M1229">
            <v>0</v>
          </cell>
          <cell r="O1229">
            <v>12.5</v>
          </cell>
          <cell r="P1229">
            <v>0</v>
          </cell>
          <cell r="Q1229">
            <v>0</v>
          </cell>
          <cell r="R1229">
            <v>18.5</v>
          </cell>
        </row>
        <row r="1230">
          <cell r="A1230" t="str">
            <v>26303933202280</v>
          </cell>
          <cell r="B1230" t="str">
            <v>有限会社　エムズクリート工業</v>
          </cell>
          <cell r="C1230" t="str">
            <v>小山　正樹</v>
          </cell>
          <cell r="D1230" t="str">
            <v>伏見</v>
          </cell>
          <cell r="E1230" t="str">
            <v>20</v>
          </cell>
          <cell r="F1230" t="str">
            <v>612-8473</v>
          </cell>
          <cell r="G1230" t="str">
            <v>京都市伏見区下鳥羽広長町１８４番地ユニハイム伏見大手筋１１１０号</v>
          </cell>
          <cell r="H1230" t="str">
            <v>075-602-7251</v>
          </cell>
          <cell r="I1230" t="str">
            <v>3502</v>
          </cell>
          <cell r="J1230">
            <v>26036181471</v>
          </cell>
          <cell r="K1230">
            <v>74484</v>
          </cell>
          <cell r="L1230">
            <v>1</v>
          </cell>
          <cell r="M1230">
            <v>0</v>
          </cell>
          <cell r="O1230">
            <v>12.5</v>
          </cell>
          <cell r="P1230">
            <v>0</v>
          </cell>
          <cell r="Q1230">
            <v>0</v>
          </cell>
          <cell r="R1230">
            <v>18.5</v>
          </cell>
        </row>
        <row r="1231">
          <cell r="A1231" t="str">
            <v>26303933202281</v>
          </cell>
          <cell r="B1231" t="str">
            <v>福地重量</v>
          </cell>
          <cell r="C1231" t="str">
            <v>福地　弘太</v>
          </cell>
          <cell r="D1231" t="str">
            <v>伏見</v>
          </cell>
          <cell r="E1231" t="str">
            <v>15</v>
          </cell>
          <cell r="F1231" t="str">
            <v>612-8427</v>
          </cell>
          <cell r="G1231" t="str">
            <v>京都市伏見区竹田真幡木町１００番地</v>
          </cell>
          <cell r="H1231" t="str">
            <v>090-3973-2014</v>
          </cell>
          <cell r="I1231" t="str">
            <v>3601</v>
          </cell>
          <cell r="J1231">
            <v>26036181510</v>
          </cell>
          <cell r="K1231">
            <v>101384</v>
          </cell>
          <cell r="L1231">
            <v>1</v>
          </cell>
          <cell r="M1231">
            <v>0</v>
          </cell>
          <cell r="O1231">
            <v>12.5</v>
          </cell>
          <cell r="P1231">
            <v>0</v>
          </cell>
          <cell r="Q1231">
            <v>0</v>
          </cell>
          <cell r="R1231">
            <v>18.5</v>
          </cell>
        </row>
        <row r="1232">
          <cell r="A1232" t="str">
            <v>26303933202282</v>
          </cell>
          <cell r="B1232" t="str">
            <v>株式会社　勝利</v>
          </cell>
          <cell r="C1232" t="str">
            <v>萬谷　環</v>
          </cell>
          <cell r="D1232" t="str">
            <v>伏見</v>
          </cell>
          <cell r="E1232" t="str">
            <v>20</v>
          </cell>
          <cell r="F1232" t="str">
            <v>607-8116</v>
          </cell>
          <cell r="G1232" t="str">
            <v>京都市山科区小山鎮守町２９番地１１</v>
          </cell>
          <cell r="H1232" t="str">
            <v>090-3265-3663</v>
          </cell>
          <cell r="I1232" t="str">
            <v>3502</v>
          </cell>
          <cell r="J1232">
            <v>26036181709</v>
          </cell>
          <cell r="K1232">
            <v>28768</v>
          </cell>
          <cell r="L1232">
            <v>1</v>
          </cell>
          <cell r="M1232">
            <v>0</v>
          </cell>
          <cell r="O1232">
            <v>12.5</v>
          </cell>
          <cell r="P1232">
            <v>0</v>
          </cell>
          <cell r="Q1232">
            <v>0</v>
          </cell>
          <cell r="R1232">
            <v>18.5</v>
          </cell>
        </row>
        <row r="1233">
          <cell r="A1233" t="str">
            <v>26303933202283</v>
          </cell>
          <cell r="B1233" t="str">
            <v>株式会社　三洋Ｂ・Ｌ・Ｄ</v>
          </cell>
          <cell r="C1233" t="str">
            <v>西村　亨</v>
          </cell>
          <cell r="D1233" t="str">
            <v>伏見</v>
          </cell>
          <cell r="E1233" t="str">
            <v>末</v>
          </cell>
          <cell r="F1233" t="str">
            <v>612-8423</v>
          </cell>
          <cell r="G1233" t="str">
            <v>京都市伏見区竹田内畑町１７２－３５</v>
          </cell>
          <cell r="H1233" t="str">
            <v>075-662-5030</v>
          </cell>
          <cell r="I1233" t="str">
            <v>3803</v>
          </cell>
          <cell r="J1233">
            <v>26036181793</v>
          </cell>
          <cell r="K1233">
            <v>104400</v>
          </cell>
          <cell r="L1233">
            <v>1</v>
          </cell>
          <cell r="M1233">
            <v>0</v>
          </cell>
          <cell r="O1233">
            <v>12.5</v>
          </cell>
          <cell r="P1233">
            <v>0</v>
          </cell>
          <cell r="Q1233">
            <v>0</v>
          </cell>
          <cell r="R1233">
            <v>18.5</v>
          </cell>
        </row>
        <row r="1234">
          <cell r="A1234" t="str">
            <v>26303933202284</v>
          </cell>
          <cell r="B1234" t="str">
            <v>ハジメコーポレーション株式会社</v>
          </cell>
          <cell r="C1234" t="str">
            <v>谷口　雄樹</v>
          </cell>
          <cell r="D1234" t="str">
            <v>伏見</v>
          </cell>
          <cell r="E1234" t="str">
            <v>末</v>
          </cell>
          <cell r="F1234" t="str">
            <v>614-8279</v>
          </cell>
          <cell r="G1234" t="str">
            <v>八幡市美濃山幸水２１番地８</v>
          </cell>
          <cell r="H1234" t="str">
            <v>075-203-7447</v>
          </cell>
          <cell r="I1234" t="str">
            <v>3716</v>
          </cell>
          <cell r="J1234">
            <v>26036167168</v>
          </cell>
          <cell r="K1234">
            <v>254475</v>
          </cell>
          <cell r="L1234">
            <v>1</v>
          </cell>
          <cell r="M1234">
            <v>0</v>
          </cell>
          <cell r="O1234">
            <v>12.5</v>
          </cell>
          <cell r="P1234">
            <v>0</v>
          </cell>
          <cell r="Q1234">
            <v>0</v>
          </cell>
          <cell r="R1234">
            <v>18.5</v>
          </cell>
        </row>
        <row r="1235">
          <cell r="A1235" t="str">
            <v>26303933202285</v>
          </cell>
          <cell r="B1235" t="str">
            <v>江本工業</v>
          </cell>
          <cell r="C1235" t="str">
            <v>江本　忠</v>
          </cell>
          <cell r="D1235" t="str">
            <v>伏見</v>
          </cell>
          <cell r="E1235" t="str">
            <v>20</v>
          </cell>
          <cell r="F1235" t="str">
            <v>612-0029</v>
          </cell>
          <cell r="G1235" t="str">
            <v>京都市伏見区深草西浦町七丁目３３番地２</v>
          </cell>
          <cell r="H1235" t="str">
            <v>075-641-6935</v>
          </cell>
          <cell r="I1235" t="str">
            <v>3803</v>
          </cell>
          <cell r="J1235">
            <v>26036181899</v>
          </cell>
          <cell r="K1235">
            <v>38669</v>
          </cell>
          <cell r="M1235">
            <v>0</v>
          </cell>
          <cell r="O1235">
            <v>12.5</v>
          </cell>
          <cell r="P1235">
            <v>0</v>
          </cell>
          <cell r="Q1235">
            <v>0</v>
          </cell>
          <cell r="R1235">
            <v>18.5</v>
          </cell>
        </row>
        <row r="1236">
          <cell r="A1236" t="str">
            <v>26303933202286</v>
          </cell>
          <cell r="B1236" t="str">
            <v>株式会社　コウショウ</v>
          </cell>
          <cell r="C1236" t="str">
            <v>三浦　有智</v>
          </cell>
          <cell r="D1236" t="str">
            <v>伏見</v>
          </cell>
          <cell r="E1236" t="str">
            <v>末</v>
          </cell>
          <cell r="F1236" t="str">
            <v>612-8496</v>
          </cell>
          <cell r="G1236" t="str">
            <v>京都市伏見区久我西出町７－３１</v>
          </cell>
          <cell r="H1236" t="str">
            <v>075-874-7899</v>
          </cell>
          <cell r="I1236" t="str">
            <v>3716</v>
          </cell>
          <cell r="J1236">
            <v>26036181979</v>
          </cell>
          <cell r="K1236">
            <v>191400</v>
          </cell>
          <cell r="L1236">
            <v>1</v>
          </cell>
          <cell r="M1236">
            <v>0</v>
          </cell>
          <cell r="O1236">
            <v>12.5</v>
          </cell>
          <cell r="P1236">
            <v>0</v>
          </cell>
          <cell r="Q1236">
            <v>0</v>
          </cell>
          <cell r="R1236">
            <v>18.5</v>
          </cell>
        </row>
        <row r="1237">
          <cell r="A1237" t="str">
            <v>26303933202287</v>
          </cell>
          <cell r="B1237" t="str">
            <v>株式会社　山田設備工業</v>
          </cell>
          <cell r="C1237" t="str">
            <v>山田　一樹</v>
          </cell>
          <cell r="D1237" t="str">
            <v>伏見</v>
          </cell>
          <cell r="E1237" t="str">
            <v>20</v>
          </cell>
          <cell r="F1237" t="str">
            <v>612-8478</v>
          </cell>
          <cell r="G1237" t="str">
            <v>京都市伏見区下鳥羽南三町１８</v>
          </cell>
          <cell r="H1237" t="str">
            <v>080-45639559</v>
          </cell>
          <cell r="I1237" t="str">
            <v>3504</v>
          </cell>
          <cell r="J1237">
            <v>26036182266</v>
          </cell>
          <cell r="K1237">
            <v>67495</v>
          </cell>
          <cell r="L1237">
            <v>1</v>
          </cell>
          <cell r="M1237">
            <v>0</v>
          </cell>
          <cell r="O1237">
            <v>12.5</v>
          </cell>
          <cell r="P1237">
            <v>0</v>
          </cell>
          <cell r="Q1237">
            <v>0</v>
          </cell>
          <cell r="R1237">
            <v>18.5</v>
          </cell>
        </row>
        <row r="1238">
          <cell r="A1238" t="str">
            <v>26303933202288</v>
          </cell>
          <cell r="B1238" t="str">
            <v>高橋設備</v>
          </cell>
          <cell r="C1238" t="str">
            <v>高橋　隆司</v>
          </cell>
          <cell r="D1238" t="str">
            <v>伏見</v>
          </cell>
          <cell r="E1238" t="str">
            <v>20</v>
          </cell>
          <cell r="F1238" t="str">
            <v>612-8481</v>
          </cell>
          <cell r="G1238" t="str">
            <v>京都市伏見区横大路東裏町２１－１</v>
          </cell>
          <cell r="H1238" t="str">
            <v>075-621-0736</v>
          </cell>
          <cell r="I1238" t="str">
            <v>3504</v>
          </cell>
          <cell r="J1238">
            <v>26036182279</v>
          </cell>
          <cell r="K1238">
            <v>130645</v>
          </cell>
          <cell r="L1238">
            <v>1</v>
          </cell>
          <cell r="M1238">
            <v>0</v>
          </cell>
          <cell r="O1238">
            <v>12.5</v>
          </cell>
          <cell r="P1238">
            <v>0</v>
          </cell>
          <cell r="Q1238">
            <v>0</v>
          </cell>
          <cell r="R1238">
            <v>18.5</v>
          </cell>
        </row>
        <row r="1239">
          <cell r="A1239" t="str">
            <v>26303933202289</v>
          </cell>
          <cell r="B1239" t="str">
            <v>株式会社　山口建築</v>
          </cell>
          <cell r="C1239" t="str">
            <v>山口　恭平</v>
          </cell>
          <cell r="D1239" t="str">
            <v>伏見</v>
          </cell>
          <cell r="E1239" t="str">
            <v>20</v>
          </cell>
          <cell r="F1239" t="str">
            <v>617-0001</v>
          </cell>
          <cell r="G1239" t="str">
            <v>向日市物集女町出口１５－１９</v>
          </cell>
          <cell r="H1239" t="str">
            <v>075-932-2355</v>
          </cell>
          <cell r="I1239" t="str">
            <v>3502</v>
          </cell>
          <cell r="J1239">
            <v>26036182374</v>
          </cell>
          <cell r="K1239">
            <v>71340</v>
          </cell>
          <cell r="L1239">
            <v>1</v>
          </cell>
          <cell r="M1239">
            <v>0</v>
          </cell>
          <cell r="O1239">
            <v>12.5</v>
          </cell>
          <cell r="P1239">
            <v>0</v>
          </cell>
          <cell r="Q1239">
            <v>0</v>
          </cell>
          <cell r="R1239">
            <v>18.5</v>
          </cell>
        </row>
        <row r="1240">
          <cell r="A1240" t="str">
            <v>26303933202290</v>
          </cell>
          <cell r="B1240" t="str">
            <v>丸山技建</v>
          </cell>
          <cell r="C1240" t="str">
            <v>丸山　正城</v>
          </cell>
          <cell r="D1240" t="str">
            <v>伏見</v>
          </cell>
          <cell r="E1240" t="str">
            <v>末</v>
          </cell>
          <cell r="F1240" t="str">
            <v>612-8351</v>
          </cell>
          <cell r="G1240" t="str">
            <v>京都市伏見区土橋町３４４－８</v>
          </cell>
          <cell r="H1240" t="str">
            <v>080-1439-9014</v>
          </cell>
          <cell r="I1240" t="str">
            <v>3301</v>
          </cell>
          <cell r="J1240">
            <v>26036183143</v>
          </cell>
          <cell r="K1240">
            <v>94250</v>
          </cell>
          <cell r="L1240">
            <v>1</v>
          </cell>
          <cell r="M1240">
            <v>0</v>
          </cell>
          <cell r="O1240">
            <v>12.5</v>
          </cell>
          <cell r="P1240">
            <v>0</v>
          </cell>
          <cell r="Q1240">
            <v>0</v>
          </cell>
          <cell r="R1240">
            <v>18.5</v>
          </cell>
        </row>
        <row r="1241">
          <cell r="A1241" t="str">
            <v>26303933202291</v>
          </cell>
          <cell r="B1241" t="str">
            <v>株式会社　ｎ’ｓ</v>
          </cell>
          <cell r="C1241" t="str">
            <v>野路　健太郎</v>
          </cell>
          <cell r="D1241" t="str">
            <v>伏見</v>
          </cell>
          <cell r="E1241" t="str">
            <v>末</v>
          </cell>
          <cell r="F1241" t="str">
            <v>612-8116</v>
          </cell>
          <cell r="G1241" t="str">
            <v>京都市伏見区向島西堤町４－９</v>
          </cell>
          <cell r="H1241" t="str">
            <v>075-644-6813</v>
          </cell>
          <cell r="I1241" t="str">
            <v>3501</v>
          </cell>
          <cell r="J1241">
            <v>26036183303</v>
          </cell>
          <cell r="K1241">
            <v>19875</v>
          </cell>
          <cell r="L1241">
            <v>1</v>
          </cell>
          <cell r="M1241">
            <v>0</v>
          </cell>
          <cell r="O1241">
            <v>12.5</v>
          </cell>
          <cell r="P1241">
            <v>0</v>
          </cell>
          <cell r="Q1241">
            <v>0</v>
          </cell>
          <cell r="R1241">
            <v>18.5</v>
          </cell>
        </row>
        <row r="1242">
          <cell r="A1242" t="str">
            <v>26303933202292</v>
          </cell>
          <cell r="B1242" t="str">
            <v>株式会社　大匠</v>
          </cell>
          <cell r="C1242" t="str">
            <v>宮崎　勇司</v>
          </cell>
          <cell r="D1242" t="str">
            <v>伏見</v>
          </cell>
          <cell r="E1242" t="str">
            <v>20</v>
          </cell>
          <cell r="F1242" t="str">
            <v>605-0981</v>
          </cell>
          <cell r="G1242" t="str">
            <v>京都市東山区本町通五条下る本町十九丁目３９２番地６</v>
          </cell>
          <cell r="H1242" t="str">
            <v>075-643-7100</v>
          </cell>
          <cell r="I1242" t="str">
            <v>3501</v>
          </cell>
          <cell r="J1242">
            <v>26036183493</v>
          </cell>
          <cell r="K1242">
            <v>44080</v>
          </cell>
          <cell r="L1242">
            <v>1</v>
          </cell>
          <cell r="M1242">
            <v>0</v>
          </cell>
          <cell r="O1242">
            <v>12.5</v>
          </cell>
          <cell r="P1242">
            <v>0</v>
          </cell>
          <cell r="Q1242">
            <v>0</v>
          </cell>
          <cell r="R1242">
            <v>18.5</v>
          </cell>
        </row>
        <row r="1243">
          <cell r="A1243" t="str">
            <v>26303933202293</v>
          </cell>
          <cell r="B1243" t="str">
            <v>リペアワークス・岡井</v>
          </cell>
          <cell r="C1243" t="str">
            <v>岡井　誠</v>
          </cell>
          <cell r="D1243" t="str">
            <v>伏見</v>
          </cell>
          <cell r="E1243" t="str">
            <v>末</v>
          </cell>
          <cell r="F1243" t="str">
            <v>612-8421</v>
          </cell>
          <cell r="G1243" t="str">
            <v>京都市伏見区竹田桶ノ井町６</v>
          </cell>
          <cell r="H1243" t="str">
            <v>075-643-0255</v>
          </cell>
          <cell r="I1243" t="str">
            <v>3801</v>
          </cell>
          <cell r="J1243">
            <v>26036183560</v>
          </cell>
          <cell r="K1243">
            <v>56724</v>
          </cell>
          <cell r="M1243">
            <v>0</v>
          </cell>
          <cell r="O1243">
            <v>12.5</v>
          </cell>
          <cell r="P1243">
            <v>0</v>
          </cell>
          <cell r="Q1243">
            <v>0</v>
          </cell>
          <cell r="R1243">
            <v>18.5</v>
          </cell>
        </row>
        <row r="1244">
          <cell r="A1244" t="str">
            <v>26303933202294</v>
          </cell>
          <cell r="B1244" t="str">
            <v>株式会社ベルテック機工</v>
          </cell>
          <cell r="C1244" t="str">
            <v>竹中　辰吉</v>
          </cell>
          <cell r="D1244" t="str">
            <v>伏見</v>
          </cell>
          <cell r="E1244" t="str">
            <v>末</v>
          </cell>
          <cell r="F1244" t="str">
            <v>612-8494</v>
          </cell>
          <cell r="G1244" t="str">
            <v>京都市伏見区久我東町６－１２７</v>
          </cell>
          <cell r="H1244" t="str">
            <v>075-200-2787</v>
          </cell>
          <cell r="I1244" t="str">
            <v>3801</v>
          </cell>
          <cell r="J1244">
            <v>26036183638</v>
          </cell>
          <cell r="K1244">
            <v>81780</v>
          </cell>
          <cell r="L1244">
            <v>1</v>
          </cell>
          <cell r="M1244">
            <v>0</v>
          </cell>
          <cell r="O1244">
            <v>12.5</v>
          </cell>
          <cell r="P1244">
            <v>0</v>
          </cell>
          <cell r="Q1244">
            <v>0</v>
          </cell>
          <cell r="R1244">
            <v>18.5</v>
          </cell>
        </row>
        <row r="1245">
          <cell r="A1245" t="str">
            <v>26303933202295</v>
          </cell>
          <cell r="B1245" t="str">
            <v>楓設備</v>
          </cell>
          <cell r="C1245" t="str">
            <v>森川　真尚</v>
          </cell>
          <cell r="D1245" t="str">
            <v>伏見</v>
          </cell>
          <cell r="E1245" t="str">
            <v>末</v>
          </cell>
          <cell r="F1245" t="str">
            <v>612-8133</v>
          </cell>
          <cell r="G1245" t="str">
            <v>京都市伏見区向島鷹場町７４－１１市住１０街区２棟３１３号室</v>
          </cell>
          <cell r="H1245" t="str">
            <v>080-4492-0602</v>
          </cell>
          <cell r="I1245" t="str">
            <v>3801</v>
          </cell>
          <cell r="J1245">
            <v>26036183640</v>
          </cell>
          <cell r="K1245">
            <v>42050</v>
          </cell>
          <cell r="L1245">
            <v>1</v>
          </cell>
          <cell r="M1245">
            <v>0</v>
          </cell>
          <cell r="O1245">
            <v>12.5</v>
          </cell>
          <cell r="P1245">
            <v>0</v>
          </cell>
          <cell r="Q1245">
            <v>0</v>
          </cell>
          <cell r="R1245">
            <v>18.5</v>
          </cell>
        </row>
        <row r="1246">
          <cell r="A1246" t="str">
            <v>26303933202296</v>
          </cell>
          <cell r="B1246" t="str">
            <v>植田興業</v>
          </cell>
          <cell r="C1246" t="str">
            <v>植田　健人</v>
          </cell>
          <cell r="D1246" t="str">
            <v>伏見</v>
          </cell>
          <cell r="E1246" t="str">
            <v>末</v>
          </cell>
          <cell r="F1246" t="str">
            <v>612-8484</v>
          </cell>
          <cell r="G1246" t="str">
            <v>京都市伏見区羽束師鴨川町１８２－１オプレジール鴨川１０４</v>
          </cell>
          <cell r="H1246" t="str">
            <v>080-1442-1576</v>
          </cell>
          <cell r="I1246" t="str">
            <v>3716</v>
          </cell>
          <cell r="J1246">
            <v>26036183759</v>
          </cell>
          <cell r="K1246">
            <v>34800</v>
          </cell>
          <cell r="L1246">
            <v>1</v>
          </cell>
          <cell r="M1246">
            <v>0</v>
          </cell>
          <cell r="O1246">
            <v>12.5</v>
          </cell>
          <cell r="P1246">
            <v>0</v>
          </cell>
          <cell r="Q1246">
            <v>0</v>
          </cell>
          <cell r="R1246">
            <v>18.5</v>
          </cell>
        </row>
        <row r="1247">
          <cell r="A1247" t="str">
            <v>26303933202297</v>
          </cell>
          <cell r="B1247" t="str">
            <v>諸橋総建</v>
          </cell>
          <cell r="C1247" t="str">
            <v>諸橋　裕也</v>
          </cell>
          <cell r="D1247" t="str">
            <v>伏見</v>
          </cell>
          <cell r="E1247" t="str">
            <v>末</v>
          </cell>
          <cell r="F1247" t="str">
            <v>610-0121</v>
          </cell>
          <cell r="G1247" t="str">
            <v>城陽市寺田宮ノ谷２９番地の３２６</v>
          </cell>
          <cell r="H1247" t="str">
            <v>0774-26-7830</v>
          </cell>
          <cell r="I1247" t="str">
            <v>3716</v>
          </cell>
          <cell r="J1247">
            <v>26036183826</v>
          </cell>
          <cell r="K1247">
            <v>52200</v>
          </cell>
          <cell r="L1247">
            <v>1</v>
          </cell>
          <cell r="M1247">
            <v>0</v>
          </cell>
          <cell r="O1247">
            <v>12.5</v>
          </cell>
          <cell r="P1247">
            <v>0</v>
          </cell>
          <cell r="Q1247">
            <v>0</v>
          </cell>
          <cell r="R1247">
            <v>18.5</v>
          </cell>
        </row>
        <row r="1248">
          <cell r="A1248" t="str">
            <v>26303933202298</v>
          </cell>
          <cell r="B1248" t="str">
            <v>株式会社　雅工舎</v>
          </cell>
          <cell r="C1248" t="str">
            <v>泉井　鉄雄</v>
          </cell>
          <cell r="D1248" t="str">
            <v>伏見</v>
          </cell>
          <cell r="E1248" t="str">
            <v>20</v>
          </cell>
          <cell r="F1248" t="str">
            <v>612-8435</v>
          </cell>
          <cell r="G1248" t="str">
            <v>京都市伏見区深草泓ノ壺町３３番地１グランドムール伏見北４０２号</v>
          </cell>
          <cell r="H1248" t="str">
            <v>075-606-2380</v>
          </cell>
          <cell r="I1248" t="str">
            <v>3502</v>
          </cell>
          <cell r="J1248">
            <v>26036158136</v>
          </cell>
          <cell r="K1248">
            <v>17400</v>
          </cell>
          <cell r="L1248">
            <v>2</v>
          </cell>
          <cell r="M1248">
            <v>0</v>
          </cell>
          <cell r="O1248">
            <v>12.5</v>
          </cell>
          <cell r="P1248">
            <v>0</v>
          </cell>
          <cell r="Q1248">
            <v>0</v>
          </cell>
          <cell r="R1248">
            <v>18.5</v>
          </cell>
        </row>
        <row r="1249">
          <cell r="A1249" t="str">
            <v>26303933202299</v>
          </cell>
          <cell r="B1249" t="str">
            <v>株式会社ＨＥＡＴ</v>
          </cell>
          <cell r="C1249" t="str">
            <v>池田　龍哉</v>
          </cell>
          <cell r="D1249" t="str">
            <v>伏見</v>
          </cell>
          <cell r="E1249" t="str">
            <v>末</v>
          </cell>
          <cell r="F1249" t="str">
            <v>612-8496</v>
          </cell>
          <cell r="G1249" t="str">
            <v>京都市伏見区久我西出町１４番地１４９</v>
          </cell>
          <cell r="H1249" t="str">
            <v>075-204-2234</v>
          </cell>
          <cell r="I1249" t="str">
            <v>3501</v>
          </cell>
          <cell r="J1249">
            <v>26036184290</v>
          </cell>
          <cell r="K1249">
            <v>139200</v>
          </cell>
          <cell r="L1249">
            <v>1</v>
          </cell>
          <cell r="M1249">
            <v>0</v>
          </cell>
          <cell r="O1249">
            <v>12.5</v>
          </cell>
          <cell r="P1249">
            <v>0</v>
          </cell>
          <cell r="Q1249">
            <v>0</v>
          </cell>
          <cell r="R1249">
            <v>18.5</v>
          </cell>
        </row>
        <row r="1250">
          <cell r="A1250" t="str">
            <v>26303933202300</v>
          </cell>
          <cell r="B1250" t="str">
            <v>大義建設</v>
          </cell>
          <cell r="C1250" t="str">
            <v>鷹取　大将</v>
          </cell>
          <cell r="D1250" t="str">
            <v>伏見</v>
          </cell>
          <cell r="E1250" t="str">
            <v>末</v>
          </cell>
          <cell r="F1250" t="str">
            <v>612-8154</v>
          </cell>
          <cell r="G1250" t="str">
            <v>京都市伏見区向島津田町173-1グラフィーネ向島313</v>
          </cell>
          <cell r="H1250" t="str">
            <v>080-1476-4683</v>
          </cell>
          <cell r="I1250" t="str">
            <v>3505</v>
          </cell>
          <cell r="J1250">
            <v>26036185340</v>
          </cell>
          <cell r="K1250">
            <v>33408</v>
          </cell>
          <cell r="L1250">
            <v>2</v>
          </cell>
          <cell r="M1250">
            <v>0</v>
          </cell>
          <cell r="O1250">
            <v>12.5</v>
          </cell>
          <cell r="P1250">
            <v>0</v>
          </cell>
          <cell r="Q1250">
            <v>0</v>
          </cell>
          <cell r="R1250">
            <v>18.5</v>
          </cell>
        </row>
        <row r="1251">
          <cell r="A1251" t="str">
            <v>26303933202301</v>
          </cell>
          <cell r="B1251" t="str">
            <v>ＢＲＡＶＯ</v>
          </cell>
          <cell r="C1251" t="str">
            <v>石井　悟</v>
          </cell>
          <cell r="D1251" t="str">
            <v>伏見</v>
          </cell>
          <cell r="E1251" t="str">
            <v>20</v>
          </cell>
          <cell r="F1251" t="str">
            <v>612-8487</v>
          </cell>
          <cell r="G1251" t="str">
            <v>京都市伏見区羽束師菱川町５６９－２１</v>
          </cell>
          <cell r="H1251" t="str">
            <v>075-922-3576</v>
          </cell>
          <cell r="I1251" t="str">
            <v>3506</v>
          </cell>
          <cell r="J1251">
            <v>26036184744</v>
          </cell>
          <cell r="K1251">
            <v>17400</v>
          </cell>
          <cell r="L1251">
            <v>1</v>
          </cell>
          <cell r="M1251">
            <v>0</v>
          </cell>
          <cell r="O1251">
            <v>12.5</v>
          </cell>
          <cell r="P1251">
            <v>0</v>
          </cell>
          <cell r="Q1251">
            <v>0</v>
          </cell>
          <cell r="R1251">
            <v>18.5</v>
          </cell>
        </row>
        <row r="1252">
          <cell r="A1252" t="str">
            <v>26303933202302</v>
          </cell>
          <cell r="B1252" t="str">
            <v>Ｈ＆Ｃｏ．合同会社</v>
          </cell>
          <cell r="C1252" t="str">
            <v>小田　裕也</v>
          </cell>
          <cell r="D1252" t="str">
            <v>伏見</v>
          </cell>
          <cell r="E1252" t="str">
            <v>20</v>
          </cell>
          <cell r="F1252" t="str">
            <v>612-8151</v>
          </cell>
          <cell r="G1252" t="str">
            <v>京都市伏見区向島上林町３４－１９</v>
          </cell>
          <cell r="H1252" t="str">
            <v>075-621-1441</v>
          </cell>
          <cell r="I1252" t="str">
            <v>3504</v>
          </cell>
          <cell r="J1252">
            <v>26036184757</v>
          </cell>
          <cell r="K1252">
            <v>43500</v>
          </cell>
          <cell r="L1252">
            <v>2</v>
          </cell>
          <cell r="M1252">
            <v>0</v>
          </cell>
          <cell r="O1252">
            <v>12.5</v>
          </cell>
          <cell r="P1252">
            <v>0</v>
          </cell>
          <cell r="Q1252">
            <v>0</v>
          </cell>
          <cell r="R1252">
            <v>18.5</v>
          </cell>
        </row>
        <row r="1253">
          <cell r="A1253" t="str">
            <v>26303933202303</v>
          </cell>
          <cell r="B1253" t="str">
            <v>巽礎設</v>
          </cell>
          <cell r="C1253" t="str">
            <v>巽　定弘</v>
          </cell>
          <cell r="D1253" t="str">
            <v>伏見</v>
          </cell>
          <cell r="E1253" t="str">
            <v>末</v>
          </cell>
          <cell r="F1253" t="str">
            <v>612-8495</v>
          </cell>
          <cell r="G1253" t="str">
            <v>京都市伏見区久我森の宮町１５－５北ウイング１０２</v>
          </cell>
          <cell r="H1253" t="str">
            <v>090-2193-0194</v>
          </cell>
          <cell r="I1253" t="str">
            <v>3801</v>
          </cell>
          <cell r="J1253">
            <v>26036185003</v>
          </cell>
          <cell r="K1253">
            <v>52200</v>
          </cell>
          <cell r="L1253">
            <v>1</v>
          </cell>
          <cell r="M1253">
            <v>0</v>
          </cell>
          <cell r="O1253">
            <v>12.5</v>
          </cell>
          <cell r="P1253">
            <v>0</v>
          </cell>
          <cell r="Q1253">
            <v>0</v>
          </cell>
          <cell r="R1253">
            <v>18.5</v>
          </cell>
        </row>
        <row r="1254">
          <cell r="A1254" t="str">
            <v>26303933202304</v>
          </cell>
          <cell r="B1254" t="str">
            <v>株式会社　ケンケンホーム</v>
          </cell>
          <cell r="C1254" t="str">
            <v>市原　健太郎</v>
          </cell>
          <cell r="D1254" t="str">
            <v>伏見</v>
          </cell>
          <cell r="E1254" t="str">
            <v>20</v>
          </cell>
          <cell r="F1254" t="str">
            <v>607-8134</v>
          </cell>
          <cell r="G1254" t="str">
            <v>京都市山科区大塚北溝町34-24フジワラビル201</v>
          </cell>
          <cell r="H1254" t="str">
            <v>075-644-6893</v>
          </cell>
          <cell r="I1254" t="str">
            <v>3502</v>
          </cell>
          <cell r="J1254">
            <v>26036185085</v>
          </cell>
          <cell r="K1254">
            <v>121800</v>
          </cell>
          <cell r="L1254">
            <v>1</v>
          </cell>
          <cell r="M1254">
            <v>0</v>
          </cell>
          <cell r="O1254">
            <v>12.5</v>
          </cell>
          <cell r="P1254">
            <v>0</v>
          </cell>
          <cell r="Q1254">
            <v>0</v>
          </cell>
          <cell r="R1254">
            <v>18.5</v>
          </cell>
        </row>
        <row r="1255">
          <cell r="A1255" t="str">
            <v>26303933202305</v>
          </cell>
          <cell r="B1255" t="str">
            <v>岡田電工</v>
          </cell>
          <cell r="C1255" t="str">
            <v>岡田　義広</v>
          </cell>
          <cell r="D1255" t="str">
            <v>伏見</v>
          </cell>
          <cell r="E1255" t="str">
            <v>末</v>
          </cell>
          <cell r="F1255" t="str">
            <v>614-8065</v>
          </cell>
          <cell r="G1255" t="str">
            <v>八幡市八幡山下１９－１７</v>
          </cell>
          <cell r="H1255" t="str">
            <v>090-1074-7933</v>
          </cell>
          <cell r="I1255" t="str">
            <v>3507</v>
          </cell>
          <cell r="J1255">
            <v>26036185446</v>
          </cell>
          <cell r="K1255">
            <v>40375</v>
          </cell>
          <cell r="L1255">
            <v>2</v>
          </cell>
          <cell r="M1255">
            <v>0</v>
          </cell>
          <cell r="O1255">
            <v>12.5</v>
          </cell>
          <cell r="P1255">
            <v>0</v>
          </cell>
          <cell r="Q1255">
            <v>0</v>
          </cell>
          <cell r="R1255">
            <v>18.5</v>
          </cell>
        </row>
        <row r="1256">
          <cell r="A1256" t="str">
            <v>26303933202306</v>
          </cell>
          <cell r="B1256" t="str">
            <v>株式会社　訓電</v>
          </cell>
          <cell r="C1256" t="str">
            <v>山本　訓寛</v>
          </cell>
          <cell r="D1256" t="str">
            <v>伏見</v>
          </cell>
          <cell r="E1256" t="str">
            <v>20</v>
          </cell>
          <cell r="F1256" t="str">
            <v>612-8487</v>
          </cell>
          <cell r="G1256" t="str">
            <v>京都市伏見区羽束師菱川町５３１番</v>
          </cell>
          <cell r="H1256" t="str">
            <v>090-5886-5149</v>
          </cell>
          <cell r="I1256" t="str">
            <v>3505</v>
          </cell>
          <cell r="J1256">
            <v>26036185461</v>
          </cell>
          <cell r="K1256">
            <v>34125</v>
          </cell>
          <cell r="L1256">
            <v>1</v>
          </cell>
          <cell r="M1256">
            <v>0</v>
          </cell>
          <cell r="O1256">
            <v>12.5</v>
          </cell>
          <cell r="P1256">
            <v>0</v>
          </cell>
          <cell r="Q1256">
            <v>0</v>
          </cell>
          <cell r="R1256">
            <v>18.5</v>
          </cell>
        </row>
        <row r="1257">
          <cell r="A1257" t="str">
            <v>26303933202307</v>
          </cell>
          <cell r="B1257" t="str">
            <v>黒川建設工業　株式会社</v>
          </cell>
          <cell r="C1257" t="str">
            <v>黒川　慎一</v>
          </cell>
          <cell r="D1257" t="str">
            <v>伏見</v>
          </cell>
          <cell r="E1257" t="str">
            <v>20</v>
          </cell>
          <cell r="F1257" t="str">
            <v>612-8491</v>
          </cell>
          <cell r="G1257" t="str">
            <v>京都市伏見区久我石原町１番地９０</v>
          </cell>
          <cell r="H1257" t="str">
            <v>075-323-7797</v>
          </cell>
          <cell r="I1257" t="str">
            <v>3718</v>
          </cell>
          <cell r="J1257">
            <v>26036186833</v>
          </cell>
          <cell r="K1257">
            <v>40950</v>
          </cell>
          <cell r="L1257">
            <v>1</v>
          </cell>
          <cell r="M1257">
            <v>0</v>
          </cell>
          <cell r="O1257">
            <v>12.5</v>
          </cell>
          <cell r="P1257">
            <v>0</v>
          </cell>
          <cell r="Q1257">
            <v>0</v>
          </cell>
          <cell r="R1257">
            <v>18.5</v>
          </cell>
        </row>
        <row r="1258">
          <cell r="A1258" t="str">
            <v>26303933202308</v>
          </cell>
          <cell r="B1258" t="str">
            <v>京電設株式会社</v>
          </cell>
          <cell r="C1258" t="str">
            <v>千年　将彦</v>
          </cell>
          <cell r="D1258" t="str">
            <v>伏見</v>
          </cell>
          <cell r="E1258" t="str">
            <v>末</v>
          </cell>
          <cell r="F1258" t="str">
            <v>612-8124</v>
          </cell>
          <cell r="G1258" t="str">
            <v>京都市伏見区向島吹田河原町９４－２エクセレンテ１０２</v>
          </cell>
          <cell r="H1258" t="str">
            <v>090-7343-1101</v>
          </cell>
          <cell r="I1258" t="str">
            <v>3507</v>
          </cell>
          <cell r="J1258">
            <v>26036185634</v>
          </cell>
          <cell r="K1258">
            <v>69600</v>
          </cell>
          <cell r="L1258">
            <v>1</v>
          </cell>
          <cell r="M1258">
            <v>0</v>
          </cell>
          <cell r="O1258">
            <v>12.5</v>
          </cell>
          <cell r="P1258">
            <v>0</v>
          </cell>
          <cell r="Q1258">
            <v>0</v>
          </cell>
          <cell r="R1258">
            <v>18.5</v>
          </cell>
        </row>
        <row r="1259">
          <cell r="A1259" t="str">
            <v>26303933202309</v>
          </cell>
          <cell r="B1259" t="str">
            <v>有限会社　和田工業</v>
          </cell>
          <cell r="C1259" t="str">
            <v>和田　吉次</v>
          </cell>
          <cell r="D1259" t="str">
            <v>伏見</v>
          </cell>
          <cell r="E1259" t="str">
            <v>25</v>
          </cell>
          <cell r="F1259" t="str">
            <v>612-8492</v>
          </cell>
          <cell r="G1259" t="str">
            <v>京都市伏見区久我本町１１番地の２６７</v>
          </cell>
          <cell r="H1259" t="str">
            <v>075-931-5076</v>
          </cell>
          <cell r="I1259" t="str">
            <v>3506</v>
          </cell>
          <cell r="J1259">
            <v>26036185621</v>
          </cell>
          <cell r="K1259">
            <v>22350</v>
          </cell>
          <cell r="L1259">
            <v>1</v>
          </cell>
          <cell r="M1259">
            <v>0</v>
          </cell>
          <cell r="O1259">
            <v>12.5</v>
          </cell>
          <cell r="P1259">
            <v>0</v>
          </cell>
          <cell r="Q1259">
            <v>0</v>
          </cell>
          <cell r="R1259">
            <v>18.5</v>
          </cell>
        </row>
        <row r="1260">
          <cell r="A1260" t="str">
            <v>26303933202310</v>
          </cell>
          <cell r="B1260" t="str">
            <v>共進建窓</v>
          </cell>
          <cell r="C1260" t="str">
            <v>島田　忠俊</v>
          </cell>
          <cell r="D1260" t="str">
            <v>伏見</v>
          </cell>
          <cell r="E1260" t="str">
            <v>末</v>
          </cell>
          <cell r="F1260" t="str">
            <v>612-8455</v>
          </cell>
          <cell r="G1260" t="str">
            <v>京都市伏見区中島外山町９２長谷川マンション３０１</v>
          </cell>
          <cell r="H1260" t="str">
            <v>090-8377-3856</v>
          </cell>
          <cell r="I1260" t="str">
            <v>3501</v>
          </cell>
          <cell r="J1260">
            <v>26036185783</v>
          </cell>
          <cell r="K1260">
            <v>54600</v>
          </cell>
          <cell r="L1260">
            <v>1</v>
          </cell>
          <cell r="M1260">
            <v>0</v>
          </cell>
          <cell r="O1260">
            <v>12.5</v>
          </cell>
          <cell r="P1260">
            <v>0</v>
          </cell>
          <cell r="Q1260">
            <v>0</v>
          </cell>
          <cell r="R1260">
            <v>18.5</v>
          </cell>
        </row>
        <row r="1261">
          <cell r="A1261" t="str">
            <v>26303933202311</v>
          </cell>
          <cell r="B1261" t="str">
            <v>中川　信夫</v>
          </cell>
          <cell r="C1261" t="str">
            <v>中川　信夫</v>
          </cell>
          <cell r="D1261" t="str">
            <v>伏見</v>
          </cell>
          <cell r="E1261" t="str">
            <v>20</v>
          </cell>
          <cell r="F1261" t="str">
            <v>610-0121</v>
          </cell>
          <cell r="G1261" t="str">
            <v>城陽市寺田大谷１１４番地の４</v>
          </cell>
          <cell r="H1261" t="str">
            <v>090-2011-0854</v>
          </cell>
          <cell r="I1261" t="str">
            <v>3502</v>
          </cell>
          <cell r="J1261">
            <v>26036185796</v>
          </cell>
          <cell r="K1261">
            <v>51870</v>
          </cell>
          <cell r="L1261">
            <v>1</v>
          </cell>
          <cell r="M1261">
            <v>0</v>
          </cell>
          <cell r="O1261">
            <v>12.5</v>
          </cell>
          <cell r="P1261">
            <v>0</v>
          </cell>
          <cell r="Q1261">
            <v>0</v>
          </cell>
          <cell r="R1261">
            <v>18.5</v>
          </cell>
        </row>
        <row r="1262">
          <cell r="A1262" t="str">
            <v>26303933202312</v>
          </cell>
          <cell r="B1262" t="str">
            <v>アイリンクス株式会社</v>
          </cell>
          <cell r="C1262" t="str">
            <v>岡本　孝博</v>
          </cell>
          <cell r="D1262" t="str">
            <v>伏見</v>
          </cell>
          <cell r="E1262" t="str">
            <v>25</v>
          </cell>
          <cell r="F1262" t="str">
            <v>612-8448</v>
          </cell>
          <cell r="G1262" t="str">
            <v>京都市伏見区竹田東小屋ノ内町７７番地</v>
          </cell>
          <cell r="H1262" t="str">
            <v>075-931-5774</v>
          </cell>
          <cell r="I1262" t="str">
            <v>3802</v>
          </cell>
          <cell r="J1262">
            <v>26036145021</v>
          </cell>
          <cell r="K1262">
            <v>369298</v>
          </cell>
          <cell r="L1262">
            <v>1</v>
          </cell>
          <cell r="M1262">
            <v>0</v>
          </cell>
          <cell r="O1262">
            <v>12.5</v>
          </cell>
          <cell r="P1262">
            <v>0</v>
          </cell>
          <cell r="Q1262">
            <v>0</v>
          </cell>
          <cell r="R1262">
            <v>18.5</v>
          </cell>
        </row>
        <row r="1263">
          <cell r="A1263" t="str">
            <v>26303933202313</v>
          </cell>
          <cell r="B1263" t="str">
            <v>岡本工務店</v>
          </cell>
          <cell r="C1263" t="str">
            <v>岡本　雄哉</v>
          </cell>
          <cell r="D1263" t="str">
            <v>伏見</v>
          </cell>
          <cell r="E1263" t="str">
            <v>20</v>
          </cell>
          <cell r="F1263" t="str">
            <v>612-8421</v>
          </cell>
          <cell r="G1263" t="str">
            <v>京都市伏見区竹田桶ノ井町３－９</v>
          </cell>
          <cell r="H1263" t="str">
            <v>075-203-1416</v>
          </cell>
          <cell r="I1263" t="str">
            <v>3502</v>
          </cell>
          <cell r="J1263">
            <v>26036187053</v>
          </cell>
          <cell r="K1263">
            <v>19800</v>
          </cell>
          <cell r="L1263">
            <v>1</v>
          </cell>
          <cell r="M1263">
            <v>0</v>
          </cell>
          <cell r="O1263">
            <v>12.5</v>
          </cell>
          <cell r="P1263">
            <v>0</v>
          </cell>
          <cell r="Q1263">
            <v>0</v>
          </cell>
          <cell r="R1263">
            <v>18.5</v>
          </cell>
        </row>
        <row r="1264">
          <cell r="A1264" t="str">
            <v>26303933202314</v>
          </cell>
          <cell r="B1264" t="str">
            <v>久野重量</v>
          </cell>
          <cell r="C1264" t="str">
            <v>久野　直輝</v>
          </cell>
          <cell r="D1264" t="str">
            <v>伏見</v>
          </cell>
          <cell r="E1264" t="str">
            <v>20</v>
          </cell>
          <cell r="F1264" t="str">
            <v>612-8494</v>
          </cell>
          <cell r="G1264" t="str">
            <v>京都市伏見区久我東町３－１１ＳｕｎＳｉｌｋ　１０３</v>
          </cell>
          <cell r="H1264" t="str">
            <v>090-5135-2718</v>
          </cell>
          <cell r="I1264" t="str">
            <v>3601</v>
          </cell>
          <cell r="J1264">
            <v>26036186982</v>
          </cell>
          <cell r="K1264">
            <v>16500</v>
          </cell>
          <cell r="L1264">
            <v>1</v>
          </cell>
          <cell r="M1264">
            <v>0</v>
          </cell>
          <cell r="O1264">
            <v>12.5</v>
          </cell>
          <cell r="P1264">
            <v>0</v>
          </cell>
          <cell r="Q1264">
            <v>0</v>
          </cell>
          <cell r="R1264">
            <v>18.5</v>
          </cell>
        </row>
        <row r="1265">
          <cell r="A1265" t="str">
            <v>26303933202315</v>
          </cell>
          <cell r="B1265" t="str">
            <v>市原建設</v>
          </cell>
          <cell r="C1265" t="str">
            <v>市原　志都</v>
          </cell>
          <cell r="D1265" t="str">
            <v>伏見</v>
          </cell>
          <cell r="E1265" t="str">
            <v>20</v>
          </cell>
          <cell r="F1265" t="str">
            <v>612-8487</v>
          </cell>
          <cell r="G1265" t="str">
            <v>京都市伏見区羽束師菱川町２６２－３８</v>
          </cell>
          <cell r="H1265" t="str">
            <v>080-6127-5639</v>
          </cell>
          <cell r="I1265" t="str">
            <v>3504</v>
          </cell>
          <cell r="J1265">
            <v>26036187468</v>
          </cell>
          <cell r="K1265">
            <v>0</v>
          </cell>
          <cell r="L1265">
            <v>2</v>
          </cell>
          <cell r="M1265">
            <v>0</v>
          </cell>
          <cell r="O1265">
            <v>12.5</v>
          </cell>
          <cell r="P1265">
            <v>0</v>
          </cell>
          <cell r="Q1265">
            <v>0</v>
          </cell>
          <cell r="R1265">
            <v>18.5</v>
          </cell>
        </row>
        <row r="1266">
          <cell r="A1266" t="str">
            <v>26303933202316</v>
          </cell>
          <cell r="B1266" t="str">
            <v>中川工業</v>
          </cell>
          <cell r="C1266" t="str">
            <v>中川　僚也</v>
          </cell>
          <cell r="D1266" t="str">
            <v>伏見</v>
          </cell>
          <cell r="E1266" t="str">
            <v>25</v>
          </cell>
          <cell r="F1266" t="str">
            <v>611-0041</v>
          </cell>
          <cell r="G1266" t="str">
            <v>宇治市槇島町本屋敷４０－１グリーンタウン槇島１０－４０２</v>
          </cell>
          <cell r="H1266" t="str">
            <v>090-6559-7217</v>
          </cell>
          <cell r="I1266" t="str">
            <v>3701</v>
          </cell>
          <cell r="J1266">
            <v>26036187401</v>
          </cell>
          <cell r="K1266">
            <v>0</v>
          </cell>
          <cell r="L1266">
            <v>2</v>
          </cell>
          <cell r="M1266">
            <v>0</v>
          </cell>
          <cell r="O1266">
            <v>12.5</v>
          </cell>
          <cell r="P1266">
            <v>0</v>
          </cell>
          <cell r="Q1266">
            <v>0</v>
          </cell>
          <cell r="R1266">
            <v>18.5</v>
          </cell>
        </row>
        <row r="1267">
          <cell r="A1267" t="str">
            <v>26303933202317</v>
          </cell>
          <cell r="B1267" t="str">
            <v>京進工業</v>
          </cell>
          <cell r="C1267" t="str">
            <v>岩谷　昭次</v>
          </cell>
          <cell r="D1267" t="str">
            <v>伏見</v>
          </cell>
          <cell r="E1267" t="str">
            <v>20</v>
          </cell>
          <cell r="F1267" t="str">
            <v>612-8493</v>
          </cell>
          <cell r="G1267" t="str">
            <v>京都市伏見区久我御旅町５‐２１４</v>
          </cell>
          <cell r="H1267" t="str">
            <v>075-922-9005</v>
          </cell>
          <cell r="I1267" t="str">
            <v>3502</v>
          </cell>
          <cell r="J1267">
            <v>26036187563</v>
          </cell>
          <cell r="K1267">
            <v>0</v>
          </cell>
          <cell r="L1267">
            <v>2</v>
          </cell>
          <cell r="M1267">
            <v>0</v>
          </cell>
          <cell r="O1267">
            <v>12.5</v>
          </cell>
          <cell r="P1267">
            <v>0</v>
          </cell>
          <cell r="Q1267">
            <v>0</v>
          </cell>
          <cell r="R1267">
            <v>18.5</v>
          </cell>
        </row>
        <row r="1268">
          <cell r="A1268" t="str">
            <v>26303933520002</v>
          </cell>
          <cell r="B1268" t="str">
            <v>有限会社　ナカハラ</v>
          </cell>
          <cell r="C1268" t="str">
            <v>中原　省三</v>
          </cell>
          <cell r="D1268" t="str">
            <v>醍醐</v>
          </cell>
          <cell r="E1268" t="str">
            <v>末</v>
          </cell>
          <cell r="F1268" t="str">
            <v>611-0041</v>
          </cell>
          <cell r="G1268" t="str">
            <v>宇治市槇島町十一４０－３</v>
          </cell>
          <cell r="H1268" t="str">
            <v>0774-24-3052</v>
          </cell>
          <cell r="I1268" t="str">
            <v>5404</v>
          </cell>
          <cell r="J1268">
            <v>26036142995</v>
          </cell>
          <cell r="K1268">
            <v>386984</v>
          </cell>
          <cell r="L1268">
            <v>1</v>
          </cell>
          <cell r="M1268">
            <v>10</v>
          </cell>
          <cell r="O1268">
            <v>9.5</v>
          </cell>
          <cell r="P1268">
            <v>48660</v>
          </cell>
          <cell r="Q1268">
            <v>10</v>
          </cell>
          <cell r="R1268">
            <v>15.5</v>
          </cell>
        </row>
        <row r="1269">
          <cell r="A1269" t="str">
            <v>26303933520003</v>
          </cell>
          <cell r="B1269" t="str">
            <v>斉藤鉄筋</v>
          </cell>
          <cell r="C1269" t="str">
            <v>斉藤　昌夫</v>
          </cell>
          <cell r="D1269" t="str">
            <v>醍醐</v>
          </cell>
          <cell r="E1269" t="str">
            <v>末</v>
          </cell>
          <cell r="F1269" t="str">
            <v>601-1327</v>
          </cell>
          <cell r="G1269" t="str">
            <v>京都市伏見区醍醐切レ戸町７－９</v>
          </cell>
          <cell r="H1269" t="str">
            <v>075-572-0020</v>
          </cell>
          <cell r="I1269" t="str">
            <v>5404</v>
          </cell>
          <cell r="J1269">
            <v>26036161264</v>
          </cell>
          <cell r="K1269">
            <v>475365</v>
          </cell>
          <cell r="L1269">
            <v>1</v>
          </cell>
          <cell r="M1269">
            <v>10</v>
          </cell>
          <cell r="O1269">
            <v>9.5</v>
          </cell>
          <cell r="P1269">
            <v>0</v>
          </cell>
          <cell r="Q1269">
            <v>10</v>
          </cell>
          <cell r="R1269">
            <v>15.5</v>
          </cell>
        </row>
        <row r="1270">
          <cell r="A1270" t="str">
            <v>26303933520004</v>
          </cell>
          <cell r="B1270" t="str">
            <v>有限会社岩垣ボイラ設備工業</v>
          </cell>
          <cell r="C1270" t="str">
            <v>岩垣　高広</v>
          </cell>
          <cell r="D1270" t="str">
            <v>醍醐</v>
          </cell>
          <cell r="E1270" t="str">
            <v>25</v>
          </cell>
          <cell r="F1270" t="str">
            <v>607-8308</v>
          </cell>
          <cell r="G1270" t="str">
            <v>京都市山科区西野山桜ノ馬場町１５番地の１</v>
          </cell>
          <cell r="H1270" t="str">
            <v>075-591-1755</v>
          </cell>
          <cell r="I1270" t="str">
            <v>5411</v>
          </cell>
          <cell r="J1270">
            <v>26036148765</v>
          </cell>
          <cell r="K1270">
            <v>235398</v>
          </cell>
          <cell r="L1270">
            <v>1</v>
          </cell>
          <cell r="M1270">
            <v>10</v>
          </cell>
          <cell r="O1270">
            <v>9.5</v>
          </cell>
          <cell r="P1270">
            <v>51100</v>
          </cell>
          <cell r="Q1270">
            <v>10</v>
          </cell>
          <cell r="R1270">
            <v>15.5</v>
          </cell>
        </row>
        <row r="1271">
          <cell r="A1271" t="str">
            <v>26303933520007</v>
          </cell>
          <cell r="B1271" t="str">
            <v>瀬山工業</v>
          </cell>
          <cell r="C1271" t="str">
            <v>瀬山　則幸</v>
          </cell>
          <cell r="D1271" t="str">
            <v>醍醐</v>
          </cell>
          <cell r="F1271" t="str">
            <v>601-1366</v>
          </cell>
          <cell r="G1271" t="str">
            <v>京都市伏見区醍醐大構町１８－３２</v>
          </cell>
          <cell r="H1271" t="str">
            <v>075-572-2700</v>
          </cell>
          <cell r="I1271" t="str">
            <v>5401</v>
          </cell>
          <cell r="K1271">
            <v>60930</v>
          </cell>
          <cell r="L1271">
            <v>1</v>
          </cell>
          <cell r="M1271">
            <v>10</v>
          </cell>
          <cell r="O1271">
            <v>0</v>
          </cell>
          <cell r="P1271">
            <v>18250</v>
          </cell>
          <cell r="Q1271">
            <v>10</v>
          </cell>
          <cell r="R1271">
            <v>0</v>
          </cell>
        </row>
        <row r="1272">
          <cell r="A1272" t="str">
            <v>26303933520009</v>
          </cell>
          <cell r="B1272" t="str">
            <v>株式会社　レクシード</v>
          </cell>
          <cell r="C1272" t="str">
            <v>原田　弘一</v>
          </cell>
          <cell r="D1272" t="str">
            <v>醍醐</v>
          </cell>
          <cell r="E1272" t="str">
            <v>20</v>
          </cell>
          <cell r="F1272" t="str">
            <v>607-8186</v>
          </cell>
          <cell r="G1272" t="str">
            <v>京都市山科区大宅早稲ノ内町１７９</v>
          </cell>
          <cell r="H1272" t="str">
            <v>075-584-2003</v>
          </cell>
          <cell r="I1272" t="str">
            <v>9903</v>
          </cell>
          <cell r="J1272">
            <v>26036175472</v>
          </cell>
          <cell r="K1272">
            <v>226778</v>
          </cell>
          <cell r="L1272">
            <v>1</v>
          </cell>
          <cell r="M1272">
            <v>2.5</v>
          </cell>
          <cell r="O1272">
            <v>9.5</v>
          </cell>
          <cell r="P1272">
            <v>9125</v>
          </cell>
          <cell r="Q1272">
            <v>2.5</v>
          </cell>
          <cell r="R1272">
            <v>15.5</v>
          </cell>
        </row>
        <row r="1273">
          <cell r="A1273" t="str">
            <v>26303933520011</v>
          </cell>
          <cell r="B1273" t="str">
            <v>ナカノ造園</v>
          </cell>
          <cell r="C1273" t="str">
            <v>中野　実</v>
          </cell>
          <cell r="D1273" t="str">
            <v>醍醐</v>
          </cell>
          <cell r="F1273" t="str">
            <v>601-1463</v>
          </cell>
          <cell r="G1273" t="str">
            <v>京都市伏見区小栗栖中山田町１６番地５０</v>
          </cell>
          <cell r="H1273" t="str">
            <v>075-777-6504</v>
          </cell>
          <cell r="I1273" t="str">
            <v>9501</v>
          </cell>
          <cell r="K1273">
            <v>21580</v>
          </cell>
          <cell r="L1273">
            <v>1</v>
          </cell>
          <cell r="M1273">
            <v>13</v>
          </cell>
          <cell r="O1273">
            <v>0</v>
          </cell>
          <cell r="P1273">
            <v>18980</v>
          </cell>
          <cell r="Q1273">
            <v>13</v>
          </cell>
          <cell r="R1273">
            <v>0</v>
          </cell>
        </row>
        <row r="1274">
          <cell r="A1274" t="str">
            <v>26303933522001</v>
          </cell>
          <cell r="B1274" t="str">
            <v>斉藤電気　株式会社</v>
          </cell>
          <cell r="C1274" t="str">
            <v>斉藤　文彦</v>
          </cell>
          <cell r="D1274" t="str">
            <v>醍醐</v>
          </cell>
          <cell r="E1274" t="str">
            <v>20</v>
          </cell>
          <cell r="F1274" t="str">
            <v>601-1347</v>
          </cell>
          <cell r="G1274" t="str">
            <v>京都市伏見区醍醐合場町８－２４</v>
          </cell>
          <cell r="H1274" t="str">
            <v>075-571-2146</v>
          </cell>
          <cell r="I1274" t="str">
            <v>3501</v>
          </cell>
          <cell r="J1274">
            <v>26031044480</v>
          </cell>
          <cell r="K1274">
            <v>14500</v>
          </cell>
          <cell r="L1274">
            <v>1</v>
          </cell>
          <cell r="M1274">
            <v>0</v>
          </cell>
          <cell r="O1274">
            <v>12.5</v>
          </cell>
          <cell r="P1274">
            <v>0</v>
          </cell>
          <cell r="Q1274">
            <v>0</v>
          </cell>
          <cell r="R1274">
            <v>18.5</v>
          </cell>
        </row>
        <row r="1275">
          <cell r="A1275" t="str">
            <v>26303933522003</v>
          </cell>
          <cell r="B1275" t="str">
            <v>有限会社　新成建装</v>
          </cell>
          <cell r="C1275" t="str">
            <v>八田　英司</v>
          </cell>
          <cell r="D1275" t="str">
            <v>醍醐</v>
          </cell>
          <cell r="E1275" t="str">
            <v>20</v>
          </cell>
          <cell r="F1275" t="str">
            <v>611-0002</v>
          </cell>
          <cell r="G1275" t="str">
            <v>宇治市木幡須留１番１９３</v>
          </cell>
          <cell r="H1275" t="str">
            <v>0774-38-2888</v>
          </cell>
          <cell r="I1275" t="str">
            <v>3501</v>
          </cell>
          <cell r="J1275">
            <v>26031056584</v>
          </cell>
          <cell r="K1275">
            <v>580812</v>
          </cell>
          <cell r="L1275">
            <v>1</v>
          </cell>
          <cell r="M1275">
            <v>0</v>
          </cell>
          <cell r="O1275">
            <v>12.5</v>
          </cell>
          <cell r="P1275">
            <v>0</v>
          </cell>
          <cell r="Q1275">
            <v>0</v>
          </cell>
          <cell r="R1275">
            <v>18.5</v>
          </cell>
        </row>
        <row r="1276">
          <cell r="A1276" t="str">
            <v>26303933522005</v>
          </cell>
          <cell r="B1276" t="str">
            <v>株式会社　三洋</v>
          </cell>
          <cell r="C1276" t="str">
            <v>堀　靖之</v>
          </cell>
          <cell r="D1276" t="str">
            <v>醍醐</v>
          </cell>
          <cell r="E1276" t="str">
            <v>20</v>
          </cell>
          <cell r="F1276" t="str">
            <v>611-0002</v>
          </cell>
          <cell r="G1276" t="str">
            <v>宇治市木幡須留１番１９３</v>
          </cell>
          <cell r="H1276" t="str">
            <v>0774-31-6111</v>
          </cell>
          <cell r="I1276" t="str">
            <v>3801</v>
          </cell>
          <cell r="J1276">
            <v>26031061840</v>
          </cell>
          <cell r="K1276">
            <v>435754</v>
          </cell>
          <cell r="L1276">
            <v>1</v>
          </cell>
          <cell r="M1276">
            <v>0</v>
          </cell>
          <cell r="O1276">
            <v>12.5</v>
          </cell>
          <cell r="P1276">
            <v>0</v>
          </cell>
          <cell r="Q1276">
            <v>0</v>
          </cell>
          <cell r="R1276">
            <v>18.5</v>
          </cell>
        </row>
        <row r="1277">
          <cell r="A1277" t="str">
            <v>26303933522007</v>
          </cell>
          <cell r="B1277" t="str">
            <v>株式会社　橋詰空設</v>
          </cell>
          <cell r="C1277" t="str">
            <v>橋詰　善行</v>
          </cell>
          <cell r="D1277" t="str">
            <v>醍醐</v>
          </cell>
          <cell r="E1277" t="str">
            <v>20</v>
          </cell>
          <cell r="F1277" t="str">
            <v>520-0006</v>
          </cell>
          <cell r="G1277" t="str">
            <v>大津市滋賀里３丁目２９－１４</v>
          </cell>
          <cell r="H1277" t="str">
            <v>075-573-2321</v>
          </cell>
          <cell r="I1277" t="str">
            <v>3504</v>
          </cell>
          <cell r="J1277">
            <v>26036141606</v>
          </cell>
          <cell r="K1277">
            <v>540021</v>
          </cell>
          <cell r="L1277">
            <v>1</v>
          </cell>
          <cell r="M1277">
            <v>0</v>
          </cell>
          <cell r="O1277">
            <v>12.5</v>
          </cell>
          <cell r="P1277">
            <v>0</v>
          </cell>
          <cell r="Q1277">
            <v>0</v>
          </cell>
          <cell r="R1277">
            <v>18.5</v>
          </cell>
        </row>
        <row r="1278">
          <cell r="A1278" t="str">
            <v>26303933522009</v>
          </cell>
          <cell r="B1278" t="str">
            <v>トクイ石材</v>
          </cell>
          <cell r="C1278" t="str">
            <v>得居　洋介</v>
          </cell>
          <cell r="D1278" t="str">
            <v>醍醐</v>
          </cell>
          <cell r="E1278" t="str">
            <v>20</v>
          </cell>
          <cell r="F1278" t="str">
            <v>601-1332</v>
          </cell>
          <cell r="G1278" t="str">
            <v>京都市伏見区醍醐下端山町２－２４</v>
          </cell>
          <cell r="H1278" t="str">
            <v>075-571-8116</v>
          </cell>
          <cell r="I1278" t="str">
            <v>3506</v>
          </cell>
          <cell r="J1278">
            <v>26036147661</v>
          </cell>
          <cell r="K1278">
            <v>66219</v>
          </cell>
          <cell r="L1278">
            <v>1</v>
          </cell>
          <cell r="M1278">
            <v>0</v>
          </cell>
          <cell r="O1278">
            <v>12.5</v>
          </cell>
          <cell r="P1278">
            <v>0</v>
          </cell>
          <cell r="Q1278">
            <v>0</v>
          </cell>
          <cell r="R1278">
            <v>18.5</v>
          </cell>
        </row>
        <row r="1279">
          <cell r="A1279" t="str">
            <v>26303933522010</v>
          </cell>
          <cell r="B1279" t="str">
            <v>西田造園</v>
          </cell>
          <cell r="C1279" t="str">
            <v>西田　正博</v>
          </cell>
          <cell r="D1279" t="str">
            <v>醍醐</v>
          </cell>
          <cell r="E1279" t="str">
            <v>20</v>
          </cell>
          <cell r="F1279" t="str">
            <v>601-1334</v>
          </cell>
          <cell r="G1279" t="str">
            <v>京都市伏見区醍醐勝口町　３－３８</v>
          </cell>
          <cell r="H1279" t="str">
            <v>075-573-0544</v>
          </cell>
          <cell r="I1279" t="str">
            <v>3506</v>
          </cell>
          <cell r="J1279">
            <v>26036147875</v>
          </cell>
          <cell r="K1279">
            <v>16443</v>
          </cell>
          <cell r="L1279">
            <v>1</v>
          </cell>
          <cell r="M1279">
            <v>0</v>
          </cell>
          <cell r="O1279">
            <v>12.5</v>
          </cell>
          <cell r="P1279">
            <v>0</v>
          </cell>
          <cell r="Q1279">
            <v>0</v>
          </cell>
          <cell r="R1279">
            <v>18.5</v>
          </cell>
        </row>
        <row r="1280">
          <cell r="A1280" t="str">
            <v>26303933522011</v>
          </cell>
          <cell r="B1280" t="str">
            <v>島口工業</v>
          </cell>
          <cell r="C1280" t="str">
            <v>島口　裕</v>
          </cell>
          <cell r="D1280" t="str">
            <v>醍醐</v>
          </cell>
          <cell r="E1280" t="str">
            <v>20</v>
          </cell>
          <cell r="F1280" t="str">
            <v>607-8301</v>
          </cell>
          <cell r="G1280" t="str">
            <v>京都市山科区西野山百々町２３５－１</v>
          </cell>
          <cell r="H1280" t="str">
            <v>075-594-2577</v>
          </cell>
          <cell r="I1280" t="str">
            <v>3301</v>
          </cell>
          <cell r="J1280">
            <v>26036148391</v>
          </cell>
          <cell r="K1280">
            <v>158601</v>
          </cell>
          <cell r="L1280">
            <v>1</v>
          </cell>
          <cell r="M1280">
            <v>0</v>
          </cell>
          <cell r="O1280">
            <v>12.5</v>
          </cell>
          <cell r="P1280">
            <v>0</v>
          </cell>
          <cell r="Q1280">
            <v>0</v>
          </cell>
          <cell r="R1280">
            <v>18.5</v>
          </cell>
        </row>
        <row r="1281">
          <cell r="A1281" t="str">
            <v>26303933522013</v>
          </cell>
          <cell r="B1281" t="str">
            <v>有限会社　青木通信建設</v>
          </cell>
          <cell r="C1281" t="str">
            <v>青木　俊治</v>
          </cell>
          <cell r="D1281" t="str">
            <v>醍醐</v>
          </cell>
          <cell r="E1281" t="str">
            <v>25</v>
          </cell>
          <cell r="F1281" t="str">
            <v>611-0002</v>
          </cell>
          <cell r="G1281" t="str">
            <v>宇治市木幡御園１１－３０</v>
          </cell>
          <cell r="H1281" t="str">
            <v>075-572-3517</v>
          </cell>
          <cell r="I1281" t="str">
            <v>3504</v>
          </cell>
          <cell r="J1281">
            <v>26036152690</v>
          </cell>
          <cell r="K1281">
            <v>334382</v>
          </cell>
          <cell r="L1281">
            <v>1</v>
          </cell>
          <cell r="M1281">
            <v>0</v>
          </cell>
          <cell r="O1281">
            <v>12.5</v>
          </cell>
          <cell r="P1281">
            <v>0</v>
          </cell>
          <cell r="Q1281">
            <v>0</v>
          </cell>
          <cell r="R1281">
            <v>18.5</v>
          </cell>
        </row>
        <row r="1282">
          <cell r="A1282" t="str">
            <v>26303933522014</v>
          </cell>
          <cell r="B1282" t="str">
            <v>株式会社太志建装</v>
          </cell>
          <cell r="C1282" t="str">
            <v>中川　直人</v>
          </cell>
          <cell r="D1282" t="str">
            <v>醍醐</v>
          </cell>
          <cell r="E1282" t="str">
            <v>20</v>
          </cell>
          <cell r="F1282" t="str">
            <v>601-1302</v>
          </cell>
          <cell r="G1282" t="str">
            <v>京都市伏見区醍醐内ヶ井戸１８－１</v>
          </cell>
          <cell r="H1282" t="str">
            <v>075-585-9141</v>
          </cell>
          <cell r="I1282" t="str">
            <v>3801</v>
          </cell>
          <cell r="J1282">
            <v>26036154591</v>
          </cell>
          <cell r="K1282">
            <v>131283</v>
          </cell>
          <cell r="L1282">
            <v>1</v>
          </cell>
          <cell r="M1282">
            <v>0</v>
          </cell>
          <cell r="O1282">
            <v>12.5</v>
          </cell>
          <cell r="P1282">
            <v>0</v>
          </cell>
          <cell r="Q1282">
            <v>0</v>
          </cell>
          <cell r="R1282">
            <v>18.5</v>
          </cell>
        </row>
        <row r="1283">
          <cell r="A1283" t="str">
            <v>26303933522015</v>
          </cell>
          <cell r="B1283" t="str">
            <v>株式会社　野原工業</v>
          </cell>
          <cell r="C1283" t="str">
            <v>野原　久嗣</v>
          </cell>
          <cell r="D1283" t="str">
            <v>醍醐</v>
          </cell>
          <cell r="E1283" t="str">
            <v>末</v>
          </cell>
          <cell r="F1283" t="str">
            <v>601-1463</v>
          </cell>
          <cell r="G1283" t="str">
            <v>京都市伏見区小栗栖中山田町４５－４</v>
          </cell>
          <cell r="H1283" t="str">
            <v>075-572-2208</v>
          </cell>
          <cell r="I1283" t="str">
            <v>3506</v>
          </cell>
          <cell r="J1283">
            <v>26036154792</v>
          </cell>
          <cell r="K1283">
            <v>138591</v>
          </cell>
          <cell r="L1283">
            <v>1</v>
          </cell>
          <cell r="M1283">
            <v>0</v>
          </cell>
          <cell r="O1283">
            <v>12.5</v>
          </cell>
          <cell r="P1283">
            <v>0</v>
          </cell>
          <cell r="Q1283">
            <v>0</v>
          </cell>
          <cell r="R1283">
            <v>18.5</v>
          </cell>
        </row>
        <row r="1284">
          <cell r="A1284" t="str">
            <v>26303933522017</v>
          </cell>
          <cell r="B1284" t="str">
            <v>株式会社　森田設備</v>
          </cell>
          <cell r="C1284" t="str">
            <v>森田　将史</v>
          </cell>
          <cell r="D1284" t="str">
            <v>醍醐</v>
          </cell>
          <cell r="E1284" t="str">
            <v>20</v>
          </cell>
          <cell r="F1284" t="str">
            <v>607-8126</v>
          </cell>
          <cell r="G1284" t="str">
            <v>京都市山科区大塚元屋敷町６２番地３０</v>
          </cell>
          <cell r="H1284" t="str">
            <v>075-204-4960</v>
          </cell>
          <cell r="I1284" t="str">
            <v>3504</v>
          </cell>
          <cell r="J1284">
            <v>26036156408</v>
          </cell>
          <cell r="K1284">
            <v>795122</v>
          </cell>
          <cell r="L1284">
            <v>1</v>
          </cell>
          <cell r="M1284">
            <v>0</v>
          </cell>
          <cell r="O1284">
            <v>12.5</v>
          </cell>
          <cell r="P1284">
            <v>0</v>
          </cell>
          <cell r="Q1284">
            <v>0</v>
          </cell>
          <cell r="R1284">
            <v>18.5</v>
          </cell>
        </row>
        <row r="1285">
          <cell r="A1285" t="str">
            <v>26303933522018</v>
          </cell>
          <cell r="B1285" t="str">
            <v>有限会社　北冷機</v>
          </cell>
          <cell r="C1285" t="str">
            <v>北地　良二</v>
          </cell>
          <cell r="D1285" t="str">
            <v>醍醐</v>
          </cell>
          <cell r="E1285" t="str">
            <v>20</v>
          </cell>
          <cell r="F1285" t="str">
            <v>611-0002</v>
          </cell>
          <cell r="G1285" t="str">
            <v>宇治市木幡須留１－１９０</v>
          </cell>
          <cell r="H1285" t="str">
            <v>0774-31-1500</v>
          </cell>
          <cell r="I1285" t="str">
            <v>3501</v>
          </cell>
          <cell r="J1285">
            <v>26036158486</v>
          </cell>
          <cell r="K1285">
            <v>375678</v>
          </cell>
          <cell r="L1285">
            <v>1</v>
          </cell>
          <cell r="M1285">
            <v>0</v>
          </cell>
          <cell r="O1285">
            <v>12.5</v>
          </cell>
          <cell r="P1285">
            <v>0</v>
          </cell>
          <cell r="Q1285">
            <v>0</v>
          </cell>
          <cell r="R1285">
            <v>18.5</v>
          </cell>
        </row>
        <row r="1286">
          <cell r="A1286" t="str">
            <v>26303933522020</v>
          </cell>
          <cell r="B1286" t="str">
            <v>株式会社　浜田組</v>
          </cell>
          <cell r="C1286" t="str">
            <v>浜田　能之</v>
          </cell>
          <cell r="D1286" t="str">
            <v>醍醐</v>
          </cell>
          <cell r="E1286" t="str">
            <v>末</v>
          </cell>
          <cell r="F1286" t="str">
            <v>601-1337</v>
          </cell>
          <cell r="G1286" t="str">
            <v>京都市伏見区醍醐槇ノ内町１９－４</v>
          </cell>
          <cell r="H1286" t="str">
            <v>075-573-2110</v>
          </cell>
          <cell r="I1286" t="str">
            <v>3501</v>
          </cell>
          <cell r="J1286">
            <v>26036160294</v>
          </cell>
          <cell r="K1286">
            <v>364240</v>
          </cell>
          <cell r="L1286">
            <v>1</v>
          </cell>
          <cell r="M1286">
            <v>0</v>
          </cell>
          <cell r="O1286">
            <v>12.5</v>
          </cell>
          <cell r="P1286">
            <v>0</v>
          </cell>
          <cell r="Q1286">
            <v>0</v>
          </cell>
          <cell r="R1286">
            <v>18.5</v>
          </cell>
        </row>
        <row r="1287">
          <cell r="A1287" t="str">
            <v>26303933522025</v>
          </cell>
          <cell r="B1287" t="str">
            <v>大西鉄工所</v>
          </cell>
          <cell r="C1287" t="str">
            <v>大西　勉</v>
          </cell>
          <cell r="D1287" t="str">
            <v>醍醐</v>
          </cell>
          <cell r="E1287" t="str">
            <v>25</v>
          </cell>
          <cell r="F1287" t="str">
            <v>601-1356</v>
          </cell>
          <cell r="G1287" t="str">
            <v>京都市伏見区醍醐南西裏町１０－３４</v>
          </cell>
          <cell r="H1287" t="str">
            <v>075-571-8486</v>
          </cell>
          <cell r="I1287" t="str">
            <v>3506</v>
          </cell>
          <cell r="J1287">
            <v>26036164001</v>
          </cell>
          <cell r="K1287">
            <v>104110</v>
          </cell>
          <cell r="M1287">
            <v>0</v>
          </cell>
          <cell r="O1287">
            <v>12.5</v>
          </cell>
          <cell r="P1287">
            <v>0</v>
          </cell>
          <cell r="Q1287">
            <v>0</v>
          </cell>
          <cell r="R1287">
            <v>18.5</v>
          </cell>
        </row>
        <row r="1288">
          <cell r="A1288" t="str">
            <v>26303933522026</v>
          </cell>
          <cell r="B1288" t="str">
            <v>シミズ建設</v>
          </cell>
          <cell r="C1288" t="str">
            <v>清水　勝</v>
          </cell>
          <cell r="D1288" t="str">
            <v>醍醐</v>
          </cell>
          <cell r="E1288" t="str">
            <v>20</v>
          </cell>
          <cell r="F1288" t="str">
            <v>601-1405</v>
          </cell>
          <cell r="G1288" t="str">
            <v>京都市伏見区日野林５５－１６</v>
          </cell>
          <cell r="H1288" t="str">
            <v>075-572-5390</v>
          </cell>
          <cell r="I1288" t="str">
            <v>3301</v>
          </cell>
          <cell r="J1288">
            <v>26036164269</v>
          </cell>
          <cell r="K1288">
            <v>98223</v>
          </cell>
          <cell r="L1288">
            <v>1</v>
          </cell>
          <cell r="M1288">
            <v>0</v>
          </cell>
          <cell r="O1288">
            <v>12.5</v>
          </cell>
          <cell r="P1288">
            <v>0</v>
          </cell>
          <cell r="Q1288">
            <v>0</v>
          </cell>
          <cell r="R1288">
            <v>18.5</v>
          </cell>
        </row>
        <row r="1289">
          <cell r="A1289" t="str">
            <v>26303933522032</v>
          </cell>
          <cell r="B1289" t="str">
            <v>アオイ商会</v>
          </cell>
          <cell r="C1289" t="str">
            <v>青井　宏篤</v>
          </cell>
          <cell r="D1289" t="str">
            <v>醍醐</v>
          </cell>
          <cell r="E1289" t="str">
            <v>20</v>
          </cell>
          <cell r="F1289" t="str">
            <v>601-1441</v>
          </cell>
          <cell r="G1289" t="str">
            <v>京都市伏見区小栗栖北谷町１の２</v>
          </cell>
          <cell r="H1289" t="str">
            <v>075-572-0283</v>
          </cell>
          <cell r="I1289" t="str">
            <v>3502</v>
          </cell>
          <cell r="J1289">
            <v>26036166010</v>
          </cell>
          <cell r="K1289">
            <v>64380</v>
          </cell>
          <cell r="M1289">
            <v>0</v>
          </cell>
          <cell r="O1289">
            <v>12.5</v>
          </cell>
          <cell r="P1289">
            <v>0</v>
          </cell>
          <cell r="Q1289">
            <v>0</v>
          </cell>
          <cell r="R1289">
            <v>18.5</v>
          </cell>
        </row>
        <row r="1290">
          <cell r="A1290" t="str">
            <v>26303933522033</v>
          </cell>
          <cell r="B1290" t="str">
            <v>株式会社直治コーポレーション</v>
          </cell>
          <cell r="C1290" t="str">
            <v>丹治　徹二</v>
          </cell>
          <cell r="D1290" t="str">
            <v>醍醐</v>
          </cell>
          <cell r="E1290" t="str">
            <v>末</v>
          </cell>
          <cell r="F1290" t="str">
            <v>606-0022</v>
          </cell>
          <cell r="G1290" t="str">
            <v>京都市左京区岩倉三宅町３５７番地３</v>
          </cell>
          <cell r="H1290" t="str">
            <v>075-366-4594</v>
          </cell>
          <cell r="I1290" t="str">
            <v>3501</v>
          </cell>
          <cell r="J1290">
            <v>26036166036</v>
          </cell>
          <cell r="K1290">
            <v>7250</v>
          </cell>
          <cell r="L1290">
            <v>2</v>
          </cell>
          <cell r="M1290">
            <v>0</v>
          </cell>
          <cell r="O1290">
            <v>12.5</v>
          </cell>
          <cell r="P1290">
            <v>0</v>
          </cell>
          <cell r="Q1290">
            <v>0</v>
          </cell>
          <cell r="R1290">
            <v>18.5</v>
          </cell>
        </row>
        <row r="1291">
          <cell r="A1291" t="str">
            <v>26303933522034</v>
          </cell>
          <cell r="B1291" t="str">
            <v>株式会社Ａｉｒ．Ｋ</v>
          </cell>
          <cell r="C1291" t="str">
            <v>安田　圭悟</v>
          </cell>
          <cell r="D1291" t="str">
            <v>醍醐</v>
          </cell>
          <cell r="E1291" t="str">
            <v>末</v>
          </cell>
          <cell r="F1291" t="str">
            <v>607-8429</v>
          </cell>
          <cell r="G1291" t="str">
            <v>京都市山科区御陵荒巻町３０番地１</v>
          </cell>
          <cell r="H1291" t="str">
            <v>090-9051-5268</v>
          </cell>
          <cell r="I1291" t="str">
            <v>3504</v>
          </cell>
          <cell r="J1291">
            <v>26036166157</v>
          </cell>
          <cell r="K1291">
            <v>243090</v>
          </cell>
          <cell r="L1291">
            <v>1</v>
          </cell>
          <cell r="M1291">
            <v>0</v>
          </cell>
          <cell r="O1291">
            <v>12.5</v>
          </cell>
          <cell r="P1291">
            <v>0</v>
          </cell>
          <cell r="Q1291">
            <v>0</v>
          </cell>
          <cell r="R1291">
            <v>18.5</v>
          </cell>
        </row>
        <row r="1292">
          <cell r="A1292" t="str">
            <v>26303933522035</v>
          </cell>
          <cell r="B1292" t="str">
            <v>高橋通信</v>
          </cell>
          <cell r="C1292" t="str">
            <v>高橋　芳明</v>
          </cell>
          <cell r="D1292" t="str">
            <v>醍醐</v>
          </cell>
          <cell r="E1292" t="str">
            <v>末</v>
          </cell>
          <cell r="F1292" t="str">
            <v>607-8465</v>
          </cell>
          <cell r="G1292" t="str">
            <v>京都市山科区上花山坂尻３－６</v>
          </cell>
          <cell r="H1292" t="str">
            <v>080-8501-8000</v>
          </cell>
          <cell r="I1292" t="str">
            <v>3508</v>
          </cell>
          <cell r="J1292">
            <v>26036166399</v>
          </cell>
          <cell r="K1292">
            <v>65088</v>
          </cell>
          <cell r="L1292">
            <v>1</v>
          </cell>
          <cell r="M1292">
            <v>0</v>
          </cell>
          <cell r="O1292">
            <v>12.5</v>
          </cell>
          <cell r="P1292">
            <v>0</v>
          </cell>
          <cell r="Q1292">
            <v>0</v>
          </cell>
          <cell r="R1292">
            <v>18.5</v>
          </cell>
        </row>
        <row r="1293">
          <cell r="A1293" t="str">
            <v>26303933522036</v>
          </cell>
          <cell r="B1293" t="str">
            <v>山本興業</v>
          </cell>
          <cell r="C1293" t="str">
            <v>山本　健</v>
          </cell>
          <cell r="D1293" t="str">
            <v>醍醐</v>
          </cell>
          <cell r="E1293" t="str">
            <v>末</v>
          </cell>
          <cell r="F1293" t="str">
            <v>601-1462</v>
          </cell>
          <cell r="G1293" t="str">
            <v>京都市伏見区小栗栖森本町１３－２－４０３</v>
          </cell>
          <cell r="H1293" t="str">
            <v>090-5899-7474</v>
          </cell>
          <cell r="I1293" t="str">
            <v>3501</v>
          </cell>
          <cell r="J1293">
            <v>26036166868</v>
          </cell>
          <cell r="K1293">
            <v>53534</v>
          </cell>
          <cell r="M1293">
            <v>0</v>
          </cell>
          <cell r="O1293">
            <v>12.5</v>
          </cell>
          <cell r="P1293">
            <v>0</v>
          </cell>
          <cell r="Q1293">
            <v>0</v>
          </cell>
          <cell r="R1293">
            <v>18.5</v>
          </cell>
        </row>
        <row r="1294">
          <cell r="A1294" t="str">
            <v>26303933522037</v>
          </cell>
          <cell r="B1294" t="str">
            <v>株式会社　西田建装</v>
          </cell>
          <cell r="C1294" t="str">
            <v>西田　信也</v>
          </cell>
          <cell r="D1294" t="str">
            <v>醍醐</v>
          </cell>
          <cell r="E1294" t="str">
            <v>20</v>
          </cell>
          <cell r="F1294" t="str">
            <v>612-0817</v>
          </cell>
          <cell r="G1294" t="str">
            <v>京都市伏見区深草向ケ原町６６－５</v>
          </cell>
          <cell r="H1294" t="str">
            <v>075-642-3859</v>
          </cell>
          <cell r="I1294" t="str">
            <v>3801</v>
          </cell>
          <cell r="J1294">
            <v>26036167075</v>
          </cell>
          <cell r="K1294">
            <v>216961</v>
          </cell>
          <cell r="L1294">
            <v>1</v>
          </cell>
          <cell r="M1294">
            <v>0</v>
          </cell>
          <cell r="O1294">
            <v>12.5</v>
          </cell>
          <cell r="P1294">
            <v>0</v>
          </cell>
          <cell r="Q1294">
            <v>0</v>
          </cell>
          <cell r="R1294">
            <v>18.5</v>
          </cell>
        </row>
        <row r="1295">
          <cell r="A1295" t="str">
            <v>26303933522038</v>
          </cell>
          <cell r="B1295" t="str">
            <v>石田電気</v>
          </cell>
          <cell r="C1295" t="str">
            <v>石田　剛史</v>
          </cell>
          <cell r="D1295" t="str">
            <v>醍醐</v>
          </cell>
          <cell r="E1295" t="str">
            <v>末</v>
          </cell>
          <cell r="F1295" t="str">
            <v>611-0002</v>
          </cell>
          <cell r="G1295" t="str">
            <v>宇治市木幡御園５２－９７</v>
          </cell>
          <cell r="H1295" t="str">
            <v>090-7965-0721</v>
          </cell>
          <cell r="I1295" t="str">
            <v>3501</v>
          </cell>
          <cell r="J1295">
            <v>26036167090</v>
          </cell>
          <cell r="K1295">
            <v>14500</v>
          </cell>
          <cell r="L1295">
            <v>1</v>
          </cell>
          <cell r="M1295">
            <v>0</v>
          </cell>
          <cell r="O1295">
            <v>12.5</v>
          </cell>
          <cell r="P1295">
            <v>0</v>
          </cell>
          <cell r="Q1295">
            <v>0</v>
          </cell>
          <cell r="R1295">
            <v>18.5</v>
          </cell>
        </row>
        <row r="1296">
          <cell r="A1296" t="str">
            <v>26303933522039</v>
          </cell>
          <cell r="B1296" t="str">
            <v>依田通信</v>
          </cell>
          <cell r="C1296" t="str">
            <v>依田　幸一</v>
          </cell>
          <cell r="D1296" t="str">
            <v>醍醐</v>
          </cell>
          <cell r="E1296" t="str">
            <v>末</v>
          </cell>
          <cell r="F1296" t="str">
            <v>615-8156</v>
          </cell>
          <cell r="G1296" t="str">
            <v>京都市西京区樫原百々ヶ池１－６６</v>
          </cell>
          <cell r="H1296" t="str">
            <v>075-394-0100</v>
          </cell>
          <cell r="I1296" t="str">
            <v>3504</v>
          </cell>
          <cell r="J1296">
            <v>26036167717</v>
          </cell>
          <cell r="K1296">
            <v>63800</v>
          </cell>
          <cell r="M1296">
            <v>0</v>
          </cell>
          <cell r="O1296">
            <v>12.5</v>
          </cell>
          <cell r="P1296">
            <v>0</v>
          </cell>
          <cell r="Q1296">
            <v>0</v>
          </cell>
          <cell r="R1296">
            <v>18.5</v>
          </cell>
        </row>
        <row r="1297">
          <cell r="A1297" t="str">
            <v>26303933522040</v>
          </cell>
          <cell r="B1297" t="str">
            <v>株式会社　峰雅</v>
          </cell>
          <cell r="C1297" t="str">
            <v>中村　嶺宏</v>
          </cell>
          <cell r="D1297" t="str">
            <v>醍醐</v>
          </cell>
          <cell r="E1297" t="str">
            <v>20</v>
          </cell>
          <cell r="F1297" t="str">
            <v>601-1365</v>
          </cell>
          <cell r="G1297" t="str">
            <v>京都市伏見区醍醐新開３－１</v>
          </cell>
          <cell r="H1297" t="str">
            <v>075-201-1113</v>
          </cell>
          <cell r="I1297" t="str">
            <v>3501</v>
          </cell>
          <cell r="J1297">
            <v>26036167529</v>
          </cell>
          <cell r="K1297">
            <v>128453</v>
          </cell>
          <cell r="L1297">
            <v>1</v>
          </cell>
          <cell r="M1297">
            <v>0</v>
          </cell>
          <cell r="O1297">
            <v>12.5</v>
          </cell>
          <cell r="P1297">
            <v>0</v>
          </cell>
          <cell r="Q1297">
            <v>0</v>
          </cell>
          <cell r="R1297">
            <v>18.5</v>
          </cell>
        </row>
        <row r="1298">
          <cell r="A1298" t="str">
            <v>26303933522042</v>
          </cell>
          <cell r="B1298" t="str">
            <v>小畑組</v>
          </cell>
          <cell r="C1298" t="str">
            <v>小畑　正行</v>
          </cell>
          <cell r="D1298" t="str">
            <v>醍醐</v>
          </cell>
          <cell r="E1298" t="str">
            <v>末</v>
          </cell>
          <cell r="F1298" t="str">
            <v>601-1456</v>
          </cell>
          <cell r="G1298" t="str">
            <v>京都市伏見区小栗栖南後藤町６　公団小栗栖北団地２０－３０８</v>
          </cell>
          <cell r="H1298" t="str">
            <v>090-3708-5181</v>
          </cell>
          <cell r="I1298" t="str">
            <v>3501</v>
          </cell>
          <cell r="J1298">
            <v>26036167732</v>
          </cell>
          <cell r="K1298">
            <v>104864</v>
          </cell>
          <cell r="M1298">
            <v>0</v>
          </cell>
          <cell r="O1298">
            <v>12.5</v>
          </cell>
          <cell r="P1298">
            <v>0</v>
          </cell>
          <cell r="Q1298">
            <v>0</v>
          </cell>
          <cell r="R1298">
            <v>18.5</v>
          </cell>
        </row>
        <row r="1299">
          <cell r="A1299" t="str">
            <v>26303933522043</v>
          </cell>
          <cell r="B1299" t="str">
            <v>株式会社　山岡建設工業</v>
          </cell>
          <cell r="C1299" t="str">
            <v>山岡　秀光</v>
          </cell>
          <cell r="D1299" t="str">
            <v>醍醐</v>
          </cell>
          <cell r="E1299" t="str">
            <v>末</v>
          </cell>
          <cell r="F1299" t="str">
            <v>607-8221</v>
          </cell>
          <cell r="G1299" t="str">
            <v>京都市山科区勧修寺西金ケ崎３８５プルミエール勧修寺２０３号</v>
          </cell>
          <cell r="H1299" t="str">
            <v>075-632-9062</v>
          </cell>
          <cell r="I1299" t="str">
            <v>3501</v>
          </cell>
          <cell r="J1299">
            <v>26036167825</v>
          </cell>
          <cell r="K1299">
            <v>254255</v>
          </cell>
          <cell r="L1299">
            <v>1</v>
          </cell>
          <cell r="M1299">
            <v>0</v>
          </cell>
          <cell r="O1299">
            <v>12.5</v>
          </cell>
          <cell r="P1299">
            <v>0</v>
          </cell>
          <cell r="Q1299">
            <v>0</v>
          </cell>
          <cell r="R1299">
            <v>18.5</v>
          </cell>
        </row>
        <row r="1300">
          <cell r="A1300" t="str">
            <v>26303933522044</v>
          </cell>
          <cell r="B1300" t="str">
            <v>丸本建設</v>
          </cell>
          <cell r="C1300" t="str">
            <v>丸本　辰秀</v>
          </cell>
          <cell r="D1300" t="str">
            <v>醍醐</v>
          </cell>
          <cell r="E1300" t="str">
            <v>末</v>
          </cell>
          <cell r="F1300" t="str">
            <v>601-1454</v>
          </cell>
          <cell r="G1300" t="str">
            <v>京都市伏見区小栗栖山口町５２－１３</v>
          </cell>
          <cell r="H1300" t="str">
            <v>075-573-4622</v>
          </cell>
          <cell r="I1300" t="str">
            <v>3716</v>
          </cell>
          <cell r="J1300">
            <v>26036167799</v>
          </cell>
          <cell r="K1300">
            <v>54097</v>
          </cell>
          <cell r="L1300">
            <v>1</v>
          </cell>
          <cell r="M1300">
            <v>0</v>
          </cell>
          <cell r="O1300">
            <v>12.5</v>
          </cell>
          <cell r="P1300">
            <v>0</v>
          </cell>
          <cell r="Q1300">
            <v>0</v>
          </cell>
          <cell r="R1300">
            <v>18.5</v>
          </cell>
        </row>
        <row r="1301">
          <cell r="A1301" t="str">
            <v>26303933522045</v>
          </cell>
          <cell r="B1301" t="str">
            <v>合同会社　西田工務店</v>
          </cell>
          <cell r="C1301" t="str">
            <v>西田　耕司</v>
          </cell>
          <cell r="D1301" t="str">
            <v>醍醐</v>
          </cell>
          <cell r="E1301" t="str">
            <v>末</v>
          </cell>
          <cell r="F1301" t="str">
            <v>612-0846</v>
          </cell>
          <cell r="G1301" t="str">
            <v>京都市伏見区深草大亀谷万帖敷町５６９番　マツヤハイツ２０６</v>
          </cell>
          <cell r="H1301" t="str">
            <v>075-632-8146</v>
          </cell>
          <cell r="I1301" t="str">
            <v>3501</v>
          </cell>
          <cell r="J1301">
            <v>26036167946</v>
          </cell>
          <cell r="K1301">
            <v>13920</v>
          </cell>
          <cell r="L1301">
            <v>1</v>
          </cell>
          <cell r="M1301">
            <v>0</v>
          </cell>
          <cell r="O1301">
            <v>12.5</v>
          </cell>
          <cell r="P1301">
            <v>0</v>
          </cell>
          <cell r="Q1301">
            <v>0</v>
          </cell>
          <cell r="R1301">
            <v>18.5</v>
          </cell>
        </row>
        <row r="1302">
          <cell r="A1302" t="str">
            <v>26303933522046</v>
          </cell>
          <cell r="B1302" t="str">
            <v>株式会社　真電</v>
          </cell>
          <cell r="C1302" t="str">
            <v>中村　勇紀</v>
          </cell>
          <cell r="D1302" t="str">
            <v>醍醐</v>
          </cell>
          <cell r="E1302" t="str">
            <v>20</v>
          </cell>
          <cell r="F1302" t="str">
            <v>601-1346</v>
          </cell>
          <cell r="G1302" t="str">
            <v>京都市伏見区醍醐東合場町２５番地５</v>
          </cell>
          <cell r="H1302" t="str">
            <v>075-204-6468</v>
          </cell>
          <cell r="I1302" t="str">
            <v>3506</v>
          </cell>
          <cell r="J1302">
            <v>26036168099</v>
          </cell>
          <cell r="K1302">
            <v>825601</v>
          </cell>
          <cell r="L1302">
            <v>1</v>
          </cell>
          <cell r="M1302">
            <v>0</v>
          </cell>
          <cell r="O1302">
            <v>12.5</v>
          </cell>
          <cell r="P1302">
            <v>0</v>
          </cell>
          <cell r="Q1302">
            <v>0</v>
          </cell>
          <cell r="R1302">
            <v>18.5</v>
          </cell>
        </row>
        <row r="1303">
          <cell r="A1303" t="str">
            <v>26303933522050</v>
          </cell>
          <cell r="B1303" t="str">
            <v>佐々木美建　株式会社</v>
          </cell>
          <cell r="C1303" t="str">
            <v>佐々木　瞬</v>
          </cell>
          <cell r="D1303" t="str">
            <v>醍醐</v>
          </cell>
          <cell r="E1303" t="str">
            <v>末</v>
          </cell>
          <cell r="F1303" t="str">
            <v>601-1416</v>
          </cell>
          <cell r="G1303" t="str">
            <v>京都市伏見区日野岡西町４－６４</v>
          </cell>
          <cell r="H1303" t="str">
            <v>075-888-0788</v>
          </cell>
          <cell r="I1303" t="str">
            <v>3501</v>
          </cell>
          <cell r="J1303">
            <v>26036168836</v>
          </cell>
          <cell r="K1303">
            <v>133197</v>
          </cell>
          <cell r="L1303">
            <v>2</v>
          </cell>
          <cell r="M1303">
            <v>0</v>
          </cell>
          <cell r="O1303">
            <v>12.5</v>
          </cell>
          <cell r="P1303">
            <v>0</v>
          </cell>
          <cell r="Q1303">
            <v>0</v>
          </cell>
          <cell r="R1303">
            <v>18.5</v>
          </cell>
        </row>
        <row r="1304">
          <cell r="A1304" t="str">
            <v>26303933522054</v>
          </cell>
          <cell r="B1304" t="str">
            <v>株式会社　ジェイライズ</v>
          </cell>
          <cell r="C1304" t="str">
            <v>松本　潤</v>
          </cell>
          <cell r="D1304" t="str">
            <v>醍醐</v>
          </cell>
          <cell r="E1304" t="str">
            <v>末</v>
          </cell>
          <cell r="F1304" t="str">
            <v>520-0871</v>
          </cell>
          <cell r="G1304" t="str">
            <v>大津市南郷上山町１２－２１</v>
          </cell>
          <cell r="H1304" t="str">
            <v>077-535-6685</v>
          </cell>
          <cell r="I1304" t="str">
            <v>3501</v>
          </cell>
          <cell r="J1304">
            <v>26036169460</v>
          </cell>
          <cell r="K1304">
            <v>12362</v>
          </cell>
          <cell r="L1304">
            <v>2</v>
          </cell>
          <cell r="M1304">
            <v>0</v>
          </cell>
          <cell r="O1304">
            <v>12.5</v>
          </cell>
          <cell r="P1304">
            <v>0</v>
          </cell>
          <cell r="Q1304">
            <v>0</v>
          </cell>
          <cell r="R1304">
            <v>18.5</v>
          </cell>
        </row>
        <row r="1305">
          <cell r="A1305" t="str">
            <v>26303933522058</v>
          </cell>
          <cell r="B1305" t="str">
            <v>有限会社　小山組</v>
          </cell>
          <cell r="C1305" t="str">
            <v>廣田　和生</v>
          </cell>
          <cell r="D1305" t="str">
            <v>醍醐</v>
          </cell>
          <cell r="E1305" t="str">
            <v>26</v>
          </cell>
          <cell r="F1305" t="str">
            <v>601-1336</v>
          </cell>
          <cell r="G1305" t="str">
            <v>京都市伏見区醍醐柏森町８番地７５</v>
          </cell>
          <cell r="H1305" t="str">
            <v>075-573-3363</v>
          </cell>
          <cell r="I1305" t="str">
            <v>3501</v>
          </cell>
          <cell r="J1305">
            <v>26036171910</v>
          </cell>
          <cell r="K1305">
            <v>69600</v>
          </cell>
          <cell r="M1305">
            <v>0</v>
          </cell>
          <cell r="O1305">
            <v>12.5</v>
          </cell>
          <cell r="P1305">
            <v>0</v>
          </cell>
          <cell r="Q1305">
            <v>0</v>
          </cell>
          <cell r="R1305">
            <v>18.5</v>
          </cell>
        </row>
        <row r="1306">
          <cell r="A1306" t="str">
            <v>26303933522060</v>
          </cell>
          <cell r="B1306" t="str">
            <v>株式会社　中央テクノ</v>
          </cell>
          <cell r="C1306" t="str">
            <v>小竹　晃弘</v>
          </cell>
          <cell r="D1306" t="str">
            <v>醍醐</v>
          </cell>
          <cell r="E1306" t="str">
            <v>20</v>
          </cell>
          <cell r="F1306" t="str">
            <v>612-8012</v>
          </cell>
          <cell r="G1306" t="str">
            <v>京都市伏見区桃山町遠山２８番地１９</v>
          </cell>
          <cell r="H1306" t="str">
            <v>075-646-5600</v>
          </cell>
          <cell r="I1306" t="str">
            <v>3504</v>
          </cell>
          <cell r="J1306">
            <v>26036163835</v>
          </cell>
          <cell r="K1306">
            <v>598647</v>
          </cell>
          <cell r="L1306">
            <v>1</v>
          </cell>
          <cell r="M1306">
            <v>0</v>
          </cell>
          <cell r="O1306">
            <v>12.5</v>
          </cell>
          <cell r="P1306">
            <v>0</v>
          </cell>
          <cell r="Q1306">
            <v>0</v>
          </cell>
          <cell r="R1306">
            <v>18.5</v>
          </cell>
        </row>
        <row r="1307">
          <cell r="A1307" t="str">
            <v>26303933522062</v>
          </cell>
          <cell r="B1307" t="str">
            <v>吉川興業</v>
          </cell>
          <cell r="C1307" t="str">
            <v>吉川　久史</v>
          </cell>
          <cell r="D1307" t="str">
            <v>醍醐</v>
          </cell>
          <cell r="E1307" t="str">
            <v>20</v>
          </cell>
          <cell r="F1307" t="str">
            <v>601-1363</v>
          </cell>
          <cell r="G1307" t="str">
            <v>京都市伏見区醍醐鍵尾町１－５９</v>
          </cell>
          <cell r="H1307" t="str">
            <v>075-205-1574</v>
          </cell>
          <cell r="I1307" t="str">
            <v>3506</v>
          </cell>
          <cell r="J1307">
            <v>26036172761</v>
          </cell>
          <cell r="K1307">
            <v>17400</v>
          </cell>
          <cell r="M1307">
            <v>0</v>
          </cell>
          <cell r="O1307">
            <v>12.5</v>
          </cell>
          <cell r="P1307">
            <v>0</v>
          </cell>
          <cell r="Q1307">
            <v>0</v>
          </cell>
          <cell r="R1307">
            <v>18.5</v>
          </cell>
        </row>
        <row r="1308">
          <cell r="A1308" t="str">
            <v>26303933522063</v>
          </cell>
          <cell r="B1308" t="str">
            <v>神崎設備</v>
          </cell>
          <cell r="C1308" t="str">
            <v>神崎　亮</v>
          </cell>
          <cell r="D1308" t="str">
            <v>醍醐</v>
          </cell>
          <cell r="E1308" t="str">
            <v>20</v>
          </cell>
          <cell r="F1308" t="str">
            <v>607-8213</v>
          </cell>
          <cell r="G1308" t="str">
            <v>京都市山科区勧修寺東金ケ崎町５８－１２</v>
          </cell>
          <cell r="H1308" t="str">
            <v>080-5338-2076</v>
          </cell>
          <cell r="I1308" t="str">
            <v>3504</v>
          </cell>
          <cell r="J1308">
            <v>26036172813</v>
          </cell>
          <cell r="K1308">
            <v>126179</v>
          </cell>
          <cell r="L1308">
            <v>1</v>
          </cell>
          <cell r="M1308">
            <v>0</v>
          </cell>
          <cell r="O1308">
            <v>12.5</v>
          </cell>
          <cell r="P1308">
            <v>0</v>
          </cell>
          <cell r="Q1308">
            <v>0</v>
          </cell>
          <cell r="R1308">
            <v>18.5</v>
          </cell>
        </row>
        <row r="1309">
          <cell r="A1309" t="str">
            <v>26303933522065</v>
          </cell>
          <cell r="B1309" t="str">
            <v>園田工業</v>
          </cell>
          <cell r="C1309" t="str">
            <v>園田　直幸</v>
          </cell>
          <cell r="D1309" t="str">
            <v>醍醐</v>
          </cell>
          <cell r="E1309" t="str">
            <v>末</v>
          </cell>
          <cell r="F1309" t="str">
            <v>612-8444</v>
          </cell>
          <cell r="G1309" t="str">
            <v>京都市伏見区竹田田中宮町４１－１クエストオブインフィニティ２０７</v>
          </cell>
          <cell r="H1309" t="str">
            <v>090-6962-2604</v>
          </cell>
          <cell r="I1309" t="str">
            <v>3801</v>
          </cell>
          <cell r="J1309">
            <v>26036174338</v>
          </cell>
          <cell r="K1309">
            <v>109794</v>
          </cell>
          <cell r="L1309">
            <v>1</v>
          </cell>
          <cell r="M1309">
            <v>0</v>
          </cell>
          <cell r="O1309">
            <v>12.5</v>
          </cell>
          <cell r="P1309">
            <v>0</v>
          </cell>
          <cell r="Q1309">
            <v>0</v>
          </cell>
          <cell r="R1309">
            <v>18.5</v>
          </cell>
        </row>
        <row r="1310">
          <cell r="A1310" t="str">
            <v>26303933522066</v>
          </cell>
          <cell r="B1310" t="str">
            <v>株式会社　吉田建設</v>
          </cell>
          <cell r="C1310" t="str">
            <v>吉田　良仁</v>
          </cell>
          <cell r="D1310" t="str">
            <v>醍醐</v>
          </cell>
          <cell r="E1310" t="str">
            <v>20</v>
          </cell>
          <cell r="F1310" t="str">
            <v>601-1462</v>
          </cell>
          <cell r="G1310" t="str">
            <v>京都市伏見区小栗栖森本町１０番地３シャンポール蜂の壺５０５号</v>
          </cell>
          <cell r="H1310" t="str">
            <v>080-1521-1078</v>
          </cell>
          <cell r="I1310" t="str">
            <v>3716</v>
          </cell>
          <cell r="J1310">
            <v>26036174621</v>
          </cell>
          <cell r="K1310">
            <v>107300</v>
          </cell>
          <cell r="L1310">
            <v>1</v>
          </cell>
          <cell r="M1310">
            <v>0</v>
          </cell>
          <cell r="O1310">
            <v>12.5</v>
          </cell>
          <cell r="P1310">
            <v>0</v>
          </cell>
          <cell r="Q1310">
            <v>0</v>
          </cell>
          <cell r="R1310">
            <v>18.5</v>
          </cell>
        </row>
        <row r="1311">
          <cell r="A1311" t="str">
            <v>26303933522067</v>
          </cell>
          <cell r="B1311" t="str">
            <v>福田工業</v>
          </cell>
          <cell r="C1311" t="str">
            <v>福田　崇</v>
          </cell>
          <cell r="D1311" t="str">
            <v>醍醐</v>
          </cell>
          <cell r="E1311" t="str">
            <v>25</v>
          </cell>
          <cell r="F1311" t="str">
            <v>612-8001</v>
          </cell>
          <cell r="G1311" t="str">
            <v>京都市伏見区桃山町日向３２番地２０</v>
          </cell>
          <cell r="H1311" t="str">
            <v>075-603-3148</v>
          </cell>
          <cell r="I1311" t="str">
            <v>3501</v>
          </cell>
          <cell r="J1311">
            <v>26036168650</v>
          </cell>
          <cell r="K1311">
            <v>183669</v>
          </cell>
          <cell r="L1311">
            <v>1</v>
          </cell>
          <cell r="M1311">
            <v>0</v>
          </cell>
          <cell r="O1311">
            <v>12.5</v>
          </cell>
          <cell r="P1311">
            <v>0</v>
          </cell>
          <cell r="Q1311">
            <v>0</v>
          </cell>
          <cell r="R1311">
            <v>18.5</v>
          </cell>
        </row>
        <row r="1312">
          <cell r="A1312" t="str">
            <v>26303933522068</v>
          </cell>
          <cell r="B1312" t="str">
            <v>株式会社　堀創</v>
          </cell>
          <cell r="C1312" t="str">
            <v>堀　忠雄</v>
          </cell>
          <cell r="D1312" t="str">
            <v>醍醐</v>
          </cell>
          <cell r="E1312" t="str">
            <v>20</v>
          </cell>
          <cell r="F1312" t="str">
            <v>601-1439</v>
          </cell>
          <cell r="G1312" t="str">
            <v>京都市伏見区石田森東町１９　ルミエール森東１０６</v>
          </cell>
          <cell r="H1312" t="str">
            <v>090-3728-8663</v>
          </cell>
          <cell r="I1312" t="str">
            <v>3501</v>
          </cell>
          <cell r="J1312">
            <v>26036175498</v>
          </cell>
          <cell r="K1312">
            <v>59363</v>
          </cell>
          <cell r="L1312">
            <v>1</v>
          </cell>
          <cell r="M1312">
            <v>0</v>
          </cell>
          <cell r="O1312">
            <v>12.5</v>
          </cell>
          <cell r="P1312">
            <v>0</v>
          </cell>
          <cell r="Q1312">
            <v>0</v>
          </cell>
          <cell r="R1312">
            <v>18.5</v>
          </cell>
        </row>
        <row r="1313">
          <cell r="A1313" t="str">
            <v>26303933522069</v>
          </cell>
          <cell r="B1313" t="str">
            <v>株式会社　植西組</v>
          </cell>
          <cell r="C1313" t="str">
            <v>植西　健太</v>
          </cell>
          <cell r="D1313" t="str">
            <v>醍醐</v>
          </cell>
          <cell r="E1313" t="str">
            <v>末</v>
          </cell>
          <cell r="F1313" t="str">
            <v>601-1361</v>
          </cell>
          <cell r="G1313" t="str">
            <v>京都市伏見区醍醐御霊ケ下町４６－２４</v>
          </cell>
          <cell r="H1313" t="str">
            <v>075-925-8317</v>
          </cell>
          <cell r="I1313" t="str">
            <v>3506</v>
          </cell>
          <cell r="J1313">
            <v>26036175485</v>
          </cell>
          <cell r="K1313">
            <v>65784</v>
          </cell>
          <cell r="L1313">
            <v>1</v>
          </cell>
          <cell r="M1313">
            <v>0</v>
          </cell>
          <cell r="O1313">
            <v>12.5</v>
          </cell>
          <cell r="P1313">
            <v>0</v>
          </cell>
          <cell r="Q1313">
            <v>0</v>
          </cell>
          <cell r="R1313">
            <v>18.5</v>
          </cell>
        </row>
        <row r="1314">
          <cell r="A1314" t="str">
            <v>26303933522070</v>
          </cell>
          <cell r="B1314" t="str">
            <v>株式会社　市川組</v>
          </cell>
          <cell r="C1314" t="str">
            <v>市川　孝二</v>
          </cell>
          <cell r="D1314" t="str">
            <v>醍醐</v>
          </cell>
          <cell r="E1314" t="str">
            <v>20</v>
          </cell>
          <cell r="F1314" t="str">
            <v>601-1342</v>
          </cell>
          <cell r="G1314" t="str">
            <v>京都市伏見区醍醐上山口町５－４５</v>
          </cell>
          <cell r="H1314" t="str">
            <v>075-203-6370</v>
          </cell>
          <cell r="I1314" t="str">
            <v>3501</v>
          </cell>
          <cell r="J1314">
            <v>26036163956</v>
          </cell>
          <cell r="K1314">
            <v>77053</v>
          </cell>
          <cell r="L1314">
            <v>1</v>
          </cell>
          <cell r="M1314">
            <v>0</v>
          </cell>
          <cell r="O1314">
            <v>12.5</v>
          </cell>
          <cell r="P1314">
            <v>0</v>
          </cell>
          <cell r="Q1314">
            <v>0</v>
          </cell>
          <cell r="R1314">
            <v>18.5</v>
          </cell>
        </row>
        <row r="1315">
          <cell r="A1315" t="str">
            <v>26303933522072</v>
          </cell>
          <cell r="B1315" t="str">
            <v>牛田建装</v>
          </cell>
          <cell r="C1315" t="str">
            <v>牛田　翔磨</v>
          </cell>
          <cell r="D1315" t="str">
            <v>醍醐</v>
          </cell>
          <cell r="E1315" t="str">
            <v>20</v>
          </cell>
          <cell r="F1315" t="str">
            <v>601-1365</v>
          </cell>
          <cell r="G1315" t="str">
            <v>京都市伏見区醍醐新開２４－２０</v>
          </cell>
          <cell r="H1315" t="str">
            <v>080-4493-0411</v>
          </cell>
          <cell r="I1315" t="str">
            <v>3501</v>
          </cell>
          <cell r="J1315">
            <v>26036177278</v>
          </cell>
          <cell r="K1315">
            <v>26129</v>
          </cell>
          <cell r="M1315">
            <v>0</v>
          </cell>
          <cell r="O1315">
            <v>12.5</v>
          </cell>
          <cell r="P1315">
            <v>0</v>
          </cell>
          <cell r="Q1315">
            <v>0</v>
          </cell>
          <cell r="R1315">
            <v>18.5</v>
          </cell>
        </row>
        <row r="1316">
          <cell r="A1316" t="str">
            <v>26303933522073</v>
          </cell>
          <cell r="B1316" t="str">
            <v>中森工業　株式会社</v>
          </cell>
          <cell r="C1316" t="str">
            <v>中森　功治</v>
          </cell>
          <cell r="D1316" t="str">
            <v>醍醐</v>
          </cell>
          <cell r="E1316" t="str">
            <v>20</v>
          </cell>
          <cell r="F1316" t="str">
            <v>601-1302</v>
          </cell>
          <cell r="G1316" t="str">
            <v>京都市伏見区醍醐内ケ井戸１８－１</v>
          </cell>
          <cell r="H1316" t="str">
            <v>075-574-0324</v>
          </cell>
          <cell r="I1316" t="str">
            <v>3501</v>
          </cell>
          <cell r="J1316">
            <v>26036177304</v>
          </cell>
          <cell r="K1316">
            <v>49445</v>
          </cell>
          <cell r="L1316">
            <v>1</v>
          </cell>
          <cell r="M1316">
            <v>0</v>
          </cell>
          <cell r="O1316">
            <v>12.5</v>
          </cell>
          <cell r="P1316">
            <v>0</v>
          </cell>
          <cell r="Q1316">
            <v>0</v>
          </cell>
          <cell r="R1316">
            <v>18.5</v>
          </cell>
        </row>
        <row r="1317">
          <cell r="A1317" t="str">
            <v>26303933522075</v>
          </cell>
          <cell r="B1317" t="str">
            <v>藤田工業</v>
          </cell>
          <cell r="C1317" t="str">
            <v>藤田　義弘</v>
          </cell>
          <cell r="D1317" t="str">
            <v>醍醐</v>
          </cell>
          <cell r="E1317" t="str">
            <v>20</v>
          </cell>
          <cell r="F1317" t="str">
            <v>607-8135</v>
          </cell>
          <cell r="G1317" t="str">
            <v>京都市山科区大塚野溝町２２シャトレコーポラス２０５</v>
          </cell>
          <cell r="H1317" t="str">
            <v>080-2420-1513</v>
          </cell>
          <cell r="I1317" t="str">
            <v>3506</v>
          </cell>
          <cell r="J1317">
            <v>26036178732</v>
          </cell>
          <cell r="K1317">
            <v>36958</v>
          </cell>
          <cell r="L1317">
            <v>1</v>
          </cell>
          <cell r="M1317">
            <v>0</v>
          </cell>
          <cell r="O1317">
            <v>12.5</v>
          </cell>
          <cell r="P1317">
            <v>0</v>
          </cell>
          <cell r="Q1317">
            <v>0</v>
          </cell>
          <cell r="R1317">
            <v>18.5</v>
          </cell>
        </row>
        <row r="1318">
          <cell r="A1318" t="str">
            <v>26303933522079</v>
          </cell>
          <cell r="B1318" t="str">
            <v>たなか工務店　株式会社</v>
          </cell>
          <cell r="C1318" t="str">
            <v>田中　遵治</v>
          </cell>
          <cell r="D1318" t="str">
            <v>醍醐</v>
          </cell>
          <cell r="E1318" t="str">
            <v>末</v>
          </cell>
          <cell r="F1318" t="str">
            <v>601-1353</v>
          </cell>
          <cell r="G1318" t="str">
            <v>京都市伏見区醍醐御園尾町３５－４御園ハイツ１０１号室</v>
          </cell>
          <cell r="H1318" t="str">
            <v>075-575-0170</v>
          </cell>
          <cell r="I1318" t="str">
            <v>3502</v>
          </cell>
          <cell r="J1318">
            <v>26036179527</v>
          </cell>
          <cell r="K1318">
            <v>114028</v>
          </cell>
          <cell r="L1318">
            <v>1</v>
          </cell>
          <cell r="M1318">
            <v>0</v>
          </cell>
          <cell r="O1318">
            <v>12.5</v>
          </cell>
          <cell r="P1318">
            <v>0</v>
          </cell>
          <cell r="Q1318">
            <v>0</v>
          </cell>
          <cell r="R1318">
            <v>18.5</v>
          </cell>
        </row>
        <row r="1319">
          <cell r="A1319" t="str">
            <v>26303933522081</v>
          </cell>
          <cell r="B1319" t="str">
            <v>陽春空調</v>
          </cell>
          <cell r="C1319" t="str">
            <v>宮原　淳</v>
          </cell>
          <cell r="D1319" t="str">
            <v>醍醐</v>
          </cell>
          <cell r="E1319" t="str">
            <v>20</v>
          </cell>
          <cell r="F1319" t="str">
            <v>601-1313</v>
          </cell>
          <cell r="G1319" t="str">
            <v>京都市伏見区醍醐御陵東裏町１８－５</v>
          </cell>
          <cell r="H1319" t="str">
            <v>075-573-3941</v>
          </cell>
          <cell r="I1319" t="str">
            <v>3504</v>
          </cell>
          <cell r="J1319">
            <v>26036179929</v>
          </cell>
          <cell r="K1319">
            <v>92800</v>
          </cell>
          <cell r="M1319">
            <v>0</v>
          </cell>
          <cell r="O1319">
            <v>12.5</v>
          </cell>
          <cell r="P1319">
            <v>0</v>
          </cell>
          <cell r="Q1319">
            <v>0</v>
          </cell>
          <cell r="R1319">
            <v>18.5</v>
          </cell>
        </row>
        <row r="1320">
          <cell r="A1320" t="str">
            <v>26303933522083</v>
          </cell>
          <cell r="B1320" t="str">
            <v>村井工業</v>
          </cell>
          <cell r="C1320" t="str">
            <v>村井　晃</v>
          </cell>
          <cell r="D1320" t="str">
            <v>醍醐</v>
          </cell>
          <cell r="E1320" t="str">
            <v>末</v>
          </cell>
          <cell r="F1320" t="str">
            <v>601-1373</v>
          </cell>
          <cell r="G1320" t="str">
            <v>京都市伏見区醍醐中山町３９－２市住中山団地２０－１０３</v>
          </cell>
          <cell r="H1320" t="str">
            <v>075-571-7832</v>
          </cell>
          <cell r="I1320" t="str">
            <v>3506</v>
          </cell>
          <cell r="J1320">
            <v>26036181832</v>
          </cell>
          <cell r="K1320">
            <v>26100</v>
          </cell>
          <cell r="L1320">
            <v>1</v>
          </cell>
          <cell r="M1320">
            <v>0</v>
          </cell>
          <cell r="O1320">
            <v>12.5</v>
          </cell>
          <cell r="P1320">
            <v>0</v>
          </cell>
          <cell r="Q1320">
            <v>0</v>
          </cell>
          <cell r="R1320">
            <v>18.5</v>
          </cell>
        </row>
        <row r="1321">
          <cell r="A1321" t="str">
            <v>26303933522084</v>
          </cell>
          <cell r="B1321" t="str">
            <v>株式会社　山心</v>
          </cell>
          <cell r="C1321" t="str">
            <v>山本　展浩</v>
          </cell>
          <cell r="D1321" t="str">
            <v>醍醐</v>
          </cell>
          <cell r="E1321" t="str">
            <v>20</v>
          </cell>
          <cell r="F1321" t="str">
            <v>601-1331</v>
          </cell>
          <cell r="G1321" t="str">
            <v>京都市伏見区醍醐南端山町２２－４７</v>
          </cell>
          <cell r="H1321" t="str">
            <v>080-9127-4268</v>
          </cell>
          <cell r="I1321" t="str">
            <v>3502</v>
          </cell>
          <cell r="J1321">
            <v>26036166613</v>
          </cell>
          <cell r="K1321">
            <v>98165</v>
          </cell>
          <cell r="L1321">
            <v>1</v>
          </cell>
          <cell r="M1321">
            <v>0</v>
          </cell>
          <cell r="O1321">
            <v>12.5</v>
          </cell>
          <cell r="P1321">
            <v>0</v>
          </cell>
          <cell r="Q1321">
            <v>0</v>
          </cell>
          <cell r="R1321">
            <v>18.5</v>
          </cell>
        </row>
        <row r="1322">
          <cell r="A1322" t="str">
            <v>26303933522086</v>
          </cell>
          <cell r="B1322" t="str">
            <v>Ｒｅｉｎｆｏｒｃｅ</v>
          </cell>
          <cell r="C1322" t="str">
            <v>シュルツ　ジェシー</v>
          </cell>
          <cell r="D1322" t="str">
            <v>醍醐</v>
          </cell>
          <cell r="E1322" t="str">
            <v>末</v>
          </cell>
          <cell r="F1322" t="str">
            <v>601-1317</v>
          </cell>
          <cell r="G1322" t="str">
            <v>京都市伏見区醍醐京道町３－５４</v>
          </cell>
          <cell r="H1322" t="str">
            <v>090-3711-5511</v>
          </cell>
          <cell r="I1322" t="str">
            <v>3501</v>
          </cell>
          <cell r="J1322">
            <v>26036182534</v>
          </cell>
          <cell r="K1322">
            <v>49254</v>
          </cell>
          <cell r="M1322">
            <v>0</v>
          </cell>
          <cell r="O1322">
            <v>12.5</v>
          </cell>
          <cell r="P1322">
            <v>0</v>
          </cell>
          <cell r="Q1322">
            <v>0</v>
          </cell>
          <cell r="R1322">
            <v>18.5</v>
          </cell>
        </row>
        <row r="1323">
          <cell r="A1323" t="str">
            <v>26303933522087</v>
          </cell>
          <cell r="B1323" t="str">
            <v>兆建設　株式会社</v>
          </cell>
          <cell r="C1323" t="str">
            <v>小嶋　慎也</v>
          </cell>
          <cell r="D1323" t="str">
            <v>醍醐</v>
          </cell>
          <cell r="E1323" t="str">
            <v>末</v>
          </cell>
          <cell r="F1323" t="str">
            <v>601-1463</v>
          </cell>
          <cell r="G1323" t="str">
            <v>京都市伏見区小栗栖中山田町６３－４２</v>
          </cell>
          <cell r="H1323" t="str">
            <v>075-644-6432</v>
          </cell>
          <cell r="I1323" t="str">
            <v>3716</v>
          </cell>
          <cell r="J1323">
            <v>26036182763</v>
          </cell>
          <cell r="K1323">
            <v>23954</v>
          </cell>
          <cell r="L1323">
            <v>1</v>
          </cell>
          <cell r="M1323">
            <v>0</v>
          </cell>
          <cell r="O1323">
            <v>12.5</v>
          </cell>
          <cell r="P1323">
            <v>0</v>
          </cell>
          <cell r="Q1323">
            <v>0</v>
          </cell>
          <cell r="R1323">
            <v>18.5</v>
          </cell>
        </row>
        <row r="1324">
          <cell r="A1324" t="str">
            <v>26303933522088</v>
          </cell>
          <cell r="B1324" t="str">
            <v>有限会社ＲＯＯＭＰＲＯＪＥＣＴ</v>
          </cell>
          <cell r="C1324" t="str">
            <v>藤田　智之</v>
          </cell>
          <cell r="D1324" t="str">
            <v>醍醐</v>
          </cell>
          <cell r="E1324" t="str">
            <v>末</v>
          </cell>
          <cell r="F1324" t="str">
            <v>601-8121</v>
          </cell>
          <cell r="G1324" t="str">
            <v>京都市南区上鳥羽大物町４７－１グランビル十条１階</v>
          </cell>
          <cell r="H1324" t="str">
            <v>090-11531235</v>
          </cell>
          <cell r="I1324" t="str">
            <v>3502</v>
          </cell>
          <cell r="J1324">
            <v>26036183437</v>
          </cell>
          <cell r="K1324">
            <v>72500</v>
          </cell>
          <cell r="L1324">
            <v>1</v>
          </cell>
          <cell r="M1324">
            <v>0</v>
          </cell>
          <cell r="O1324">
            <v>12.5</v>
          </cell>
          <cell r="P1324">
            <v>0</v>
          </cell>
          <cell r="Q1324">
            <v>0</v>
          </cell>
          <cell r="R1324">
            <v>18.5</v>
          </cell>
        </row>
        <row r="1325">
          <cell r="A1325" t="str">
            <v>26303933522089</v>
          </cell>
          <cell r="B1325" t="str">
            <v>株式会社小西瓦産業</v>
          </cell>
          <cell r="C1325" t="str">
            <v>小西　勝博</v>
          </cell>
          <cell r="D1325" t="str">
            <v>醍醐</v>
          </cell>
          <cell r="E1325" t="str">
            <v>25</v>
          </cell>
          <cell r="F1325" t="str">
            <v>601-1337</v>
          </cell>
          <cell r="G1325" t="str">
            <v>京都市伏見区醍醐槇ノ内町９</v>
          </cell>
          <cell r="H1325" t="str">
            <v>075-571-1700</v>
          </cell>
          <cell r="I1325" t="str">
            <v>3502</v>
          </cell>
          <cell r="J1325">
            <v>26036184020</v>
          </cell>
          <cell r="K1325">
            <v>60030</v>
          </cell>
          <cell r="L1325">
            <v>1</v>
          </cell>
          <cell r="M1325">
            <v>0</v>
          </cell>
          <cell r="O1325">
            <v>12.5</v>
          </cell>
          <cell r="P1325">
            <v>0</v>
          </cell>
          <cell r="Q1325">
            <v>0</v>
          </cell>
          <cell r="R1325">
            <v>18.5</v>
          </cell>
        </row>
        <row r="1326">
          <cell r="A1326" t="str">
            <v>26303933522090</v>
          </cell>
          <cell r="B1326" t="str">
            <v>型枠解体業　土方組</v>
          </cell>
          <cell r="C1326" t="str">
            <v>土方　治雄</v>
          </cell>
          <cell r="D1326" t="str">
            <v>醍醐</v>
          </cell>
          <cell r="E1326" t="str">
            <v>末</v>
          </cell>
          <cell r="F1326" t="str">
            <v>601-1356</v>
          </cell>
          <cell r="G1326" t="str">
            <v>京都市伏見区醍醐南西裏町10-37</v>
          </cell>
          <cell r="H1326" t="str">
            <v>075-573-0438</v>
          </cell>
          <cell r="I1326" t="str">
            <v>3505</v>
          </cell>
          <cell r="J1326">
            <v>26036185325</v>
          </cell>
          <cell r="K1326">
            <v>29800</v>
          </cell>
          <cell r="L1326">
            <v>1</v>
          </cell>
          <cell r="M1326">
            <v>0</v>
          </cell>
          <cell r="O1326">
            <v>12.5</v>
          </cell>
          <cell r="P1326">
            <v>0</v>
          </cell>
          <cell r="Q1326">
            <v>0</v>
          </cell>
          <cell r="R1326">
            <v>18.5</v>
          </cell>
        </row>
        <row r="1327">
          <cell r="A1327" t="str">
            <v>26303933522091</v>
          </cell>
          <cell r="B1327" t="str">
            <v>竹内組</v>
          </cell>
          <cell r="C1327" t="str">
            <v>竹内　明雄</v>
          </cell>
          <cell r="D1327" t="str">
            <v>醍醐</v>
          </cell>
          <cell r="E1327" t="str">
            <v>20</v>
          </cell>
          <cell r="F1327" t="str">
            <v>601-8351</v>
          </cell>
          <cell r="G1327" t="str">
            <v>京都市南区吉祥院這登西町５レオパレスＡＬＴＡ４　１１２号</v>
          </cell>
          <cell r="H1327" t="str">
            <v>075-691-5054</v>
          </cell>
          <cell r="I1327" t="str">
            <v>3506</v>
          </cell>
          <cell r="J1327">
            <v>26036186509</v>
          </cell>
          <cell r="K1327">
            <v>27300</v>
          </cell>
          <cell r="L1327">
            <v>2</v>
          </cell>
          <cell r="M1327">
            <v>0</v>
          </cell>
          <cell r="O1327">
            <v>12.5</v>
          </cell>
          <cell r="P1327">
            <v>0</v>
          </cell>
          <cell r="Q1327">
            <v>0</v>
          </cell>
          <cell r="R1327">
            <v>18.5</v>
          </cell>
        </row>
        <row r="1328">
          <cell r="A1328" t="str">
            <v>26303933522092</v>
          </cell>
          <cell r="B1328" t="str">
            <v>株式会社　幸賀</v>
          </cell>
          <cell r="C1328" t="str">
            <v>幸賀　耕二</v>
          </cell>
          <cell r="D1328" t="str">
            <v>醍醐</v>
          </cell>
          <cell r="E1328" t="str">
            <v>末</v>
          </cell>
          <cell r="F1328" t="str">
            <v>607-8411</v>
          </cell>
          <cell r="G1328" t="str">
            <v>京都市山科区御陵大津畑町４１－３コーポラス大津畑３０３</v>
          </cell>
          <cell r="H1328" t="str">
            <v>075-644-4852</v>
          </cell>
          <cell r="I1328" t="str">
            <v>3716</v>
          </cell>
          <cell r="J1328">
            <v>26036186632</v>
          </cell>
          <cell r="K1328">
            <v>66900</v>
          </cell>
          <cell r="L1328">
            <v>1</v>
          </cell>
          <cell r="M1328">
            <v>0</v>
          </cell>
          <cell r="O1328">
            <v>12.5</v>
          </cell>
          <cell r="P1328">
            <v>0</v>
          </cell>
          <cell r="Q1328">
            <v>0</v>
          </cell>
          <cell r="R1328">
            <v>18.5</v>
          </cell>
        </row>
        <row r="1329">
          <cell r="A1329" t="str">
            <v>26303933522093</v>
          </cell>
          <cell r="B1329" t="str">
            <v>北智工業</v>
          </cell>
          <cell r="C1329" t="str">
            <v>北出　智史</v>
          </cell>
          <cell r="D1329" t="str">
            <v>醍醐</v>
          </cell>
          <cell r="E1329" t="str">
            <v>末</v>
          </cell>
          <cell r="F1329" t="str">
            <v>601-1422</v>
          </cell>
          <cell r="G1329" t="str">
            <v>京都市伏見区日野不動講町３１番地１８</v>
          </cell>
          <cell r="H1329" t="str">
            <v>075-571-8948</v>
          </cell>
          <cell r="I1329" t="str">
            <v>3505</v>
          </cell>
          <cell r="J1329">
            <v>26036187319</v>
          </cell>
          <cell r="K1329">
            <v>26730</v>
          </cell>
          <cell r="L1329">
            <v>1</v>
          </cell>
          <cell r="M1329">
            <v>0</v>
          </cell>
          <cell r="O1329">
            <v>12.5</v>
          </cell>
          <cell r="P1329">
            <v>0</v>
          </cell>
          <cell r="Q1329">
            <v>0</v>
          </cell>
          <cell r="R1329">
            <v>18.5</v>
          </cell>
        </row>
        <row r="1330">
          <cell r="A1330" t="str">
            <v>26303933522094</v>
          </cell>
          <cell r="B1330" t="str">
            <v>レヴラタイズ</v>
          </cell>
          <cell r="C1330" t="str">
            <v>高橋　大智</v>
          </cell>
          <cell r="D1330" t="str">
            <v>醍醐</v>
          </cell>
          <cell r="E1330" t="str">
            <v>20</v>
          </cell>
          <cell r="F1330" t="str">
            <v>601-1416</v>
          </cell>
          <cell r="G1330" t="str">
            <v>京都市伏見区日野岡西町２６－７</v>
          </cell>
          <cell r="H1330" t="str">
            <v>090-5885-7050</v>
          </cell>
          <cell r="I1330" t="str">
            <v>3507</v>
          </cell>
          <cell r="J1330">
            <v>26036187576</v>
          </cell>
          <cell r="K1330">
            <v>0</v>
          </cell>
          <cell r="L1330">
            <v>2</v>
          </cell>
          <cell r="M1330">
            <v>0</v>
          </cell>
          <cell r="O1330">
            <v>12.5</v>
          </cell>
          <cell r="P1330">
            <v>0</v>
          </cell>
          <cell r="Q1330">
            <v>0</v>
          </cell>
          <cell r="R1330">
            <v>18.5</v>
          </cell>
        </row>
        <row r="1331">
          <cell r="A1331" t="str">
            <v>26304934160003</v>
          </cell>
          <cell r="B1331" t="str">
            <v>有限会社　宮本石材店</v>
          </cell>
          <cell r="C1331" t="str">
            <v>宮本　治樹</v>
          </cell>
          <cell r="D1331" t="str">
            <v>相楽</v>
          </cell>
          <cell r="E1331" t="str">
            <v>25</v>
          </cell>
          <cell r="F1331" t="str">
            <v>619-0240</v>
          </cell>
          <cell r="G1331" t="str">
            <v>相楽郡精華町祝園西１－２３－７</v>
          </cell>
          <cell r="H1331" t="str">
            <v>07749-4-2122</v>
          </cell>
          <cell r="I1331" t="str">
            <v>4907</v>
          </cell>
          <cell r="J1331">
            <v>26046133614</v>
          </cell>
          <cell r="K1331">
            <v>170360</v>
          </cell>
          <cell r="L1331">
            <v>1</v>
          </cell>
          <cell r="M1331">
            <v>26</v>
          </cell>
          <cell r="O1331">
            <v>9.5</v>
          </cell>
          <cell r="P1331">
            <v>132860</v>
          </cell>
          <cell r="Q1331">
            <v>26</v>
          </cell>
          <cell r="R1331">
            <v>15.5</v>
          </cell>
        </row>
        <row r="1332">
          <cell r="A1332" t="str">
            <v>26304934160006</v>
          </cell>
          <cell r="B1332" t="str">
            <v>オオムラ　木工</v>
          </cell>
          <cell r="C1332" t="str">
            <v>大村　　保</v>
          </cell>
          <cell r="D1332" t="str">
            <v>相楽</v>
          </cell>
          <cell r="F1332" t="str">
            <v>619-0204</v>
          </cell>
          <cell r="G1332" t="str">
            <v>木津川市山城町上狛西の口４</v>
          </cell>
          <cell r="H1332" t="str">
            <v>077486-3499</v>
          </cell>
          <cell r="I1332" t="str">
            <v>4409</v>
          </cell>
          <cell r="K1332">
            <v>109200</v>
          </cell>
          <cell r="L1332">
            <v>1</v>
          </cell>
          <cell r="M1332">
            <v>14</v>
          </cell>
          <cell r="O1332">
            <v>0</v>
          </cell>
          <cell r="P1332">
            <v>102200</v>
          </cell>
          <cell r="Q1332">
            <v>14</v>
          </cell>
          <cell r="R1332">
            <v>0</v>
          </cell>
        </row>
        <row r="1333">
          <cell r="A1333" t="str">
            <v>26304934160019</v>
          </cell>
          <cell r="B1333" t="str">
            <v>株式会社　昇和製作所</v>
          </cell>
          <cell r="C1333" t="str">
            <v>新城　安彦</v>
          </cell>
          <cell r="D1333" t="str">
            <v>相楽</v>
          </cell>
          <cell r="E1333" t="str">
            <v>25</v>
          </cell>
          <cell r="F1333" t="str">
            <v>610-0314</v>
          </cell>
          <cell r="G1333" t="str">
            <v>京田辺市宮津大木１番地</v>
          </cell>
          <cell r="H1333" t="str">
            <v>0774-64-5533</v>
          </cell>
          <cell r="I1333" t="str">
            <v>5401</v>
          </cell>
          <cell r="J1333">
            <v>26046146262</v>
          </cell>
          <cell r="K1333">
            <v>320240</v>
          </cell>
          <cell r="L1333">
            <v>1</v>
          </cell>
          <cell r="M1333">
            <v>10</v>
          </cell>
          <cell r="O1333">
            <v>9.5</v>
          </cell>
          <cell r="P1333">
            <v>0</v>
          </cell>
          <cell r="Q1333">
            <v>10</v>
          </cell>
          <cell r="R1333">
            <v>15.5</v>
          </cell>
        </row>
        <row r="1334">
          <cell r="A1334" t="str">
            <v>26304934162005</v>
          </cell>
          <cell r="B1334" t="str">
            <v>大和　住建　株式会社</v>
          </cell>
          <cell r="C1334" t="str">
            <v>岩井　芳彦</v>
          </cell>
          <cell r="D1334" t="str">
            <v>相楽</v>
          </cell>
          <cell r="E1334" t="str">
            <v>末</v>
          </cell>
          <cell r="F1334" t="str">
            <v>619-0244</v>
          </cell>
          <cell r="G1334" t="str">
            <v>相楽郡精華町字北稲八間甲斐ノ元１２</v>
          </cell>
          <cell r="H1334" t="str">
            <v>07749-4-4149</v>
          </cell>
          <cell r="I1334" t="str">
            <v>3504</v>
          </cell>
          <cell r="J1334">
            <v>26041011518</v>
          </cell>
          <cell r="K1334">
            <v>14500</v>
          </cell>
          <cell r="M1334">
            <v>0</v>
          </cell>
          <cell r="O1334">
            <v>12.5</v>
          </cell>
          <cell r="P1334">
            <v>0</v>
          </cell>
          <cell r="Q1334">
            <v>0</v>
          </cell>
          <cell r="R1334">
            <v>18.5</v>
          </cell>
        </row>
        <row r="1335">
          <cell r="A1335" t="str">
            <v>26304934162006</v>
          </cell>
          <cell r="B1335" t="str">
            <v>株式会社　吉田建築</v>
          </cell>
          <cell r="C1335" t="str">
            <v>吉田　一雄</v>
          </cell>
          <cell r="D1335" t="str">
            <v>相楽</v>
          </cell>
          <cell r="E1335" t="str">
            <v>末</v>
          </cell>
          <cell r="F1335" t="str">
            <v>619-0241</v>
          </cell>
          <cell r="G1335" t="str">
            <v>相楽郡精華町祝園堀殿城２４</v>
          </cell>
          <cell r="H1335" t="str">
            <v>0774-94-3462</v>
          </cell>
          <cell r="I1335" t="str">
            <v>3501</v>
          </cell>
          <cell r="J1335">
            <v>26041012021</v>
          </cell>
          <cell r="K1335">
            <v>13920</v>
          </cell>
          <cell r="M1335">
            <v>0</v>
          </cell>
          <cell r="O1335">
            <v>12.5</v>
          </cell>
          <cell r="P1335">
            <v>0</v>
          </cell>
          <cell r="Q1335">
            <v>0</v>
          </cell>
          <cell r="R1335">
            <v>18.5</v>
          </cell>
        </row>
        <row r="1336">
          <cell r="A1336" t="str">
            <v>26304934162019</v>
          </cell>
          <cell r="B1336" t="str">
            <v>有限会社　石田電機工業所</v>
          </cell>
          <cell r="C1336" t="str">
            <v>石田　進</v>
          </cell>
          <cell r="D1336" t="str">
            <v>相楽</v>
          </cell>
          <cell r="E1336" t="str">
            <v>20</v>
          </cell>
          <cell r="F1336" t="str">
            <v>619-1142</v>
          </cell>
          <cell r="G1336" t="str">
            <v>木津川市加茂町大野大野３７番地</v>
          </cell>
          <cell r="H1336" t="str">
            <v>0774-76-2302</v>
          </cell>
          <cell r="I1336" t="str">
            <v>3504</v>
          </cell>
          <cell r="J1336">
            <v>26046138081</v>
          </cell>
          <cell r="K1336">
            <v>14500</v>
          </cell>
          <cell r="L1336">
            <v>1</v>
          </cell>
          <cell r="M1336">
            <v>0</v>
          </cell>
          <cell r="O1336">
            <v>12.5</v>
          </cell>
          <cell r="P1336">
            <v>0</v>
          </cell>
          <cell r="Q1336">
            <v>0</v>
          </cell>
          <cell r="R1336">
            <v>18.5</v>
          </cell>
        </row>
        <row r="1337">
          <cell r="A1337" t="str">
            <v>26304934162020</v>
          </cell>
          <cell r="B1337" t="str">
            <v>中野建設</v>
          </cell>
          <cell r="C1337" t="str">
            <v>中野　梅一</v>
          </cell>
          <cell r="D1337" t="str">
            <v>相楽</v>
          </cell>
          <cell r="E1337" t="str">
            <v>末</v>
          </cell>
          <cell r="F1337" t="str">
            <v>619-0201</v>
          </cell>
          <cell r="G1337" t="str">
            <v>木津川市山城町綺田山ノ上４０</v>
          </cell>
          <cell r="H1337" t="str">
            <v>0774-86-3491</v>
          </cell>
          <cell r="I1337" t="str">
            <v>3718</v>
          </cell>
          <cell r="J1337">
            <v>26046138187</v>
          </cell>
          <cell r="K1337">
            <v>92220</v>
          </cell>
          <cell r="M1337">
            <v>0</v>
          </cell>
          <cell r="O1337">
            <v>12.5</v>
          </cell>
          <cell r="P1337">
            <v>0</v>
          </cell>
          <cell r="Q1337">
            <v>0</v>
          </cell>
          <cell r="R1337">
            <v>18.5</v>
          </cell>
        </row>
        <row r="1338">
          <cell r="A1338" t="str">
            <v>26304934162021</v>
          </cell>
          <cell r="B1338" t="str">
            <v>松石建装株式会社</v>
          </cell>
          <cell r="C1338" t="str">
            <v>中村　圭司</v>
          </cell>
          <cell r="D1338" t="str">
            <v>相楽</v>
          </cell>
          <cell r="E1338" t="str">
            <v>末</v>
          </cell>
          <cell r="F1338" t="str">
            <v>619-0245</v>
          </cell>
          <cell r="G1338" t="str">
            <v>相楽郡精華町大字下狛小字林前７２－３</v>
          </cell>
          <cell r="H1338" t="str">
            <v>0774-94-4881</v>
          </cell>
          <cell r="I1338" t="str">
            <v>3504</v>
          </cell>
          <cell r="J1338">
            <v>26046138550</v>
          </cell>
          <cell r="K1338">
            <v>89610</v>
          </cell>
          <cell r="L1338">
            <v>1</v>
          </cell>
          <cell r="M1338">
            <v>0</v>
          </cell>
          <cell r="O1338">
            <v>12.5</v>
          </cell>
          <cell r="P1338">
            <v>0</v>
          </cell>
          <cell r="Q1338">
            <v>0</v>
          </cell>
          <cell r="R1338">
            <v>18.5</v>
          </cell>
        </row>
        <row r="1339">
          <cell r="A1339" t="str">
            <v>26304934162023</v>
          </cell>
          <cell r="B1339" t="str">
            <v>株式会社　田中建設</v>
          </cell>
          <cell r="C1339" t="str">
            <v>田中　洋司</v>
          </cell>
          <cell r="D1339" t="str">
            <v>相楽</v>
          </cell>
          <cell r="E1339" t="str">
            <v>25</v>
          </cell>
          <cell r="F1339" t="str">
            <v>619-0244</v>
          </cell>
          <cell r="G1339" t="str">
            <v>相楽郡精華町北稲八間甲斐ノ元６</v>
          </cell>
          <cell r="H1339" t="str">
            <v>0774-94-4156</v>
          </cell>
          <cell r="I1339" t="str">
            <v>3502</v>
          </cell>
          <cell r="J1339">
            <v>26046141903</v>
          </cell>
          <cell r="K1339">
            <v>14500</v>
          </cell>
          <cell r="L1339">
            <v>1</v>
          </cell>
          <cell r="M1339">
            <v>0</v>
          </cell>
          <cell r="O1339">
            <v>12.5</v>
          </cell>
          <cell r="P1339">
            <v>0</v>
          </cell>
          <cell r="Q1339">
            <v>0</v>
          </cell>
          <cell r="R1339">
            <v>18.5</v>
          </cell>
        </row>
        <row r="1340">
          <cell r="A1340" t="str">
            <v>26304934162026</v>
          </cell>
          <cell r="B1340" t="str">
            <v>平川設備工業</v>
          </cell>
          <cell r="C1340" t="str">
            <v>平川　良太</v>
          </cell>
          <cell r="D1340" t="str">
            <v>相楽</v>
          </cell>
          <cell r="E1340" t="str">
            <v>末</v>
          </cell>
          <cell r="F1340" t="str">
            <v>619-0215</v>
          </cell>
          <cell r="G1340" t="str">
            <v>木津川市梅美台４丁目１１番地１８</v>
          </cell>
          <cell r="H1340" t="str">
            <v>0774-71-3691</v>
          </cell>
          <cell r="I1340" t="str">
            <v>3504</v>
          </cell>
          <cell r="J1340">
            <v>26046144037</v>
          </cell>
          <cell r="K1340">
            <v>14500</v>
          </cell>
          <cell r="L1340">
            <v>1</v>
          </cell>
          <cell r="M1340">
            <v>0</v>
          </cell>
          <cell r="O1340">
            <v>12.5</v>
          </cell>
          <cell r="P1340">
            <v>0</v>
          </cell>
          <cell r="Q1340">
            <v>0</v>
          </cell>
          <cell r="R1340">
            <v>18.5</v>
          </cell>
        </row>
        <row r="1341">
          <cell r="A1341" t="str">
            <v>26304934162027</v>
          </cell>
          <cell r="B1341" t="str">
            <v>株式会社　西尾工務店</v>
          </cell>
          <cell r="C1341" t="str">
            <v>西尾　匡人</v>
          </cell>
          <cell r="D1341" t="str">
            <v>相楽</v>
          </cell>
          <cell r="E1341" t="str">
            <v>末</v>
          </cell>
          <cell r="F1341" t="str">
            <v>619-0232</v>
          </cell>
          <cell r="G1341" t="str">
            <v>相楽郡精華町桜が丘１丁目２２－１２</v>
          </cell>
          <cell r="H1341" t="str">
            <v>0774-72-4498</v>
          </cell>
          <cell r="I1341" t="str">
            <v>3502</v>
          </cell>
          <cell r="J1341">
            <v>26046144080</v>
          </cell>
          <cell r="K1341">
            <v>72500</v>
          </cell>
          <cell r="L1341">
            <v>1</v>
          </cell>
          <cell r="M1341">
            <v>0</v>
          </cell>
          <cell r="O1341">
            <v>12.5</v>
          </cell>
          <cell r="P1341">
            <v>0</v>
          </cell>
          <cell r="Q1341">
            <v>0</v>
          </cell>
          <cell r="R1341">
            <v>18.5</v>
          </cell>
        </row>
        <row r="1342">
          <cell r="A1342" t="str">
            <v>26304934162029</v>
          </cell>
          <cell r="B1342" t="str">
            <v>岩崎仮設</v>
          </cell>
          <cell r="C1342" t="str">
            <v>岩崎　勝彦</v>
          </cell>
          <cell r="D1342" t="str">
            <v>相楽</v>
          </cell>
          <cell r="E1342" t="str">
            <v>末</v>
          </cell>
          <cell r="F1342" t="str">
            <v>619-0201</v>
          </cell>
          <cell r="G1342" t="str">
            <v>木津川市山城町綺田南河原９３番地１２</v>
          </cell>
          <cell r="H1342" t="str">
            <v>080-9755-9606</v>
          </cell>
          <cell r="I1342" t="str">
            <v>3502</v>
          </cell>
          <cell r="J1342">
            <v>26046146610</v>
          </cell>
          <cell r="K1342">
            <v>167040</v>
          </cell>
          <cell r="L1342">
            <v>1</v>
          </cell>
          <cell r="M1342">
            <v>0</v>
          </cell>
          <cell r="O1342">
            <v>12.5</v>
          </cell>
          <cell r="P1342">
            <v>0</v>
          </cell>
          <cell r="Q1342">
            <v>0</v>
          </cell>
          <cell r="R1342">
            <v>18.5</v>
          </cell>
        </row>
        <row r="1343">
          <cell r="A1343" t="str">
            <v>26304934162033</v>
          </cell>
          <cell r="B1343" t="str">
            <v>株式会社　Soo-kaソリューション</v>
          </cell>
          <cell r="C1343" t="str">
            <v>資延　嘉人</v>
          </cell>
          <cell r="D1343" t="str">
            <v>相楽</v>
          </cell>
          <cell r="E1343" t="str">
            <v>末</v>
          </cell>
          <cell r="F1343" t="str">
            <v>619-0202</v>
          </cell>
          <cell r="G1343" t="str">
            <v>木津川市山城町平尾西古川４４番地３</v>
          </cell>
          <cell r="H1343" t="str">
            <v>0774-86-5300</v>
          </cell>
          <cell r="I1343" t="str">
            <v>3506</v>
          </cell>
          <cell r="J1343">
            <v>26046148351</v>
          </cell>
          <cell r="K1343">
            <v>146740</v>
          </cell>
          <cell r="M1343">
            <v>0</v>
          </cell>
          <cell r="O1343">
            <v>12.5</v>
          </cell>
          <cell r="P1343">
            <v>0</v>
          </cell>
          <cell r="Q1343">
            <v>0</v>
          </cell>
          <cell r="R1343">
            <v>18.5</v>
          </cell>
        </row>
        <row r="1344">
          <cell r="A1344" t="str">
            <v>26304934162035</v>
          </cell>
          <cell r="B1344" t="str">
            <v>株式会社Ｅ．Ｘ．Ｗ</v>
          </cell>
          <cell r="C1344" t="str">
            <v>脇坂　茂</v>
          </cell>
          <cell r="D1344" t="str">
            <v>相楽</v>
          </cell>
          <cell r="E1344" t="str">
            <v>25</v>
          </cell>
          <cell r="F1344" t="str">
            <v>619-0213</v>
          </cell>
          <cell r="G1344" t="str">
            <v>木津川市市坂幣羅坂７７番地</v>
          </cell>
          <cell r="H1344" t="str">
            <v>0774-85-0968</v>
          </cell>
          <cell r="I1344" t="str">
            <v>3506</v>
          </cell>
          <cell r="J1344">
            <v>26046149468</v>
          </cell>
          <cell r="K1344">
            <v>42050</v>
          </cell>
          <cell r="M1344">
            <v>0</v>
          </cell>
          <cell r="O1344">
            <v>12.5</v>
          </cell>
          <cell r="P1344">
            <v>0</v>
          </cell>
          <cell r="Q1344">
            <v>0</v>
          </cell>
          <cell r="R1344">
            <v>18.5</v>
          </cell>
        </row>
        <row r="1345">
          <cell r="A1345" t="str">
            <v>26304934162036</v>
          </cell>
          <cell r="B1345" t="str">
            <v>株式会社　広昇建設</v>
          </cell>
          <cell r="C1345" t="str">
            <v>西岡　広宜</v>
          </cell>
          <cell r="D1345" t="str">
            <v>相楽</v>
          </cell>
          <cell r="E1345" t="str">
            <v>20</v>
          </cell>
          <cell r="F1345" t="str">
            <v>619-0217</v>
          </cell>
          <cell r="G1345" t="str">
            <v>木津川市木津町内垣外132木津藤河店舗２階</v>
          </cell>
          <cell r="H1345" t="str">
            <v>090-7752-7058</v>
          </cell>
          <cell r="I1345" t="str">
            <v>3718</v>
          </cell>
          <cell r="J1345">
            <v>26046150440</v>
          </cell>
          <cell r="K1345">
            <v>81606</v>
          </cell>
          <cell r="L1345">
            <v>1</v>
          </cell>
          <cell r="M1345">
            <v>0</v>
          </cell>
          <cell r="O1345">
            <v>12.5</v>
          </cell>
          <cell r="P1345">
            <v>0</v>
          </cell>
          <cell r="Q1345">
            <v>0</v>
          </cell>
          <cell r="R1345">
            <v>18.5</v>
          </cell>
        </row>
        <row r="1346">
          <cell r="A1346" t="str">
            <v>26304934162037</v>
          </cell>
          <cell r="B1346" t="str">
            <v>まるよし建築</v>
          </cell>
          <cell r="C1346" t="str">
            <v>吉田　雄一朗</v>
          </cell>
          <cell r="D1346" t="str">
            <v>相楽</v>
          </cell>
          <cell r="E1346" t="str">
            <v>25</v>
          </cell>
          <cell r="F1346" t="str">
            <v>619-0241</v>
          </cell>
          <cell r="G1346" t="str">
            <v>相楽郡精華町祝園堀殿城２４</v>
          </cell>
          <cell r="H1346" t="str">
            <v>0774-94-3462</v>
          </cell>
          <cell r="I1346" t="str">
            <v>3502</v>
          </cell>
          <cell r="J1346">
            <v>26046150626</v>
          </cell>
          <cell r="K1346">
            <v>14500</v>
          </cell>
          <cell r="M1346">
            <v>0</v>
          </cell>
          <cell r="O1346">
            <v>12.5</v>
          </cell>
          <cell r="P1346">
            <v>0</v>
          </cell>
          <cell r="Q1346">
            <v>0</v>
          </cell>
          <cell r="R1346">
            <v>18.5</v>
          </cell>
        </row>
        <row r="1347">
          <cell r="A1347" t="str">
            <v>26304934162038</v>
          </cell>
          <cell r="B1347" t="str">
            <v>デザインテック建築工房　株式会社</v>
          </cell>
          <cell r="C1347" t="str">
            <v>中屋　恵造</v>
          </cell>
          <cell r="D1347" t="str">
            <v>相楽</v>
          </cell>
          <cell r="E1347" t="str">
            <v>末</v>
          </cell>
          <cell r="F1347" t="str">
            <v>619-1202</v>
          </cell>
          <cell r="G1347" t="str">
            <v>相楽郡和束町原山上手3</v>
          </cell>
          <cell r="H1347" t="str">
            <v>0774-66-6509</v>
          </cell>
          <cell r="I1347" t="str">
            <v>3504</v>
          </cell>
          <cell r="J1347">
            <v>26046150641</v>
          </cell>
          <cell r="K1347">
            <v>108588</v>
          </cell>
          <cell r="L1347">
            <v>1</v>
          </cell>
          <cell r="M1347">
            <v>0</v>
          </cell>
          <cell r="O1347">
            <v>12.5</v>
          </cell>
          <cell r="P1347">
            <v>0</v>
          </cell>
          <cell r="Q1347">
            <v>0</v>
          </cell>
          <cell r="R1347">
            <v>18.5</v>
          </cell>
        </row>
        <row r="1348">
          <cell r="A1348" t="str">
            <v>26304934162039</v>
          </cell>
          <cell r="B1348" t="str">
            <v>株式会社　近藤造園</v>
          </cell>
          <cell r="C1348" t="str">
            <v>近藤　憂希</v>
          </cell>
          <cell r="D1348" t="str">
            <v>相楽</v>
          </cell>
          <cell r="E1348" t="str">
            <v>20</v>
          </cell>
          <cell r="F1348" t="str">
            <v>619-0218</v>
          </cell>
          <cell r="G1348" t="str">
            <v>木津川市城山台１１丁目３番地９</v>
          </cell>
          <cell r="H1348" t="str">
            <v>0774-39-8973</v>
          </cell>
          <cell r="I1348" t="str">
            <v>3506</v>
          </cell>
          <cell r="J1348">
            <v>26046150639</v>
          </cell>
          <cell r="K1348">
            <v>64090</v>
          </cell>
          <cell r="L1348">
            <v>1</v>
          </cell>
          <cell r="M1348">
            <v>0</v>
          </cell>
          <cell r="O1348">
            <v>12.5</v>
          </cell>
          <cell r="P1348">
            <v>0</v>
          </cell>
          <cell r="Q1348">
            <v>0</v>
          </cell>
          <cell r="R1348">
            <v>18.5</v>
          </cell>
        </row>
        <row r="1349">
          <cell r="A1349" t="str">
            <v>26304934162040</v>
          </cell>
          <cell r="B1349" t="str">
            <v>株式会社　蒼林技建</v>
          </cell>
          <cell r="C1349" t="str">
            <v>林　典史</v>
          </cell>
          <cell r="D1349" t="str">
            <v>相楽</v>
          </cell>
          <cell r="E1349" t="str">
            <v>20</v>
          </cell>
          <cell r="F1349" t="str">
            <v>619-0216</v>
          </cell>
          <cell r="G1349" t="str">
            <v>木津川市州見台２丁目１１－１３</v>
          </cell>
          <cell r="H1349" t="str">
            <v>0774-73-6626</v>
          </cell>
          <cell r="I1349" t="str">
            <v>3801</v>
          </cell>
          <cell r="J1349">
            <v>26046151250</v>
          </cell>
          <cell r="K1349">
            <v>144681</v>
          </cell>
          <cell r="L1349">
            <v>1</v>
          </cell>
          <cell r="M1349">
            <v>0</v>
          </cell>
          <cell r="O1349">
            <v>12.5</v>
          </cell>
          <cell r="P1349">
            <v>0</v>
          </cell>
          <cell r="Q1349">
            <v>0</v>
          </cell>
          <cell r="R1349">
            <v>18.5</v>
          </cell>
        </row>
        <row r="1350">
          <cell r="A1350" t="str">
            <v>26304934162041</v>
          </cell>
          <cell r="B1350" t="str">
            <v>松鉄</v>
          </cell>
          <cell r="C1350" t="str">
            <v>松浦　幸生</v>
          </cell>
          <cell r="D1350" t="str">
            <v>相楽</v>
          </cell>
          <cell r="E1350" t="str">
            <v>末</v>
          </cell>
          <cell r="F1350" t="str">
            <v>619-0238</v>
          </cell>
          <cell r="G1350" t="str">
            <v>相楽郡精華町精華台3丁目12－11フォレステージ305</v>
          </cell>
          <cell r="H1350" t="str">
            <v>0774-93-4380</v>
          </cell>
          <cell r="I1350" t="str">
            <v>3501</v>
          </cell>
          <cell r="J1350">
            <v>26046153460</v>
          </cell>
          <cell r="K1350">
            <v>29000</v>
          </cell>
          <cell r="M1350">
            <v>0</v>
          </cell>
          <cell r="O1350">
            <v>12.5</v>
          </cell>
          <cell r="P1350">
            <v>0</v>
          </cell>
          <cell r="Q1350">
            <v>0</v>
          </cell>
          <cell r="R1350">
            <v>18.5</v>
          </cell>
        </row>
        <row r="1351">
          <cell r="A1351" t="str">
            <v>26304934190007</v>
          </cell>
          <cell r="B1351" t="str">
            <v>奥村　測量設計事務所</v>
          </cell>
          <cell r="C1351" t="str">
            <v>奥村　友章</v>
          </cell>
          <cell r="D1351" t="str">
            <v>綴喜八幡</v>
          </cell>
          <cell r="E1351" t="str">
            <v>末</v>
          </cell>
          <cell r="F1351" t="str">
            <v>610-0255</v>
          </cell>
          <cell r="G1351" t="str">
            <v>綴喜郡宇治田原町郷ノ口本町１０４</v>
          </cell>
          <cell r="H1351" t="str">
            <v>0774-88-2084</v>
          </cell>
          <cell r="I1351" t="str">
            <v>9416</v>
          </cell>
          <cell r="J1351">
            <v>26041014071</v>
          </cell>
          <cell r="K1351">
            <v>71340</v>
          </cell>
          <cell r="L1351">
            <v>1</v>
          </cell>
          <cell r="M1351">
            <v>3</v>
          </cell>
          <cell r="O1351">
            <v>9.5</v>
          </cell>
          <cell r="P1351">
            <v>0</v>
          </cell>
          <cell r="Q1351">
            <v>3</v>
          </cell>
          <cell r="R1351">
            <v>15.5</v>
          </cell>
        </row>
        <row r="1352">
          <cell r="A1352" t="str">
            <v>26304934190010</v>
          </cell>
          <cell r="B1352" t="str">
            <v>戸山鉄工</v>
          </cell>
          <cell r="C1352" t="str">
            <v>戸山　恵雄</v>
          </cell>
          <cell r="D1352" t="str">
            <v>綴喜八幡</v>
          </cell>
          <cell r="E1352" t="str">
            <v>20</v>
          </cell>
          <cell r="F1352" t="str">
            <v>610-0121</v>
          </cell>
          <cell r="G1352" t="str">
            <v>城陽市寺田南川顔４８ー７</v>
          </cell>
          <cell r="H1352" t="str">
            <v>0774-53-4841</v>
          </cell>
          <cell r="I1352" t="str">
            <v>5411</v>
          </cell>
          <cell r="J1352">
            <v>26041022827</v>
          </cell>
          <cell r="K1352">
            <v>254959</v>
          </cell>
          <cell r="L1352">
            <v>1</v>
          </cell>
          <cell r="M1352">
            <v>10</v>
          </cell>
          <cell r="O1352">
            <v>9.5</v>
          </cell>
          <cell r="P1352">
            <v>36500</v>
          </cell>
          <cell r="Q1352">
            <v>10</v>
          </cell>
          <cell r="R1352">
            <v>15.5</v>
          </cell>
        </row>
        <row r="1353">
          <cell r="A1353" t="str">
            <v>26304934190011</v>
          </cell>
          <cell r="B1353" t="str">
            <v>北村建具店</v>
          </cell>
          <cell r="C1353" t="str">
            <v>北村　謙次</v>
          </cell>
          <cell r="D1353" t="str">
            <v>綴喜八幡</v>
          </cell>
          <cell r="E1353" t="str">
            <v>末</v>
          </cell>
          <cell r="F1353" t="str">
            <v>610-0241</v>
          </cell>
          <cell r="G1353" t="str">
            <v>綴喜郡宇治田原町大字南小字亥子７５－４</v>
          </cell>
          <cell r="H1353" t="str">
            <v>0774-88-4893</v>
          </cell>
          <cell r="I1353" t="str">
            <v>4409</v>
          </cell>
          <cell r="J1353">
            <v>26046136044</v>
          </cell>
          <cell r="K1353">
            <v>86445</v>
          </cell>
          <cell r="L1353">
            <v>1</v>
          </cell>
          <cell r="M1353">
            <v>14</v>
          </cell>
          <cell r="O1353">
            <v>9.5</v>
          </cell>
          <cell r="P1353">
            <v>0</v>
          </cell>
          <cell r="Q1353">
            <v>14</v>
          </cell>
          <cell r="R1353">
            <v>15.5</v>
          </cell>
        </row>
        <row r="1354">
          <cell r="A1354" t="str">
            <v>26304934190012</v>
          </cell>
          <cell r="B1354" t="str">
            <v>有限会社　伸光建設</v>
          </cell>
          <cell r="C1354" t="str">
            <v>石田　精彦</v>
          </cell>
          <cell r="D1354" t="str">
            <v>綴喜八幡</v>
          </cell>
          <cell r="E1354" t="str">
            <v>20</v>
          </cell>
          <cell r="F1354" t="str">
            <v>610-0332</v>
          </cell>
          <cell r="G1354" t="str">
            <v>京田辺市興戸八木屋１４－１</v>
          </cell>
          <cell r="H1354" t="str">
            <v>0774-63-3614</v>
          </cell>
          <cell r="I1354" t="str">
            <v>7203</v>
          </cell>
          <cell r="J1354">
            <v>26046139907</v>
          </cell>
          <cell r="K1354">
            <v>142102</v>
          </cell>
          <cell r="L1354">
            <v>1</v>
          </cell>
          <cell r="M1354">
            <v>9</v>
          </cell>
          <cell r="O1354">
            <v>9.5</v>
          </cell>
          <cell r="P1354">
            <v>39420</v>
          </cell>
          <cell r="Q1354">
            <v>9</v>
          </cell>
          <cell r="R1354">
            <v>15.5</v>
          </cell>
        </row>
        <row r="1355">
          <cell r="A1355" t="str">
            <v>26304934190015</v>
          </cell>
          <cell r="B1355" t="str">
            <v>有限会社　巻野石材店</v>
          </cell>
          <cell r="C1355" t="str">
            <v>巻野　嘉男</v>
          </cell>
          <cell r="D1355" t="str">
            <v>綴喜八幡</v>
          </cell>
          <cell r="F1355" t="str">
            <v>612-8275</v>
          </cell>
          <cell r="G1355" t="str">
            <v>京都市伏見区納所町６９</v>
          </cell>
          <cell r="H1355" t="str">
            <v>075-631-2674</v>
          </cell>
          <cell r="I1355" t="str">
            <v>9801</v>
          </cell>
          <cell r="K1355">
            <v>14550</v>
          </cell>
          <cell r="L1355">
            <v>1</v>
          </cell>
          <cell r="M1355">
            <v>3</v>
          </cell>
          <cell r="O1355">
            <v>0</v>
          </cell>
          <cell r="P1355">
            <v>10950</v>
          </cell>
          <cell r="Q1355">
            <v>3</v>
          </cell>
          <cell r="R1355">
            <v>0</v>
          </cell>
        </row>
        <row r="1356">
          <cell r="A1356" t="str">
            <v>26304934190017</v>
          </cell>
          <cell r="B1356" t="str">
            <v>株式会社　キムラ工業</v>
          </cell>
          <cell r="C1356" t="str">
            <v>木村　芳徳</v>
          </cell>
          <cell r="D1356" t="str">
            <v>綴喜八幡</v>
          </cell>
          <cell r="E1356" t="str">
            <v>20</v>
          </cell>
          <cell r="F1356" t="str">
            <v>611-0041</v>
          </cell>
          <cell r="G1356" t="str">
            <v>宇治市槇島町十一１２６番地６８</v>
          </cell>
          <cell r="H1356" t="str">
            <v>0774-66-2668</v>
          </cell>
          <cell r="I1356" t="str">
            <v>5401</v>
          </cell>
          <cell r="J1356">
            <v>26046142795</v>
          </cell>
          <cell r="K1356">
            <v>135552</v>
          </cell>
          <cell r="L1356">
            <v>1</v>
          </cell>
          <cell r="M1356">
            <v>10</v>
          </cell>
          <cell r="O1356">
            <v>9.5</v>
          </cell>
          <cell r="P1356">
            <v>51100</v>
          </cell>
          <cell r="Q1356">
            <v>10</v>
          </cell>
          <cell r="R1356">
            <v>15.5</v>
          </cell>
        </row>
        <row r="1357">
          <cell r="A1357" t="str">
            <v>26304934190019</v>
          </cell>
          <cell r="B1357" t="str">
            <v>紅丸運輸株式会社</v>
          </cell>
          <cell r="C1357" t="str">
            <v>西川　優太</v>
          </cell>
          <cell r="D1357" t="str">
            <v>綴喜八幡</v>
          </cell>
          <cell r="E1357" t="str">
            <v>末</v>
          </cell>
          <cell r="F1357" t="str">
            <v>614-8073</v>
          </cell>
          <cell r="G1357" t="str">
            <v>八幡市八幡軸５３番地６</v>
          </cell>
          <cell r="H1357" t="str">
            <v>075-323-7093</v>
          </cell>
          <cell r="I1357" t="str">
            <v>7203</v>
          </cell>
          <cell r="J1357">
            <v>26046148593</v>
          </cell>
          <cell r="K1357">
            <v>1011734</v>
          </cell>
          <cell r="L1357">
            <v>1</v>
          </cell>
          <cell r="M1357">
            <v>9</v>
          </cell>
          <cell r="O1357">
            <v>9.5</v>
          </cell>
          <cell r="P1357">
            <v>0</v>
          </cell>
          <cell r="Q1357">
            <v>9</v>
          </cell>
          <cell r="R1357">
            <v>15.5</v>
          </cell>
        </row>
        <row r="1358">
          <cell r="A1358" t="str">
            <v>26304934190020</v>
          </cell>
          <cell r="B1358" t="str">
            <v>京・鴨料理　はじめ</v>
          </cell>
          <cell r="C1358" t="str">
            <v>久保田　祥之</v>
          </cell>
          <cell r="D1358" t="str">
            <v>綴喜八幡</v>
          </cell>
          <cell r="E1358" t="str">
            <v>末</v>
          </cell>
          <cell r="F1358" t="str">
            <v>604-8118</v>
          </cell>
          <cell r="G1358" t="str">
            <v>京都市中京区道祐町１３５－１</v>
          </cell>
          <cell r="H1358" t="str">
            <v>075-708-7600</v>
          </cell>
          <cell r="I1358" t="str">
            <v>9802</v>
          </cell>
          <cell r="J1358">
            <v>26046151773</v>
          </cell>
          <cell r="K1358">
            <v>43500</v>
          </cell>
          <cell r="L1358">
            <v>1</v>
          </cell>
          <cell r="M1358">
            <v>3</v>
          </cell>
          <cell r="O1358">
            <v>9.5</v>
          </cell>
          <cell r="P1358">
            <v>0</v>
          </cell>
          <cell r="Q1358">
            <v>3</v>
          </cell>
          <cell r="R1358">
            <v>15.5</v>
          </cell>
        </row>
        <row r="1359">
          <cell r="A1359" t="str">
            <v>26304934190021</v>
          </cell>
          <cell r="B1359" t="str">
            <v>株式会社　ぶんめい</v>
          </cell>
          <cell r="C1359" t="str">
            <v>林　文明</v>
          </cell>
          <cell r="D1359" t="str">
            <v>綴喜八幡</v>
          </cell>
          <cell r="E1359" t="str">
            <v>25</v>
          </cell>
          <cell r="F1359" t="str">
            <v>614-8233</v>
          </cell>
          <cell r="G1359" t="str">
            <v>八幡市内里河原４８番</v>
          </cell>
          <cell r="H1359" t="str">
            <v>075-971-0711</v>
          </cell>
          <cell r="I1359" t="str">
            <v>5801</v>
          </cell>
          <cell r="J1359">
            <v>26046153927</v>
          </cell>
          <cell r="K1359">
            <v>87300</v>
          </cell>
          <cell r="L1359">
            <v>1</v>
          </cell>
          <cell r="M1359">
            <v>4</v>
          </cell>
          <cell r="O1359">
            <v>9.5</v>
          </cell>
          <cell r="P1359">
            <v>0</v>
          </cell>
          <cell r="Q1359">
            <v>4</v>
          </cell>
          <cell r="R1359">
            <v>15.5</v>
          </cell>
        </row>
        <row r="1360">
          <cell r="A1360" t="str">
            <v>26304934192016</v>
          </cell>
          <cell r="B1360" t="str">
            <v>西田土木</v>
          </cell>
          <cell r="C1360" t="str">
            <v>西田　喜代巳</v>
          </cell>
          <cell r="D1360" t="str">
            <v>綴喜八幡</v>
          </cell>
          <cell r="E1360" t="str">
            <v>末</v>
          </cell>
          <cell r="F1360" t="str">
            <v>610-0302</v>
          </cell>
          <cell r="G1360" t="str">
            <v>綴喜郡井手町段ノ下３５－７</v>
          </cell>
          <cell r="H1360" t="str">
            <v>0774-82-3681</v>
          </cell>
          <cell r="I1360" t="str">
            <v>3701</v>
          </cell>
          <cell r="J1360">
            <v>26041018597</v>
          </cell>
          <cell r="K1360">
            <v>112445</v>
          </cell>
          <cell r="L1360">
            <v>1</v>
          </cell>
          <cell r="M1360">
            <v>0</v>
          </cell>
          <cell r="O1360">
            <v>12.5</v>
          </cell>
          <cell r="P1360">
            <v>0</v>
          </cell>
          <cell r="Q1360">
            <v>0</v>
          </cell>
          <cell r="R1360">
            <v>18.5</v>
          </cell>
        </row>
        <row r="1361">
          <cell r="A1361" t="str">
            <v>26304934192019</v>
          </cell>
          <cell r="B1361" t="str">
            <v>有限会社　くぼ瓦店</v>
          </cell>
          <cell r="C1361" t="str">
            <v>窪　隆太朗</v>
          </cell>
          <cell r="D1361" t="str">
            <v>綴喜八幡</v>
          </cell>
          <cell r="E1361" t="str">
            <v>25</v>
          </cell>
          <cell r="F1361" t="str">
            <v>614-8334</v>
          </cell>
          <cell r="G1361" t="str">
            <v>八幡市橋本西刈又５２－１６</v>
          </cell>
          <cell r="H1361" t="str">
            <v>075-983-4740</v>
          </cell>
          <cell r="I1361" t="str">
            <v>3501</v>
          </cell>
          <cell r="J1361">
            <v>26041019928</v>
          </cell>
          <cell r="K1361">
            <v>14500</v>
          </cell>
          <cell r="M1361">
            <v>0</v>
          </cell>
          <cell r="O1361">
            <v>12.5</v>
          </cell>
          <cell r="P1361">
            <v>0</v>
          </cell>
          <cell r="Q1361">
            <v>0</v>
          </cell>
          <cell r="R1361">
            <v>18.5</v>
          </cell>
        </row>
        <row r="1362">
          <cell r="A1362" t="str">
            <v>26304934192027</v>
          </cell>
          <cell r="B1362" t="str">
            <v>有限会社　エクステリアツナダ</v>
          </cell>
          <cell r="C1362" t="str">
            <v>綱田　博行</v>
          </cell>
          <cell r="D1362" t="str">
            <v>綴喜八幡</v>
          </cell>
          <cell r="E1362" t="str">
            <v>末</v>
          </cell>
          <cell r="F1362" t="str">
            <v>610-0302</v>
          </cell>
          <cell r="G1362" t="str">
            <v>綴喜郡井手町大字井手小字西高月６０番地の８</v>
          </cell>
          <cell r="H1362" t="str">
            <v>0774-82-2537</v>
          </cell>
          <cell r="I1362" t="str">
            <v>3504</v>
          </cell>
          <cell r="J1362">
            <v>26046133949</v>
          </cell>
          <cell r="K1362">
            <v>190803</v>
          </cell>
          <cell r="L1362">
            <v>1</v>
          </cell>
          <cell r="M1362">
            <v>0</v>
          </cell>
          <cell r="O1362">
            <v>12.5</v>
          </cell>
          <cell r="P1362">
            <v>0</v>
          </cell>
          <cell r="Q1362">
            <v>0</v>
          </cell>
          <cell r="R1362">
            <v>18.5</v>
          </cell>
        </row>
        <row r="1363">
          <cell r="A1363" t="str">
            <v>26304934192029</v>
          </cell>
          <cell r="B1363" t="str">
            <v>山口造園土木　株式会社</v>
          </cell>
          <cell r="C1363" t="str">
            <v>山口　正昭</v>
          </cell>
          <cell r="D1363" t="str">
            <v>綴喜八幡</v>
          </cell>
          <cell r="E1363" t="str">
            <v>末</v>
          </cell>
          <cell r="F1363" t="str">
            <v>610-0331</v>
          </cell>
          <cell r="G1363" t="str">
            <v>京田辺市田辺茂ケ谷１３７番地</v>
          </cell>
          <cell r="H1363" t="str">
            <v>0774-64-3489</v>
          </cell>
          <cell r="I1363" t="str">
            <v>3506</v>
          </cell>
          <cell r="J1363">
            <v>26041017919</v>
          </cell>
          <cell r="K1363">
            <v>365226</v>
          </cell>
          <cell r="L1363">
            <v>1</v>
          </cell>
          <cell r="M1363">
            <v>0</v>
          </cell>
          <cell r="O1363">
            <v>12.5</v>
          </cell>
          <cell r="P1363">
            <v>0</v>
          </cell>
          <cell r="Q1363">
            <v>0</v>
          </cell>
          <cell r="R1363">
            <v>18.5</v>
          </cell>
        </row>
        <row r="1364">
          <cell r="A1364" t="str">
            <v>26304934192033</v>
          </cell>
          <cell r="B1364" t="str">
            <v>株式会社小籔設備</v>
          </cell>
          <cell r="C1364" t="str">
            <v>小籔　智孝</v>
          </cell>
          <cell r="D1364" t="str">
            <v>綴喜八幡</v>
          </cell>
          <cell r="E1364" t="str">
            <v>20</v>
          </cell>
          <cell r="F1364" t="str">
            <v>610-0301</v>
          </cell>
          <cell r="G1364" t="str">
            <v>綴喜郡井手町多賀新造　２１－１－Ａ</v>
          </cell>
          <cell r="H1364" t="str">
            <v>0774-99-4771</v>
          </cell>
          <cell r="I1364" t="str">
            <v>3504</v>
          </cell>
          <cell r="J1364">
            <v>26046137738</v>
          </cell>
          <cell r="K1364">
            <v>799745</v>
          </cell>
          <cell r="L1364">
            <v>1</v>
          </cell>
          <cell r="M1364">
            <v>0</v>
          </cell>
          <cell r="O1364">
            <v>12.5</v>
          </cell>
          <cell r="P1364">
            <v>0</v>
          </cell>
          <cell r="Q1364">
            <v>0</v>
          </cell>
          <cell r="R1364">
            <v>18.5</v>
          </cell>
        </row>
        <row r="1365">
          <cell r="A1365" t="str">
            <v>26304934192034</v>
          </cell>
          <cell r="B1365" t="str">
            <v>株式会社　林造園土木</v>
          </cell>
          <cell r="C1365" t="str">
            <v>林　洋賢</v>
          </cell>
          <cell r="D1365" t="str">
            <v>綴喜八幡</v>
          </cell>
          <cell r="E1365" t="str">
            <v>末</v>
          </cell>
          <cell r="F1365" t="str">
            <v>610-0313</v>
          </cell>
          <cell r="G1365" t="str">
            <v>京田辺市三山木小坂１６番地</v>
          </cell>
          <cell r="H1365" t="str">
            <v>0774-64-3393</v>
          </cell>
          <cell r="I1365" t="str">
            <v>3506</v>
          </cell>
          <cell r="J1365">
            <v>26046137859</v>
          </cell>
          <cell r="K1365">
            <v>131643</v>
          </cell>
          <cell r="L1365">
            <v>1</v>
          </cell>
          <cell r="M1365">
            <v>0</v>
          </cell>
          <cell r="O1365">
            <v>12.5</v>
          </cell>
          <cell r="P1365">
            <v>0</v>
          </cell>
          <cell r="Q1365">
            <v>0</v>
          </cell>
          <cell r="R1365">
            <v>18.5</v>
          </cell>
        </row>
        <row r="1366">
          <cell r="A1366" t="str">
            <v>26304934192036</v>
          </cell>
          <cell r="B1366" t="str">
            <v>株式会社　武本工務店</v>
          </cell>
          <cell r="C1366" t="str">
            <v>武本　延美</v>
          </cell>
          <cell r="D1366" t="str">
            <v>綴喜八幡</v>
          </cell>
          <cell r="E1366" t="str">
            <v>15</v>
          </cell>
          <cell r="F1366" t="str">
            <v>614-8038</v>
          </cell>
          <cell r="G1366" t="str">
            <v>八幡市八幡園内６－１</v>
          </cell>
          <cell r="H1366" t="str">
            <v>075-981-2836</v>
          </cell>
          <cell r="I1366" t="str">
            <v>3501</v>
          </cell>
          <cell r="J1366">
            <v>26046140019</v>
          </cell>
          <cell r="K1366">
            <v>39440</v>
          </cell>
          <cell r="L1366">
            <v>1</v>
          </cell>
          <cell r="M1366">
            <v>0</v>
          </cell>
          <cell r="O1366">
            <v>12.5</v>
          </cell>
          <cell r="P1366">
            <v>0</v>
          </cell>
          <cell r="Q1366">
            <v>0</v>
          </cell>
          <cell r="R1366">
            <v>18.5</v>
          </cell>
        </row>
        <row r="1367">
          <cell r="A1367" t="str">
            <v>26304934192038</v>
          </cell>
          <cell r="B1367" t="str">
            <v>澤村鉄筋株式会社</v>
          </cell>
          <cell r="C1367" t="str">
            <v>澤村　竜輔</v>
          </cell>
          <cell r="D1367" t="str">
            <v>綴喜八幡</v>
          </cell>
          <cell r="E1367" t="str">
            <v>末</v>
          </cell>
          <cell r="F1367" t="str">
            <v>610-0322</v>
          </cell>
          <cell r="G1367" t="str">
            <v>京田辺市普賢寺渕尻８３－５</v>
          </cell>
          <cell r="H1367" t="str">
            <v>0774-26-8560</v>
          </cell>
          <cell r="I1367" t="str">
            <v>3501</v>
          </cell>
          <cell r="J1367">
            <v>26046148163</v>
          </cell>
          <cell r="K1367">
            <v>211886</v>
          </cell>
          <cell r="L1367">
            <v>1</v>
          </cell>
          <cell r="M1367">
            <v>0</v>
          </cell>
          <cell r="O1367">
            <v>12.5</v>
          </cell>
          <cell r="P1367">
            <v>0</v>
          </cell>
          <cell r="Q1367">
            <v>0</v>
          </cell>
          <cell r="R1367">
            <v>18.5</v>
          </cell>
        </row>
        <row r="1368">
          <cell r="A1368" t="str">
            <v>26304934192040</v>
          </cell>
          <cell r="B1368" t="str">
            <v>蘇陽技建</v>
          </cell>
          <cell r="C1368" t="str">
            <v>遠藤　陽幸</v>
          </cell>
          <cell r="D1368" t="str">
            <v>綴喜八幡</v>
          </cell>
          <cell r="E1368" t="str">
            <v>末</v>
          </cell>
          <cell r="F1368" t="str">
            <v>614-8227</v>
          </cell>
          <cell r="G1368" t="str">
            <v>八幡市内里内５１</v>
          </cell>
          <cell r="H1368" t="str">
            <v>075-983-5852</v>
          </cell>
          <cell r="I1368" t="str">
            <v>3301</v>
          </cell>
          <cell r="J1368">
            <v>26046143026</v>
          </cell>
          <cell r="K1368">
            <v>202391</v>
          </cell>
          <cell r="L1368">
            <v>1</v>
          </cell>
          <cell r="M1368">
            <v>0</v>
          </cell>
          <cell r="O1368">
            <v>12.5</v>
          </cell>
          <cell r="P1368">
            <v>0</v>
          </cell>
          <cell r="Q1368">
            <v>0</v>
          </cell>
          <cell r="R1368">
            <v>18.5</v>
          </cell>
        </row>
        <row r="1369">
          <cell r="A1369" t="str">
            <v>26304934192041</v>
          </cell>
          <cell r="B1369" t="str">
            <v>有限会社アールビークラフト</v>
          </cell>
          <cell r="C1369" t="str">
            <v>野田　尚勝</v>
          </cell>
          <cell r="D1369" t="str">
            <v>綴喜八幡</v>
          </cell>
          <cell r="E1369" t="str">
            <v>20</v>
          </cell>
          <cell r="F1369" t="str">
            <v>610-0343</v>
          </cell>
          <cell r="G1369" t="str">
            <v>京田辺市大住平谷２番地１７</v>
          </cell>
          <cell r="H1369" t="str">
            <v>0774-64-4070</v>
          </cell>
          <cell r="I1369" t="str">
            <v>3501</v>
          </cell>
          <cell r="J1369">
            <v>26046143134</v>
          </cell>
          <cell r="K1369">
            <v>210975</v>
          </cell>
          <cell r="L1369">
            <v>1</v>
          </cell>
          <cell r="M1369">
            <v>0</v>
          </cell>
          <cell r="O1369">
            <v>12.5</v>
          </cell>
          <cell r="P1369">
            <v>0</v>
          </cell>
          <cell r="Q1369">
            <v>0</v>
          </cell>
          <cell r="R1369">
            <v>18.5</v>
          </cell>
        </row>
        <row r="1370">
          <cell r="A1370" t="str">
            <v>26304934192043</v>
          </cell>
          <cell r="B1370" t="str">
            <v>有限会社　今西工業</v>
          </cell>
          <cell r="C1370" t="str">
            <v>今西　儀樹</v>
          </cell>
          <cell r="D1370" t="str">
            <v>綴喜八幡</v>
          </cell>
          <cell r="E1370" t="str">
            <v>末</v>
          </cell>
          <cell r="F1370" t="str">
            <v>610-0301</v>
          </cell>
          <cell r="G1370" t="str">
            <v>綴喜郡井手町大字多賀小字帽子田１８</v>
          </cell>
          <cell r="H1370" t="str">
            <v>0774-82-3093</v>
          </cell>
          <cell r="I1370" t="str">
            <v>3502</v>
          </cell>
          <cell r="J1370">
            <v>26046143214</v>
          </cell>
          <cell r="K1370">
            <v>281561</v>
          </cell>
          <cell r="L1370">
            <v>1</v>
          </cell>
          <cell r="M1370">
            <v>0</v>
          </cell>
          <cell r="O1370">
            <v>12.5</v>
          </cell>
          <cell r="P1370">
            <v>0</v>
          </cell>
          <cell r="Q1370">
            <v>0</v>
          </cell>
          <cell r="R1370">
            <v>18.5</v>
          </cell>
        </row>
        <row r="1371">
          <cell r="A1371" t="str">
            <v>26304934192044</v>
          </cell>
          <cell r="B1371" t="str">
            <v>清龍工業</v>
          </cell>
          <cell r="C1371" t="str">
            <v>鈴木　清也</v>
          </cell>
          <cell r="D1371" t="str">
            <v>綴喜八幡</v>
          </cell>
          <cell r="E1371" t="str">
            <v>15</v>
          </cell>
          <cell r="F1371" t="str">
            <v>630-0137</v>
          </cell>
          <cell r="G1371" t="str">
            <v>奈良県生駒市西白庭台２丁目５－１７</v>
          </cell>
          <cell r="H1371" t="str">
            <v>0743-20-1214</v>
          </cell>
          <cell r="I1371" t="str">
            <v>3501</v>
          </cell>
          <cell r="J1371">
            <v>29016167245</v>
          </cell>
          <cell r="K1371">
            <v>7250</v>
          </cell>
          <cell r="M1371">
            <v>0</v>
          </cell>
          <cell r="O1371">
            <v>12.5</v>
          </cell>
          <cell r="P1371">
            <v>0</v>
          </cell>
          <cell r="Q1371">
            <v>0</v>
          </cell>
          <cell r="R1371">
            <v>18.5</v>
          </cell>
        </row>
        <row r="1372">
          <cell r="A1372" t="str">
            <v>26304934192045</v>
          </cell>
          <cell r="B1372" t="str">
            <v>株式会社　嶋岡工務店</v>
          </cell>
          <cell r="C1372" t="str">
            <v>嶋岡　正一</v>
          </cell>
          <cell r="D1372" t="str">
            <v>綴喜八幡</v>
          </cell>
          <cell r="E1372" t="str">
            <v>25</v>
          </cell>
          <cell r="F1372" t="str">
            <v>610-0332</v>
          </cell>
          <cell r="G1372" t="str">
            <v>京田辺市興戸東垣内３－１サンライン玉嶋２０３号室</v>
          </cell>
          <cell r="H1372" t="str">
            <v>0774-62-0103</v>
          </cell>
          <cell r="I1372" t="str">
            <v>3506</v>
          </cell>
          <cell r="J1372">
            <v>26046143858</v>
          </cell>
          <cell r="K1372">
            <v>53940</v>
          </cell>
          <cell r="L1372">
            <v>1</v>
          </cell>
          <cell r="M1372">
            <v>0</v>
          </cell>
          <cell r="O1372">
            <v>12.5</v>
          </cell>
          <cell r="P1372">
            <v>0</v>
          </cell>
          <cell r="Q1372">
            <v>0</v>
          </cell>
          <cell r="R1372">
            <v>18.5</v>
          </cell>
        </row>
        <row r="1373">
          <cell r="A1373" t="str">
            <v>26304934192046</v>
          </cell>
          <cell r="B1373" t="str">
            <v>日昇空調設備</v>
          </cell>
          <cell r="C1373" t="str">
            <v>新井　雅貴</v>
          </cell>
          <cell r="D1373" t="str">
            <v>綴喜八幡</v>
          </cell>
          <cell r="E1373" t="str">
            <v>25</v>
          </cell>
          <cell r="F1373" t="str">
            <v>614-8276</v>
          </cell>
          <cell r="G1373" t="str">
            <v>八幡市美濃山宮道２４－２７</v>
          </cell>
          <cell r="H1373" t="str">
            <v>0774-26-0209</v>
          </cell>
          <cell r="I1373" t="str">
            <v>3801</v>
          </cell>
          <cell r="J1373">
            <v>26046145169</v>
          </cell>
          <cell r="K1373">
            <v>34800</v>
          </cell>
          <cell r="L1373">
            <v>1</v>
          </cell>
          <cell r="M1373">
            <v>0</v>
          </cell>
          <cell r="O1373">
            <v>12.5</v>
          </cell>
          <cell r="P1373">
            <v>0</v>
          </cell>
          <cell r="Q1373">
            <v>0</v>
          </cell>
          <cell r="R1373">
            <v>18.5</v>
          </cell>
        </row>
        <row r="1374">
          <cell r="A1374" t="str">
            <v>26304934192047</v>
          </cell>
          <cell r="B1374" t="str">
            <v>山勝鉄筋工業</v>
          </cell>
          <cell r="C1374" t="str">
            <v>山田　勝次</v>
          </cell>
          <cell r="D1374" t="str">
            <v>綴喜八幡</v>
          </cell>
          <cell r="E1374" t="str">
            <v>末</v>
          </cell>
          <cell r="F1374" t="str">
            <v>614-8035</v>
          </cell>
          <cell r="G1374" t="str">
            <v>八幡市八幡小松２０－２－１７１０</v>
          </cell>
          <cell r="H1374" t="str">
            <v>075-983-0758</v>
          </cell>
          <cell r="I1374" t="str">
            <v>3501</v>
          </cell>
          <cell r="J1374">
            <v>26046145184</v>
          </cell>
          <cell r="K1374">
            <v>82140</v>
          </cell>
          <cell r="M1374">
            <v>0</v>
          </cell>
          <cell r="O1374">
            <v>12.5</v>
          </cell>
          <cell r="P1374">
            <v>0</v>
          </cell>
          <cell r="Q1374">
            <v>0</v>
          </cell>
          <cell r="R1374">
            <v>18.5</v>
          </cell>
        </row>
        <row r="1375">
          <cell r="A1375" t="str">
            <v>26304934192048</v>
          </cell>
          <cell r="B1375" t="str">
            <v>ケイワイランドスケープ</v>
          </cell>
          <cell r="C1375" t="str">
            <v>山中　一憲</v>
          </cell>
          <cell r="D1375" t="str">
            <v>綴喜八幡</v>
          </cell>
          <cell r="E1375" t="str">
            <v>末</v>
          </cell>
          <cell r="F1375" t="str">
            <v>611-0041</v>
          </cell>
          <cell r="G1375" t="str">
            <v>宇治市槇島町中川原１４６－２宇治おぐら住宅２－５０１</v>
          </cell>
          <cell r="H1375" t="str">
            <v>0774-21-4205</v>
          </cell>
          <cell r="I1375" t="str">
            <v>9501</v>
          </cell>
          <cell r="J1375">
            <v>26046145251</v>
          </cell>
          <cell r="K1375">
            <v>5750</v>
          </cell>
          <cell r="L1375">
            <v>1</v>
          </cell>
          <cell r="M1375">
            <v>0</v>
          </cell>
          <cell r="O1375">
            <v>9.5</v>
          </cell>
          <cell r="P1375">
            <v>0</v>
          </cell>
          <cell r="Q1375">
            <v>0</v>
          </cell>
          <cell r="R1375">
            <v>15.5</v>
          </cell>
        </row>
        <row r="1376">
          <cell r="A1376" t="str">
            <v>26304934192049</v>
          </cell>
          <cell r="B1376" t="str">
            <v>株式会社　泊興業</v>
          </cell>
          <cell r="C1376" t="str">
            <v>泊　幸一</v>
          </cell>
          <cell r="D1376" t="str">
            <v>綴喜八幡</v>
          </cell>
          <cell r="E1376" t="str">
            <v>20</v>
          </cell>
          <cell r="F1376" t="str">
            <v>619-0218</v>
          </cell>
          <cell r="G1376" t="str">
            <v>木津川市城山台十丁目３３番地２２</v>
          </cell>
          <cell r="H1376" t="str">
            <v>075-983-5995</v>
          </cell>
          <cell r="I1376" t="str">
            <v>3501</v>
          </cell>
          <cell r="J1376">
            <v>26046145249</v>
          </cell>
          <cell r="K1376">
            <v>53244</v>
          </cell>
          <cell r="L1376">
            <v>1</v>
          </cell>
          <cell r="M1376">
            <v>0</v>
          </cell>
          <cell r="O1376">
            <v>12.5</v>
          </cell>
          <cell r="P1376">
            <v>0</v>
          </cell>
          <cell r="Q1376">
            <v>0</v>
          </cell>
          <cell r="R1376">
            <v>18.5</v>
          </cell>
        </row>
        <row r="1377">
          <cell r="A1377" t="str">
            <v>26304934192050</v>
          </cell>
          <cell r="B1377" t="str">
            <v>龍電</v>
          </cell>
          <cell r="C1377" t="str">
            <v>枡田　龍一</v>
          </cell>
          <cell r="D1377" t="str">
            <v>綴喜八幡</v>
          </cell>
          <cell r="E1377" t="str">
            <v>15</v>
          </cell>
          <cell r="F1377" t="str">
            <v>610-0311</v>
          </cell>
          <cell r="G1377" t="str">
            <v>京田辺市草内法福寺７－７</v>
          </cell>
          <cell r="H1377" t="str">
            <v>0774-62-0122</v>
          </cell>
          <cell r="I1377" t="str">
            <v>3507</v>
          </cell>
          <cell r="J1377">
            <v>26046140492</v>
          </cell>
          <cell r="K1377">
            <v>11629</v>
          </cell>
          <cell r="L1377">
            <v>1</v>
          </cell>
          <cell r="M1377">
            <v>0</v>
          </cell>
          <cell r="O1377">
            <v>12.5</v>
          </cell>
          <cell r="P1377">
            <v>0</v>
          </cell>
          <cell r="Q1377">
            <v>0</v>
          </cell>
          <cell r="R1377">
            <v>18.5</v>
          </cell>
        </row>
        <row r="1378">
          <cell r="A1378" t="str">
            <v>26304934192051</v>
          </cell>
          <cell r="B1378" t="str">
            <v>株式会社　ＫＴＳ</v>
          </cell>
          <cell r="C1378" t="str">
            <v>鈴木　拓也</v>
          </cell>
          <cell r="D1378" t="str">
            <v>綴喜八幡</v>
          </cell>
          <cell r="E1378" t="str">
            <v>末</v>
          </cell>
          <cell r="F1378" t="str">
            <v>614-8147</v>
          </cell>
          <cell r="G1378" t="str">
            <v>八幡市下奈良今里２８</v>
          </cell>
          <cell r="H1378" t="str">
            <v>080-1454-5114</v>
          </cell>
          <cell r="I1378" t="str">
            <v>3502</v>
          </cell>
          <cell r="J1378">
            <v>26046145694</v>
          </cell>
          <cell r="K1378">
            <v>7250</v>
          </cell>
          <cell r="M1378">
            <v>0</v>
          </cell>
          <cell r="O1378">
            <v>12.5</v>
          </cell>
          <cell r="P1378">
            <v>0</v>
          </cell>
          <cell r="Q1378">
            <v>0</v>
          </cell>
          <cell r="R1378">
            <v>18.5</v>
          </cell>
        </row>
        <row r="1379">
          <cell r="A1379" t="str">
            <v>26304934192052</v>
          </cell>
          <cell r="B1379" t="str">
            <v>株式会社　村上重量</v>
          </cell>
          <cell r="C1379" t="str">
            <v>村上　浩一</v>
          </cell>
          <cell r="D1379" t="str">
            <v>綴喜八幡</v>
          </cell>
          <cell r="E1379" t="str">
            <v>20</v>
          </cell>
          <cell r="F1379" t="str">
            <v>613-0915</v>
          </cell>
          <cell r="G1379" t="str">
            <v>京都市伏見区淀際目町２４１－６</v>
          </cell>
          <cell r="H1379" t="str">
            <v>075-631-6100</v>
          </cell>
          <cell r="I1379" t="str">
            <v>3601</v>
          </cell>
          <cell r="J1379">
            <v>26046145895</v>
          </cell>
          <cell r="K1379">
            <v>70673</v>
          </cell>
          <cell r="L1379">
            <v>1</v>
          </cell>
          <cell r="M1379">
            <v>0</v>
          </cell>
          <cell r="O1379">
            <v>12.5</v>
          </cell>
          <cell r="P1379">
            <v>0</v>
          </cell>
          <cell r="Q1379">
            <v>0</v>
          </cell>
          <cell r="R1379">
            <v>18.5</v>
          </cell>
        </row>
        <row r="1380">
          <cell r="A1380" t="str">
            <v>26304934192054</v>
          </cell>
          <cell r="B1380" t="str">
            <v>株式会社　大賀電設</v>
          </cell>
          <cell r="C1380" t="str">
            <v>大賀　誠司</v>
          </cell>
          <cell r="D1380" t="str">
            <v>綴喜八幡</v>
          </cell>
          <cell r="E1380" t="str">
            <v>20</v>
          </cell>
          <cell r="F1380" t="str">
            <v>572-0001</v>
          </cell>
          <cell r="G1380" t="str">
            <v>大阪府寝屋川市成田東町３番２０号</v>
          </cell>
          <cell r="H1380" t="str">
            <v>072-865-8436</v>
          </cell>
          <cell r="I1380" t="str">
            <v>3501</v>
          </cell>
          <cell r="J1380">
            <v>27136178920</v>
          </cell>
          <cell r="K1380">
            <v>34800</v>
          </cell>
          <cell r="L1380">
            <v>1</v>
          </cell>
          <cell r="M1380">
            <v>0</v>
          </cell>
          <cell r="O1380">
            <v>12.5</v>
          </cell>
          <cell r="P1380">
            <v>0</v>
          </cell>
          <cell r="Q1380">
            <v>0</v>
          </cell>
          <cell r="R1380">
            <v>18.5</v>
          </cell>
        </row>
        <row r="1381">
          <cell r="A1381" t="str">
            <v>26304934192055</v>
          </cell>
          <cell r="B1381" t="str">
            <v>エヌ・テックサービス株式会社</v>
          </cell>
          <cell r="C1381" t="str">
            <v>西島　貴裕</v>
          </cell>
          <cell r="D1381" t="str">
            <v>綴喜八幡</v>
          </cell>
          <cell r="E1381" t="str">
            <v>末</v>
          </cell>
          <cell r="F1381" t="str">
            <v>619-0236</v>
          </cell>
          <cell r="G1381" t="str">
            <v>相楽郡精華町植田畑ノ前７０－１</v>
          </cell>
          <cell r="H1381" t="str">
            <v>0742-34-7187</v>
          </cell>
          <cell r="I1381" t="str">
            <v>3501</v>
          </cell>
          <cell r="J1381">
            <v>26046146126</v>
          </cell>
          <cell r="K1381">
            <v>41818</v>
          </cell>
          <cell r="L1381">
            <v>1</v>
          </cell>
          <cell r="M1381">
            <v>0</v>
          </cell>
          <cell r="O1381">
            <v>12.5</v>
          </cell>
          <cell r="P1381">
            <v>0</v>
          </cell>
          <cell r="Q1381">
            <v>0</v>
          </cell>
          <cell r="R1381">
            <v>18.5</v>
          </cell>
        </row>
        <row r="1382">
          <cell r="A1382" t="str">
            <v>26304934192056</v>
          </cell>
          <cell r="B1382" t="str">
            <v>株式会社　勝一建設</v>
          </cell>
          <cell r="C1382" t="str">
            <v>藤川　勝也</v>
          </cell>
          <cell r="D1382" t="str">
            <v>綴喜八幡</v>
          </cell>
          <cell r="E1382" t="str">
            <v>25</v>
          </cell>
          <cell r="F1382" t="str">
            <v>610-0301</v>
          </cell>
          <cell r="G1382" t="str">
            <v>綴喜郡井手町大字多賀小字東南組３５番地の１</v>
          </cell>
          <cell r="H1382" t="str">
            <v>0774-82-5466</v>
          </cell>
          <cell r="I1382" t="str">
            <v>3501</v>
          </cell>
          <cell r="J1382">
            <v>26046146327</v>
          </cell>
          <cell r="K1382">
            <v>53505</v>
          </cell>
          <cell r="L1382">
            <v>1</v>
          </cell>
          <cell r="M1382">
            <v>0</v>
          </cell>
          <cell r="O1382">
            <v>12.5</v>
          </cell>
          <cell r="P1382">
            <v>0</v>
          </cell>
          <cell r="Q1382">
            <v>0</v>
          </cell>
          <cell r="R1382">
            <v>18.5</v>
          </cell>
        </row>
        <row r="1383">
          <cell r="A1383" t="str">
            <v>26304934192057</v>
          </cell>
          <cell r="B1383" t="str">
            <v>光井建装　株式会社</v>
          </cell>
          <cell r="C1383" t="str">
            <v>光井　雄介</v>
          </cell>
          <cell r="D1383" t="str">
            <v>綴喜八幡</v>
          </cell>
          <cell r="E1383" t="str">
            <v>25</v>
          </cell>
          <cell r="F1383" t="str">
            <v>614-8024</v>
          </cell>
          <cell r="G1383" t="str">
            <v>八幡市八幡双栗１７－１</v>
          </cell>
          <cell r="H1383" t="str">
            <v>075-874-6934</v>
          </cell>
          <cell r="I1383" t="str">
            <v>3504</v>
          </cell>
          <cell r="J1383">
            <v>26046146569</v>
          </cell>
          <cell r="K1383">
            <v>133980</v>
          </cell>
          <cell r="L1383">
            <v>1</v>
          </cell>
          <cell r="M1383">
            <v>0</v>
          </cell>
          <cell r="O1383">
            <v>12.5</v>
          </cell>
          <cell r="P1383">
            <v>0</v>
          </cell>
          <cell r="Q1383">
            <v>0</v>
          </cell>
          <cell r="R1383">
            <v>18.5</v>
          </cell>
        </row>
        <row r="1384">
          <cell r="A1384" t="str">
            <v>26304934192058</v>
          </cell>
          <cell r="B1384" t="str">
            <v>武田工業</v>
          </cell>
          <cell r="C1384" t="str">
            <v>武田　諭二</v>
          </cell>
          <cell r="D1384" t="str">
            <v>綴喜八幡</v>
          </cell>
          <cell r="E1384" t="str">
            <v>20</v>
          </cell>
          <cell r="F1384" t="str">
            <v>614-8103</v>
          </cell>
          <cell r="G1384" t="str">
            <v>八幡市川口堀ノ内１００番地の２</v>
          </cell>
          <cell r="H1384" t="str">
            <v>075-983-0732</v>
          </cell>
          <cell r="I1384" t="str">
            <v>3801</v>
          </cell>
          <cell r="J1384">
            <v>26046146571</v>
          </cell>
          <cell r="K1384">
            <v>69600</v>
          </cell>
          <cell r="M1384">
            <v>0</v>
          </cell>
          <cell r="O1384">
            <v>12.5</v>
          </cell>
          <cell r="P1384">
            <v>0</v>
          </cell>
          <cell r="Q1384">
            <v>0</v>
          </cell>
          <cell r="R1384">
            <v>18.5</v>
          </cell>
        </row>
        <row r="1385">
          <cell r="A1385" t="str">
            <v>26304934192059</v>
          </cell>
          <cell r="B1385" t="str">
            <v>宏建</v>
          </cell>
          <cell r="C1385" t="str">
            <v>山本　宏太</v>
          </cell>
          <cell r="D1385" t="str">
            <v>綴喜八幡</v>
          </cell>
          <cell r="E1385" t="str">
            <v>末</v>
          </cell>
          <cell r="F1385" t="str">
            <v>610-0241</v>
          </cell>
          <cell r="G1385" t="str">
            <v>綴喜郡宇治田原町南溝尻１５</v>
          </cell>
          <cell r="H1385" t="str">
            <v>0774-88-3276</v>
          </cell>
          <cell r="I1385" t="str">
            <v>3501</v>
          </cell>
          <cell r="J1385">
            <v>26046146623</v>
          </cell>
          <cell r="K1385">
            <v>7250</v>
          </cell>
          <cell r="M1385">
            <v>0</v>
          </cell>
          <cell r="O1385">
            <v>12.5</v>
          </cell>
          <cell r="P1385">
            <v>0</v>
          </cell>
          <cell r="Q1385">
            <v>0</v>
          </cell>
          <cell r="R1385">
            <v>18.5</v>
          </cell>
        </row>
        <row r="1386">
          <cell r="A1386" t="str">
            <v>26304934192061</v>
          </cell>
          <cell r="B1386" t="str">
            <v>株式会社　柊栄建設</v>
          </cell>
          <cell r="C1386" t="str">
            <v>窪田　誠</v>
          </cell>
          <cell r="D1386" t="str">
            <v>綴喜八幡</v>
          </cell>
          <cell r="E1386" t="str">
            <v>末</v>
          </cell>
          <cell r="F1386" t="str">
            <v>610-0301</v>
          </cell>
          <cell r="G1386" t="str">
            <v>井手町大字多賀小字宮ノ後１－１</v>
          </cell>
          <cell r="H1386" t="str">
            <v>0774-46-9329</v>
          </cell>
          <cell r="I1386" t="str">
            <v>3701</v>
          </cell>
          <cell r="J1386">
            <v>26046146824</v>
          </cell>
          <cell r="K1386">
            <v>182439</v>
          </cell>
          <cell r="L1386">
            <v>1</v>
          </cell>
          <cell r="M1386">
            <v>0</v>
          </cell>
          <cell r="O1386">
            <v>12.5</v>
          </cell>
          <cell r="P1386">
            <v>0</v>
          </cell>
          <cell r="Q1386">
            <v>0</v>
          </cell>
          <cell r="R1386">
            <v>18.5</v>
          </cell>
        </row>
        <row r="1387">
          <cell r="A1387" t="str">
            <v>26304934192062</v>
          </cell>
          <cell r="B1387" t="str">
            <v>備組</v>
          </cell>
          <cell r="C1387" t="str">
            <v>備　広樹</v>
          </cell>
          <cell r="D1387" t="str">
            <v>綴喜八幡</v>
          </cell>
          <cell r="E1387" t="str">
            <v>25</v>
          </cell>
          <cell r="F1387" t="str">
            <v>614-8048</v>
          </cell>
          <cell r="G1387" t="str">
            <v>八幡市八幡備前２５－９</v>
          </cell>
          <cell r="H1387" t="str">
            <v>075-971-9568</v>
          </cell>
          <cell r="I1387" t="str">
            <v>3502</v>
          </cell>
          <cell r="J1387">
            <v>26046147165</v>
          </cell>
          <cell r="K1387">
            <v>90480</v>
          </cell>
          <cell r="M1387">
            <v>0</v>
          </cell>
          <cell r="O1387">
            <v>12.5</v>
          </cell>
          <cell r="P1387">
            <v>0</v>
          </cell>
          <cell r="Q1387">
            <v>0</v>
          </cell>
          <cell r="R1387">
            <v>18.5</v>
          </cell>
        </row>
        <row r="1388">
          <cell r="A1388" t="str">
            <v>26304934192063</v>
          </cell>
          <cell r="B1388" t="str">
            <v>株式会社　希工業</v>
          </cell>
          <cell r="C1388" t="str">
            <v>有田　一希</v>
          </cell>
          <cell r="D1388" t="str">
            <v>綴喜八幡</v>
          </cell>
          <cell r="E1388" t="str">
            <v>末</v>
          </cell>
          <cell r="F1388" t="str">
            <v>614-8011</v>
          </cell>
          <cell r="G1388" t="str">
            <v>八幡市八幡垣内山３２－１おしばビル１Ｆ</v>
          </cell>
          <cell r="H1388" t="str">
            <v>075-982-2878</v>
          </cell>
          <cell r="I1388" t="str">
            <v>3801</v>
          </cell>
          <cell r="J1388">
            <v>26046147260</v>
          </cell>
          <cell r="K1388">
            <v>433388</v>
          </cell>
          <cell r="L1388">
            <v>1</v>
          </cell>
          <cell r="M1388">
            <v>0</v>
          </cell>
          <cell r="O1388">
            <v>12.5</v>
          </cell>
          <cell r="P1388">
            <v>0</v>
          </cell>
          <cell r="Q1388">
            <v>0</v>
          </cell>
          <cell r="R1388">
            <v>18.5</v>
          </cell>
        </row>
        <row r="1389">
          <cell r="A1389" t="str">
            <v>26304934192067</v>
          </cell>
          <cell r="B1389" t="str">
            <v>株式会社　庭博</v>
          </cell>
          <cell r="C1389" t="str">
            <v>黒岩　隆</v>
          </cell>
          <cell r="D1389" t="str">
            <v>綴喜八幡</v>
          </cell>
          <cell r="E1389" t="str">
            <v>末</v>
          </cell>
          <cell r="F1389" t="str">
            <v>610-0202</v>
          </cell>
          <cell r="G1389" t="str">
            <v>綴喜郡宇治田原町緑苑坂２０－５</v>
          </cell>
          <cell r="H1389" t="str">
            <v>0774-94-6679</v>
          </cell>
          <cell r="I1389" t="str">
            <v>3502</v>
          </cell>
          <cell r="J1389">
            <v>26046147701</v>
          </cell>
          <cell r="K1389">
            <v>74012</v>
          </cell>
          <cell r="L1389">
            <v>1</v>
          </cell>
          <cell r="M1389">
            <v>0</v>
          </cell>
          <cell r="O1389">
            <v>12.5</v>
          </cell>
          <cell r="P1389">
            <v>0</v>
          </cell>
          <cell r="Q1389">
            <v>0</v>
          </cell>
          <cell r="R1389">
            <v>18.5</v>
          </cell>
        </row>
        <row r="1390">
          <cell r="A1390" t="str">
            <v>26304934192068</v>
          </cell>
          <cell r="B1390" t="str">
            <v>株式会社　エクステリアマン</v>
          </cell>
          <cell r="C1390" t="str">
            <v>堀井　正人</v>
          </cell>
          <cell r="D1390" t="str">
            <v>綴喜八幡</v>
          </cell>
          <cell r="E1390" t="str">
            <v>20</v>
          </cell>
          <cell r="F1390" t="str">
            <v>610-0343</v>
          </cell>
          <cell r="G1390" t="str">
            <v>京田辺市大住平谷２番地１２</v>
          </cell>
          <cell r="H1390" t="str">
            <v>0774-66-5487</v>
          </cell>
          <cell r="I1390" t="str">
            <v>3502</v>
          </cell>
          <cell r="J1390">
            <v>26046147688</v>
          </cell>
          <cell r="K1390">
            <v>7250</v>
          </cell>
          <cell r="L1390">
            <v>1</v>
          </cell>
          <cell r="M1390">
            <v>0</v>
          </cell>
          <cell r="O1390">
            <v>12.5</v>
          </cell>
          <cell r="P1390">
            <v>0</v>
          </cell>
          <cell r="Q1390">
            <v>0</v>
          </cell>
          <cell r="R1390">
            <v>18.5</v>
          </cell>
        </row>
        <row r="1391">
          <cell r="A1391" t="str">
            <v>26304934192070</v>
          </cell>
          <cell r="B1391" t="str">
            <v>ノリシン</v>
          </cell>
          <cell r="C1391" t="str">
            <v>木谷　信一</v>
          </cell>
          <cell r="D1391" t="str">
            <v>綴喜八幡</v>
          </cell>
          <cell r="E1391" t="str">
            <v>20</v>
          </cell>
          <cell r="F1391" t="str">
            <v>614-8238</v>
          </cell>
          <cell r="G1391" t="str">
            <v>八幡市内里砂畠１８－４</v>
          </cell>
          <cell r="H1391" t="str">
            <v>075-983-6719</v>
          </cell>
          <cell r="I1391" t="str">
            <v>3501</v>
          </cell>
          <cell r="J1391">
            <v>26046147863</v>
          </cell>
          <cell r="K1391">
            <v>17110</v>
          </cell>
          <cell r="L1391">
            <v>1</v>
          </cell>
          <cell r="M1391">
            <v>0</v>
          </cell>
          <cell r="O1391">
            <v>12.5</v>
          </cell>
          <cell r="P1391">
            <v>0</v>
          </cell>
          <cell r="Q1391">
            <v>0</v>
          </cell>
          <cell r="R1391">
            <v>18.5</v>
          </cell>
        </row>
        <row r="1392">
          <cell r="A1392" t="str">
            <v>26304934192071</v>
          </cell>
          <cell r="B1392" t="str">
            <v>高田電設</v>
          </cell>
          <cell r="C1392" t="str">
            <v>高田　晋</v>
          </cell>
          <cell r="D1392" t="str">
            <v>綴喜八幡</v>
          </cell>
          <cell r="E1392" t="str">
            <v>15</v>
          </cell>
          <cell r="F1392" t="str">
            <v>614-8376</v>
          </cell>
          <cell r="G1392" t="str">
            <v>八幡市八幡安居塚１－７５</v>
          </cell>
          <cell r="H1392" t="str">
            <v>075-983-6342</v>
          </cell>
          <cell r="I1392" t="str">
            <v>3507</v>
          </cell>
          <cell r="J1392">
            <v>26046147902</v>
          </cell>
          <cell r="K1392">
            <v>28304</v>
          </cell>
          <cell r="L1392">
            <v>1</v>
          </cell>
          <cell r="M1392">
            <v>0</v>
          </cell>
          <cell r="O1392">
            <v>12.5</v>
          </cell>
          <cell r="P1392">
            <v>0</v>
          </cell>
          <cell r="Q1392">
            <v>0</v>
          </cell>
          <cell r="R1392">
            <v>18.5</v>
          </cell>
        </row>
        <row r="1393">
          <cell r="A1393" t="str">
            <v>26304934192072</v>
          </cell>
          <cell r="B1393" t="str">
            <v>山栄株式会社</v>
          </cell>
          <cell r="C1393" t="str">
            <v>山内　亮</v>
          </cell>
          <cell r="D1393" t="str">
            <v>綴喜八幡</v>
          </cell>
          <cell r="E1393" t="str">
            <v>末</v>
          </cell>
          <cell r="F1393" t="str">
            <v>610-0343</v>
          </cell>
          <cell r="G1393" t="str">
            <v>京田辺市大住責谷１５－１</v>
          </cell>
          <cell r="H1393" t="str">
            <v>0774-66-6741</v>
          </cell>
          <cell r="I1393" t="str">
            <v>3803</v>
          </cell>
          <cell r="J1393">
            <v>26046148027</v>
          </cell>
          <cell r="K1393">
            <v>187659</v>
          </cell>
          <cell r="L1393">
            <v>1</v>
          </cell>
          <cell r="M1393">
            <v>0</v>
          </cell>
          <cell r="O1393">
            <v>12.5</v>
          </cell>
          <cell r="P1393">
            <v>0</v>
          </cell>
          <cell r="Q1393">
            <v>0</v>
          </cell>
          <cell r="R1393">
            <v>18.5</v>
          </cell>
        </row>
        <row r="1394">
          <cell r="A1394" t="str">
            <v>26304934192075</v>
          </cell>
          <cell r="B1394" t="str">
            <v>アリタプロダクト</v>
          </cell>
          <cell r="C1394" t="str">
            <v>有田　誠</v>
          </cell>
          <cell r="D1394" t="str">
            <v>綴喜八幡</v>
          </cell>
          <cell r="E1394" t="str">
            <v>15</v>
          </cell>
          <cell r="F1394" t="str">
            <v>611-0042</v>
          </cell>
          <cell r="G1394" t="str">
            <v>宇治市小倉町南堀池６８－５２</v>
          </cell>
          <cell r="H1394" t="str">
            <v>090-3279-8541</v>
          </cell>
          <cell r="I1394" t="str">
            <v>3801</v>
          </cell>
          <cell r="J1394">
            <v>26046148457</v>
          </cell>
          <cell r="K1394">
            <v>62031</v>
          </cell>
          <cell r="L1394">
            <v>1</v>
          </cell>
          <cell r="M1394">
            <v>0</v>
          </cell>
          <cell r="O1394">
            <v>12.5</v>
          </cell>
          <cell r="P1394">
            <v>0</v>
          </cell>
          <cell r="Q1394">
            <v>0</v>
          </cell>
          <cell r="R1394">
            <v>18.5</v>
          </cell>
        </row>
        <row r="1395">
          <cell r="A1395" t="str">
            <v>26304934192077</v>
          </cell>
          <cell r="B1395" t="str">
            <v>ＧＧワークス</v>
          </cell>
          <cell r="C1395" t="str">
            <v>中妻　智明</v>
          </cell>
          <cell r="D1395" t="str">
            <v>綴喜八幡</v>
          </cell>
          <cell r="E1395" t="str">
            <v>末</v>
          </cell>
          <cell r="F1395" t="str">
            <v>614-8038</v>
          </cell>
          <cell r="G1395" t="str">
            <v>八幡市八幡園内５０番地の６６</v>
          </cell>
          <cell r="H1395" t="str">
            <v>075-202-8291</v>
          </cell>
          <cell r="I1395" t="str">
            <v>3501</v>
          </cell>
          <cell r="J1395">
            <v>26046148967</v>
          </cell>
          <cell r="K1395">
            <v>163978</v>
          </cell>
          <cell r="L1395">
            <v>1</v>
          </cell>
          <cell r="M1395">
            <v>0</v>
          </cell>
          <cell r="O1395">
            <v>12.5</v>
          </cell>
          <cell r="P1395">
            <v>0</v>
          </cell>
          <cell r="Q1395">
            <v>0</v>
          </cell>
          <cell r="R1395">
            <v>18.5</v>
          </cell>
        </row>
        <row r="1396">
          <cell r="A1396" t="str">
            <v>26304934192078</v>
          </cell>
          <cell r="B1396" t="str">
            <v>合同会社　ｔａｍｕｒａ</v>
          </cell>
          <cell r="C1396" t="str">
            <v>田村　尚也</v>
          </cell>
          <cell r="D1396" t="str">
            <v>綴喜八幡</v>
          </cell>
          <cell r="E1396" t="str">
            <v>15</v>
          </cell>
          <cell r="F1396" t="str">
            <v>610-0341</v>
          </cell>
          <cell r="G1396" t="str">
            <v>京田辺市薪狼谷８－１６</v>
          </cell>
          <cell r="H1396" t="str">
            <v>0774-63-1844</v>
          </cell>
          <cell r="I1396" t="str">
            <v>3502</v>
          </cell>
          <cell r="J1396">
            <v>26046149213</v>
          </cell>
          <cell r="K1396">
            <v>108518</v>
          </cell>
          <cell r="L1396">
            <v>1</v>
          </cell>
          <cell r="M1396">
            <v>0</v>
          </cell>
          <cell r="O1396">
            <v>12.5</v>
          </cell>
          <cell r="P1396">
            <v>0</v>
          </cell>
          <cell r="Q1396">
            <v>0</v>
          </cell>
          <cell r="R1396">
            <v>18.5</v>
          </cell>
        </row>
        <row r="1397">
          <cell r="A1397" t="str">
            <v>26304934192079</v>
          </cell>
          <cell r="B1397" t="str">
            <v>ミューズ工業</v>
          </cell>
          <cell r="C1397" t="str">
            <v>森田　哲平</v>
          </cell>
          <cell r="D1397" t="str">
            <v>綴喜八幡</v>
          </cell>
          <cell r="E1397" t="str">
            <v>20</v>
          </cell>
          <cell r="F1397" t="str">
            <v>610-0343</v>
          </cell>
          <cell r="G1397" t="str">
            <v>京田辺市大住平谷５番地３１</v>
          </cell>
          <cell r="H1397" t="str">
            <v>0774-51-4049</v>
          </cell>
          <cell r="I1397" t="str">
            <v>3501</v>
          </cell>
          <cell r="J1397">
            <v>26046149295</v>
          </cell>
          <cell r="K1397">
            <v>51545</v>
          </cell>
          <cell r="L1397">
            <v>1</v>
          </cell>
          <cell r="M1397">
            <v>0</v>
          </cell>
          <cell r="O1397">
            <v>12.5</v>
          </cell>
          <cell r="P1397">
            <v>0</v>
          </cell>
          <cell r="Q1397">
            <v>0</v>
          </cell>
          <cell r="R1397">
            <v>18.5</v>
          </cell>
        </row>
        <row r="1398">
          <cell r="A1398" t="str">
            <v>26304934192080</v>
          </cell>
          <cell r="B1398" t="str">
            <v>勇気組</v>
          </cell>
          <cell r="C1398" t="str">
            <v>河野　勇気</v>
          </cell>
          <cell r="D1398" t="str">
            <v>綴喜八幡</v>
          </cell>
          <cell r="E1398" t="str">
            <v>末</v>
          </cell>
          <cell r="F1398" t="str">
            <v>614-8324</v>
          </cell>
          <cell r="G1398" t="str">
            <v>八幡市橋本東浄土ケ原２２－１サンハイム神永１０５号</v>
          </cell>
          <cell r="H1398" t="str">
            <v>080-3799-7908</v>
          </cell>
          <cell r="I1398" t="str">
            <v>3501</v>
          </cell>
          <cell r="J1398">
            <v>26046149550</v>
          </cell>
          <cell r="K1398">
            <v>73527</v>
          </cell>
          <cell r="L1398">
            <v>1</v>
          </cell>
          <cell r="M1398">
            <v>0</v>
          </cell>
          <cell r="O1398">
            <v>12.5</v>
          </cell>
          <cell r="P1398">
            <v>0</v>
          </cell>
          <cell r="Q1398">
            <v>0</v>
          </cell>
          <cell r="R1398">
            <v>18.5</v>
          </cell>
        </row>
        <row r="1399">
          <cell r="A1399" t="str">
            <v>26304934192081</v>
          </cell>
          <cell r="B1399" t="str">
            <v>堀瓦店</v>
          </cell>
          <cell r="C1399" t="str">
            <v>堀　正和</v>
          </cell>
          <cell r="D1399" t="str">
            <v>綴喜八幡</v>
          </cell>
          <cell r="E1399" t="str">
            <v>25</v>
          </cell>
          <cell r="F1399" t="str">
            <v>610-0202</v>
          </cell>
          <cell r="G1399" t="str">
            <v>綴喜郡宇治田原町緑苑坂１８番地の１０</v>
          </cell>
          <cell r="H1399" t="str">
            <v>090-6822-5291</v>
          </cell>
          <cell r="I1399" t="str">
            <v>3501</v>
          </cell>
          <cell r="J1399">
            <v>26046149630</v>
          </cell>
          <cell r="K1399">
            <v>159889</v>
          </cell>
          <cell r="M1399">
            <v>0</v>
          </cell>
          <cell r="O1399">
            <v>12.5</v>
          </cell>
          <cell r="P1399">
            <v>0</v>
          </cell>
          <cell r="Q1399">
            <v>0</v>
          </cell>
          <cell r="R1399">
            <v>18.5</v>
          </cell>
        </row>
        <row r="1400">
          <cell r="A1400" t="str">
            <v>26304934192083</v>
          </cell>
          <cell r="B1400" t="str">
            <v>株式会社ウッドホーム</v>
          </cell>
          <cell r="C1400" t="str">
            <v>谷山　展裕</v>
          </cell>
          <cell r="D1400" t="str">
            <v>綴喜八幡</v>
          </cell>
          <cell r="E1400" t="str">
            <v>20</v>
          </cell>
          <cell r="F1400" t="str">
            <v>611-0031</v>
          </cell>
          <cell r="G1400" t="str">
            <v>宇治市広野町寺山　７３－２３</v>
          </cell>
          <cell r="H1400" t="str">
            <v>0774-41-1146</v>
          </cell>
          <cell r="I1400" t="str">
            <v>3501</v>
          </cell>
          <cell r="J1400">
            <v>26046149924</v>
          </cell>
          <cell r="K1400">
            <v>10440</v>
          </cell>
          <cell r="L1400">
            <v>1</v>
          </cell>
          <cell r="M1400">
            <v>0</v>
          </cell>
          <cell r="O1400">
            <v>12.5</v>
          </cell>
          <cell r="P1400">
            <v>0</v>
          </cell>
          <cell r="Q1400">
            <v>0</v>
          </cell>
          <cell r="R1400">
            <v>18.5</v>
          </cell>
        </row>
        <row r="1401">
          <cell r="A1401" t="str">
            <v>26304934192084</v>
          </cell>
          <cell r="B1401" t="str">
            <v>株式会社　美濃瓦店</v>
          </cell>
          <cell r="C1401" t="str">
            <v>美濃　宏明</v>
          </cell>
          <cell r="D1401" t="str">
            <v>綴喜八幡</v>
          </cell>
          <cell r="E1401" t="str">
            <v>25</v>
          </cell>
          <cell r="F1401" t="str">
            <v>610-0343</v>
          </cell>
          <cell r="G1401" t="str">
            <v>京田辺市大住小林９－４８</v>
          </cell>
          <cell r="H1401" t="str">
            <v>0774-64-4078</v>
          </cell>
          <cell r="I1401" t="str">
            <v>3502</v>
          </cell>
          <cell r="J1401">
            <v>26046150157</v>
          </cell>
          <cell r="K1401">
            <v>73527</v>
          </cell>
          <cell r="M1401">
            <v>0</v>
          </cell>
          <cell r="O1401">
            <v>12.5</v>
          </cell>
          <cell r="P1401">
            <v>0</v>
          </cell>
          <cell r="Q1401">
            <v>0</v>
          </cell>
          <cell r="R1401">
            <v>18.5</v>
          </cell>
        </row>
        <row r="1402">
          <cell r="A1402" t="str">
            <v>26304934192085</v>
          </cell>
          <cell r="B1402" t="str">
            <v>株式会社　ネクサスＥＮＧ</v>
          </cell>
          <cell r="C1402" t="str">
            <v>永末　和也</v>
          </cell>
          <cell r="D1402" t="str">
            <v>綴喜八幡</v>
          </cell>
          <cell r="E1402" t="str">
            <v>末</v>
          </cell>
          <cell r="F1402" t="str">
            <v>613-0043</v>
          </cell>
          <cell r="G1402" t="str">
            <v>久世郡久御山町島田古堤防中村３９－１</v>
          </cell>
          <cell r="H1402" t="str">
            <v>090-5905-4988</v>
          </cell>
          <cell r="I1402" t="str">
            <v>3801</v>
          </cell>
          <cell r="J1402">
            <v>26046150172</v>
          </cell>
          <cell r="K1402">
            <v>153538</v>
          </cell>
          <cell r="M1402">
            <v>0</v>
          </cell>
          <cell r="O1402">
            <v>12.5</v>
          </cell>
          <cell r="P1402">
            <v>0</v>
          </cell>
          <cell r="Q1402">
            <v>0</v>
          </cell>
          <cell r="R1402">
            <v>18.5</v>
          </cell>
        </row>
        <row r="1403">
          <cell r="A1403" t="str">
            <v>26304934192086</v>
          </cell>
          <cell r="B1403" t="str">
            <v>有限会社北村建築</v>
          </cell>
          <cell r="C1403" t="str">
            <v>北村　浩司</v>
          </cell>
          <cell r="D1403" t="str">
            <v>綴喜八幡</v>
          </cell>
          <cell r="E1403" t="str">
            <v>20</v>
          </cell>
          <cell r="F1403" t="str">
            <v>614-8225</v>
          </cell>
          <cell r="G1403" t="str">
            <v>八幡市内里砂田１０－３</v>
          </cell>
          <cell r="H1403" t="str">
            <v>075-981-8448</v>
          </cell>
          <cell r="I1403" t="str">
            <v>3501</v>
          </cell>
          <cell r="J1403">
            <v>26046150533</v>
          </cell>
          <cell r="K1403">
            <v>71630</v>
          </cell>
          <cell r="L1403">
            <v>1</v>
          </cell>
          <cell r="M1403">
            <v>0</v>
          </cell>
          <cell r="O1403">
            <v>12.5</v>
          </cell>
          <cell r="P1403">
            <v>0</v>
          </cell>
          <cell r="Q1403">
            <v>0</v>
          </cell>
          <cell r="R1403">
            <v>18.5</v>
          </cell>
        </row>
        <row r="1404">
          <cell r="A1404" t="str">
            <v>26304934192087</v>
          </cell>
          <cell r="B1404" t="str">
            <v>京苑工業</v>
          </cell>
          <cell r="C1404" t="str">
            <v>藤井　勇輝</v>
          </cell>
          <cell r="D1404" t="str">
            <v>綴喜八幡</v>
          </cell>
          <cell r="E1404" t="str">
            <v>末</v>
          </cell>
          <cell r="F1404" t="str">
            <v>610-0352</v>
          </cell>
          <cell r="G1404" t="str">
            <v>京田辺市花住坂２丁目２－１５　１０２</v>
          </cell>
          <cell r="H1404" t="str">
            <v>090-1587-2288</v>
          </cell>
          <cell r="I1404" t="str">
            <v>3719</v>
          </cell>
          <cell r="J1404">
            <v>26046150868</v>
          </cell>
          <cell r="K1404">
            <v>5750</v>
          </cell>
          <cell r="M1404">
            <v>0</v>
          </cell>
          <cell r="O1404">
            <v>9.5</v>
          </cell>
          <cell r="P1404">
            <v>0</v>
          </cell>
          <cell r="Q1404">
            <v>0</v>
          </cell>
          <cell r="R1404">
            <v>15.5</v>
          </cell>
        </row>
        <row r="1405">
          <cell r="A1405" t="str">
            <v>26304934192089</v>
          </cell>
          <cell r="B1405" t="str">
            <v>宮前電工</v>
          </cell>
          <cell r="C1405" t="str">
            <v>宮前　正義</v>
          </cell>
          <cell r="D1405" t="str">
            <v>綴喜八幡</v>
          </cell>
          <cell r="E1405" t="str">
            <v>25</v>
          </cell>
          <cell r="F1405" t="str">
            <v>614-8044</v>
          </cell>
          <cell r="G1405" t="str">
            <v>八幡市八幡御幸谷４４の９</v>
          </cell>
          <cell r="H1405" t="str">
            <v>075-983-6167</v>
          </cell>
          <cell r="I1405" t="str">
            <v>3507</v>
          </cell>
          <cell r="J1405">
            <v>26046151343</v>
          </cell>
          <cell r="K1405">
            <v>78486</v>
          </cell>
          <cell r="L1405">
            <v>1</v>
          </cell>
          <cell r="M1405">
            <v>0</v>
          </cell>
          <cell r="O1405">
            <v>12.5</v>
          </cell>
          <cell r="P1405">
            <v>0</v>
          </cell>
          <cell r="Q1405">
            <v>0</v>
          </cell>
          <cell r="R1405">
            <v>18.5</v>
          </cell>
        </row>
        <row r="1406">
          <cell r="A1406" t="str">
            <v>26304934192090</v>
          </cell>
          <cell r="B1406" t="str">
            <v>Ｙ鉄工業</v>
          </cell>
          <cell r="C1406" t="str">
            <v>山地　翼</v>
          </cell>
          <cell r="D1406" t="str">
            <v>綴喜八幡</v>
          </cell>
          <cell r="F1406" t="str">
            <v>614-8278</v>
          </cell>
          <cell r="G1406" t="str">
            <v>八幡市美濃山西ノ口１１番地３０</v>
          </cell>
          <cell r="H1406" t="str">
            <v>090-9271-0283</v>
          </cell>
          <cell r="I1406" t="str">
            <v>3501</v>
          </cell>
          <cell r="J1406">
            <v>26046151423</v>
          </cell>
          <cell r="K1406">
            <v>85608</v>
          </cell>
          <cell r="L1406">
            <v>1</v>
          </cell>
          <cell r="M1406">
            <v>0</v>
          </cell>
          <cell r="O1406">
            <v>12.5</v>
          </cell>
          <cell r="P1406">
            <v>0</v>
          </cell>
          <cell r="Q1406">
            <v>0</v>
          </cell>
          <cell r="R1406">
            <v>18.5</v>
          </cell>
        </row>
        <row r="1407">
          <cell r="A1407" t="str">
            <v>26304934192091</v>
          </cell>
          <cell r="B1407" t="str">
            <v>株式会社　柴田設備</v>
          </cell>
          <cell r="C1407" t="str">
            <v>柴田　昇</v>
          </cell>
          <cell r="D1407" t="str">
            <v>綴喜八幡</v>
          </cell>
          <cell r="E1407" t="str">
            <v>20</v>
          </cell>
          <cell r="F1407" t="str">
            <v>610-0302</v>
          </cell>
          <cell r="G1407" t="str">
            <v>綴喜郡井手町井手西山７９番地の４６</v>
          </cell>
          <cell r="H1407" t="str">
            <v>0774-82-4792</v>
          </cell>
          <cell r="I1407" t="str">
            <v>3801</v>
          </cell>
          <cell r="J1407">
            <v>26046151529</v>
          </cell>
          <cell r="K1407">
            <v>48372</v>
          </cell>
          <cell r="L1407">
            <v>1</v>
          </cell>
          <cell r="M1407">
            <v>0</v>
          </cell>
          <cell r="O1407">
            <v>12.5</v>
          </cell>
          <cell r="P1407">
            <v>0</v>
          </cell>
          <cell r="Q1407">
            <v>0</v>
          </cell>
          <cell r="R1407">
            <v>18.5</v>
          </cell>
        </row>
        <row r="1408">
          <cell r="A1408" t="str">
            <v>26304934192092</v>
          </cell>
          <cell r="B1408" t="str">
            <v>株式会社　片山建設</v>
          </cell>
          <cell r="C1408" t="str">
            <v>片山　良太郎</v>
          </cell>
          <cell r="D1408" t="str">
            <v>綴喜八幡</v>
          </cell>
          <cell r="E1408" t="str">
            <v>末</v>
          </cell>
          <cell r="F1408" t="str">
            <v>610-0343</v>
          </cell>
          <cell r="G1408" t="str">
            <v>京田辺市大住責谷５５－２</v>
          </cell>
          <cell r="H1408" t="str">
            <v>075-983-6154</v>
          </cell>
          <cell r="I1408" t="str">
            <v>3501</v>
          </cell>
          <cell r="J1408">
            <v>26046151557</v>
          </cell>
          <cell r="K1408">
            <v>79750</v>
          </cell>
          <cell r="L1408">
            <v>1</v>
          </cell>
          <cell r="M1408">
            <v>0</v>
          </cell>
          <cell r="O1408">
            <v>12.5</v>
          </cell>
          <cell r="P1408">
            <v>0</v>
          </cell>
          <cell r="Q1408">
            <v>0</v>
          </cell>
          <cell r="R1408">
            <v>18.5</v>
          </cell>
        </row>
        <row r="1409">
          <cell r="A1409" t="str">
            <v>26304934192093</v>
          </cell>
          <cell r="B1409" t="str">
            <v>株式会社　トモ瓦店</v>
          </cell>
          <cell r="C1409" t="str">
            <v>笹嶋　勝広</v>
          </cell>
          <cell r="D1409" t="str">
            <v>綴喜八幡</v>
          </cell>
          <cell r="E1409" t="str">
            <v>20</v>
          </cell>
          <cell r="F1409" t="str">
            <v>610-0343</v>
          </cell>
          <cell r="G1409" t="str">
            <v>京田辺市大住関屋３１－４第一マンション喜多源二階１７</v>
          </cell>
          <cell r="H1409" t="str">
            <v>0774-64-7072</v>
          </cell>
          <cell r="I1409" t="str">
            <v>3506</v>
          </cell>
          <cell r="J1409">
            <v>26046152112</v>
          </cell>
          <cell r="K1409">
            <v>254011</v>
          </cell>
          <cell r="L1409">
            <v>1</v>
          </cell>
          <cell r="M1409">
            <v>0</v>
          </cell>
          <cell r="O1409">
            <v>12.5</v>
          </cell>
          <cell r="P1409">
            <v>0</v>
          </cell>
          <cell r="Q1409">
            <v>0</v>
          </cell>
          <cell r="R1409">
            <v>18.5</v>
          </cell>
        </row>
        <row r="1410">
          <cell r="A1410" t="str">
            <v>26304934192095</v>
          </cell>
          <cell r="B1410" t="str">
            <v>株式会社　フクダ建設</v>
          </cell>
          <cell r="C1410" t="str">
            <v>福田　樹平</v>
          </cell>
          <cell r="D1410" t="str">
            <v>綴喜八幡</v>
          </cell>
          <cell r="E1410" t="str">
            <v>末</v>
          </cell>
          <cell r="F1410" t="str">
            <v>614-8072</v>
          </cell>
          <cell r="G1410" t="str">
            <v>八幡市八幡長田23-42</v>
          </cell>
          <cell r="H1410" t="str">
            <v>075-981-6027</v>
          </cell>
          <cell r="I1410" t="str">
            <v>3716</v>
          </cell>
          <cell r="J1410">
            <v>26046152274</v>
          </cell>
          <cell r="K1410">
            <v>57461</v>
          </cell>
          <cell r="L1410">
            <v>1</v>
          </cell>
          <cell r="M1410">
            <v>0</v>
          </cell>
          <cell r="O1410">
            <v>12.5</v>
          </cell>
          <cell r="P1410">
            <v>0</v>
          </cell>
          <cell r="Q1410">
            <v>0</v>
          </cell>
          <cell r="R1410">
            <v>18.5</v>
          </cell>
        </row>
        <row r="1411">
          <cell r="A1411" t="str">
            <v>26304934192096</v>
          </cell>
          <cell r="B1411" t="str">
            <v>株式会社　成匠</v>
          </cell>
          <cell r="C1411" t="str">
            <v>谷口　慎一</v>
          </cell>
          <cell r="D1411" t="str">
            <v>綴喜八幡</v>
          </cell>
          <cell r="E1411" t="str">
            <v>末</v>
          </cell>
          <cell r="F1411" t="str">
            <v>614-8103</v>
          </cell>
          <cell r="G1411" t="str">
            <v>八幡市川口堀ノ内１１１</v>
          </cell>
          <cell r="H1411" t="str">
            <v>075-981-7670</v>
          </cell>
          <cell r="I1411" t="str">
            <v>3502</v>
          </cell>
          <cell r="J1411">
            <v>26046152421</v>
          </cell>
          <cell r="K1411">
            <v>91014</v>
          </cell>
          <cell r="L1411">
            <v>1</v>
          </cell>
          <cell r="M1411">
            <v>0</v>
          </cell>
          <cell r="O1411">
            <v>12.5</v>
          </cell>
          <cell r="P1411">
            <v>0</v>
          </cell>
          <cell r="Q1411">
            <v>0</v>
          </cell>
          <cell r="R1411">
            <v>18.5</v>
          </cell>
        </row>
        <row r="1412">
          <cell r="A1412" t="str">
            <v>26304934192097</v>
          </cell>
          <cell r="B1412" t="str">
            <v>シン設備</v>
          </cell>
          <cell r="C1412" t="str">
            <v>平井　伸市郎</v>
          </cell>
          <cell r="D1412" t="str">
            <v>綴喜八幡</v>
          </cell>
          <cell r="E1412" t="str">
            <v>20</v>
          </cell>
          <cell r="F1412" t="str">
            <v>614-8297</v>
          </cell>
          <cell r="G1412" t="str">
            <v>八幡市欽明台西３８－７</v>
          </cell>
          <cell r="H1412" t="str">
            <v>075-981-3510</v>
          </cell>
          <cell r="I1412" t="str">
            <v>3801</v>
          </cell>
          <cell r="J1412">
            <v>26046152555</v>
          </cell>
          <cell r="K1412">
            <v>24650</v>
          </cell>
          <cell r="M1412">
            <v>0</v>
          </cell>
          <cell r="O1412">
            <v>12.5</v>
          </cell>
          <cell r="P1412">
            <v>0</v>
          </cell>
          <cell r="Q1412">
            <v>0</v>
          </cell>
          <cell r="R1412">
            <v>18.5</v>
          </cell>
        </row>
        <row r="1413">
          <cell r="A1413" t="str">
            <v>26304934192098</v>
          </cell>
          <cell r="B1413" t="str">
            <v>松原板金　株式会社</v>
          </cell>
          <cell r="C1413" t="str">
            <v>松原　敏章</v>
          </cell>
          <cell r="D1413" t="str">
            <v>綴喜八幡</v>
          </cell>
          <cell r="E1413" t="str">
            <v>末</v>
          </cell>
          <cell r="F1413" t="str">
            <v>619-0244</v>
          </cell>
          <cell r="G1413" t="str">
            <v>相楽郡精華町北稲八間中垣外２６番地</v>
          </cell>
          <cell r="H1413" t="str">
            <v>0774-93-2840</v>
          </cell>
          <cell r="I1413" t="str">
            <v>3501</v>
          </cell>
          <cell r="J1413">
            <v>26046152596</v>
          </cell>
          <cell r="K1413">
            <v>65204</v>
          </cell>
          <cell r="L1413">
            <v>1</v>
          </cell>
          <cell r="M1413">
            <v>0</v>
          </cell>
          <cell r="O1413">
            <v>12.5</v>
          </cell>
          <cell r="P1413">
            <v>0</v>
          </cell>
          <cell r="Q1413">
            <v>0</v>
          </cell>
          <cell r="R1413">
            <v>18.5</v>
          </cell>
        </row>
        <row r="1414">
          <cell r="A1414" t="str">
            <v>26304934192100</v>
          </cell>
          <cell r="B1414" t="str">
            <v>村田　工務店</v>
          </cell>
          <cell r="C1414" t="str">
            <v>村田　融代</v>
          </cell>
          <cell r="D1414" t="str">
            <v>綴喜八幡</v>
          </cell>
          <cell r="E1414" t="str">
            <v>末</v>
          </cell>
          <cell r="F1414" t="str">
            <v>610-0301</v>
          </cell>
          <cell r="G1414" t="str">
            <v>綴喜郡井手町大字多賀小字西南組２３番地６</v>
          </cell>
          <cell r="H1414" t="str">
            <v>0774-82-5755</v>
          </cell>
          <cell r="I1414" t="str">
            <v>3501</v>
          </cell>
          <cell r="J1414">
            <v>26046152784</v>
          </cell>
          <cell r="K1414">
            <v>117317</v>
          </cell>
          <cell r="L1414">
            <v>1</v>
          </cell>
          <cell r="M1414">
            <v>0</v>
          </cell>
          <cell r="O1414">
            <v>12.5</v>
          </cell>
          <cell r="P1414">
            <v>0</v>
          </cell>
          <cell r="Q1414">
            <v>0</v>
          </cell>
          <cell r="R1414">
            <v>18.5</v>
          </cell>
        </row>
        <row r="1415">
          <cell r="A1415" t="str">
            <v>26304934192101</v>
          </cell>
          <cell r="B1415" t="str">
            <v>ＫＩＴＡＧＡＷＡ</v>
          </cell>
          <cell r="C1415" t="str">
            <v>北川　渚生</v>
          </cell>
          <cell r="D1415" t="str">
            <v>綴喜八幡</v>
          </cell>
          <cell r="E1415" t="str">
            <v>25</v>
          </cell>
          <cell r="F1415" t="str">
            <v>610-0302</v>
          </cell>
          <cell r="G1415" t="str">
            <v>綴喜郡井手町井手北玉水１２－３　Ａ１０１号</v>
          </cell>
          <cell r="H1415" t="str">
            <v>080-9476-4013</v>
          </cell>
          <cell r="I1415" t="str">
            <v>3501</v>
          </cell>
          <cell r="J1415">
            <v>26046152957</v>
          </cell>
          <cell r="K1415">
            <v>26100</v>
          </cell>
          <cell r="M1415">
            <v>0</v>
          </cell>
          <cell r="O1415">
            <v>12.5</v>
          </cell>
          <cell r="P1415">
            <v>0</v>
          </cell>
          <cell r="Q1415">
            <v>0</v>
          </cell>
          <cell r="R1415">
            <v>18.5</v>
          </cell>
        </row>
        <row r="1416">
          <cell r="A1416" t="str">
            <v>26304934192102</v>
          </cell>
          <cell r="B1416" t="str">
            <v>エムエスガーデン</v>
          </cell>
          <cell r="C1416" t="str">
            <v>谷川　智宣</v>
          </cell>
          <cell r="D1416" t="str">
            <v>綴喜八幡</v>
          </cell>
          <cell r="E1416" t="str">
            <v>末</v>
          </cell>
          <cell r="F1416" t="str">
            <v>610-0311</v>
          </cell>
          <cell r="G1416" t="str">
            <v>京田辺市草内南垣内１９－３</v>
          </cell>
          <cell r="H1416" t="str">
            <v>080-3780-4362</v>
          </cell>
          <cell r="I1416" t="str">
            <v>3506</v>
          </cell>
          <cell r="J1416">
            <v>26046153229</v>
          </cell>
          <cell r="K1416">
            <v>34800</v>
          </cell>
          <cell r="L1416">
            <v>1</v>
          </cell>
          <cell r="M1416">
            <v>0</v>
          </cell>
          <cell r="O1416">
            <v>12.5</v>
          </cell>
          <cell r="P1416">
            <v>0</v>
          </cell>
          <cell r="Q1416">
            <v>0</v>
          </cell>
          <cell r="R1416">
            <v>18.5</v>
          </cell>
        </row>
        <row r="1417">
          <cell r="A1417" t="str">
            <v>26304934192103</v>
          </cell>
          <cell r="B1417" t="str">
            <v>コン工務店</v>
          </cell>
          <cell r="C1417" t="str">
            <v>宮崎　晃一</v>
          </cell>
          <cell r="D1417" t="str">
            <v>綴喜八幡</v>
          </cell>
          <cell r="E1417" t="str">
            <v>末</v>
          </cell>
          <cell r="F1417" t="str">
            <v>614-8365</v>
          </cell>
          <cell r="G1417" t="str">
            <v>八幡市男山金振23-11-201</v>
          </cell>
          <cell r="H1417" t="str">
            <v>075-925-8752</v>
          </cell>
          <cell r="I1417" t="str">
            <v>3502</v>
          </cell>
          <cell r="J1417">
            <v>26046153659</v>
          </cell>
          <cell r="K1417">
            <v>14268</v>
          </cell>
          <cell r="L1417">
            <v>1</v>
          </cell>
          <cell r="M1417">
            <v>0</v>
          </cell>
          <cell r="O1417">
            <v>12.5</v>
          </cell>
          <cell r="P1417">
            <v>0</v>
          </cell>
          <cell r="Q1417">
            <v>0</v>
          </cell>
          <cell r="R1417">
            <v>18.5</v>
          </cell>
        </row>
        <row r="1418">
          <cell r="A1418" t="str">
            <v>26304934192104</v>
          </cell>
          <cell r="B1418" t="str">
            <v>株式会社　岩崎興業</v>
          </cell>
          <cell r="C1418" t="str">
            <v>岩崎　傑</v>
          </cell>
          <cell r="D1418" t="str">
            <v>綴喜八幡</v>
          </cell>
          <cell r="E1418" t="str">
            <v>20</v>
          </cell>
          <cell r="F1418" t="str">
            <v>615-8202</v>
          </cell>
          <cell r="G1418" t="str">
            <v>京都市西京区松室吾田神町１３１－４０８</v>
          </cell>
          <cell r="H1418" t="str">
            <v>080-8031-7000</v>
          </cell>
          <cell r="I1418" t="str">
            <v>3501</v>
          </cell>
          <cell r="J1418">
            <v>26046154270</v>
          </cell>
          <cell r="K1418">
            <v>54450</v>
          </cell>
          <cell r="L1418">
            <v>2</v>
          </cell>
          <cell r="M1418">
            <v>0</v>
          </cell>
          <cell r="O1418">
            <v>12.5</v>
          </cell>
          <cell r="P1418">
            <v>0</v>
          </cell>
          <cell r="Q1418">
            <v>0</v>
          </cell>
          <cell r="R1418">
            <v>18.5</v>
          </cell>
        </row>
        <row r="1419">
          <cell r="A1419" t="str">
            <v>26305935060004</v>
          </cell>
          <cell r="B1419" t="str">
            <v>株式会社　大建</v>
          </cell>
          <cell r="C1419" t="str">
            <v>百合田　寿一</v>
          </cell>
          <cell r="D1419" t="str">
            <v>福知山</v>
          </cell>
          <cell r="E1419" t="str">
            <v>15</v>
          </cell>
          <cell r="F1419" t="str">
            <v>620-0062</v>
          </cell>
          <cell r="G1419" t="str">
            <v>福知山市和久市町１５０－２　ＪＨマンション２０３号</v>
          </cell>
          <cell r="H1419" t="str">
            <v>0773-25-2238</v>
          </cell>
          <cell r="I1419" t="str">
            <v>9416</v>
          </cell>
          <cell r="J1419">
            <v>26051016470</v>
          </cell>
          <cell r="K1419">
            <v>729031</v>
          </cell>
          <cell r="L1419">
            <v>1</v>
          </cell>
          <cell r="M1419">
            <v>3</v>
          </cell>
          <cell r="O1419">
            <v>9.5</v>
          </cell>
          <cell r="P1419">
            <v>27375</v>
          </cell>
          <cell r="Q1419">
            <v>3</v>
          </cell>
          <cell r="R1419">
            <v>15.5</v>
          </cell>
        </row>
        <row r="1420">
          <cell r="A1420" t="str">
            <v>26305935060012</v>
          </cell>
          <cell r="B1420" t="str">
            <v>友幸グループ</v>
          </cell>
          <cell r="C1420" t="str">
            <v>秋山　伊久夫</v>
          </cell>
          <cell r="D1420" t="str">
            <v>福知山</v>
          </cell>
          <cell r="F1420" t="str">
            <v>620-0000</v>
          </cell>
          <cell r="G1420" t="str">
            <v>福知山市字天田５６７－３</v>
          </cell>
          <cell r="H1420" t="str">
            <v>0773-23-4463</v>
          </cell>
          <cell r="I1420" t="str">
            <v>9301</v>
          </cell>
          <cell r="K1420">
            <v>37493</v>
          </cell>
          <cell r="L1420">
            <v>1</v>
          </cell>
          <cell r="M1420">
            <v>5.5</v>
          </cell>
          <cell r="O1420">
            <v>0</v>
          </cell>
          <cell r="P1420">
            <v>24090</v>
          </cell>
          <cell r="Q1420">
            <v>5.5</v>
          </cell>
          <cell r="R1420">
            <v>0</v>
          </cell>
        </row>
        <row r="1421">
          <cell r="A1421" t="str">
            <v>26305935060014</v>
          </cell>
          <cell r="B1421" t="str">
            <v>プラントメンテ・オギモト</v>
          </cell>
          <cell r="C1421" t="str">
            <v>荻本　宏行</v>
          </cell>
          <cell r="D1421" t="str">
            <v>福知山</v>
          </cell>
          <cell r="E1421" t="str">
            <v>末</v>
          </cell>
          <cell r="F1421" t="str">
            <v>669-4301</v>
          </cell>
          <cell r="G1421" t="str">
            <v>丹波市市島町下竹田字樽井1077</v>
          </cell>
          <cell r="H1421" t="str">
            <v>0773-27-2082</v>
          </cell>
          <cell r="I1421" t="str">
            <v>5411</v>
          </cell>
          <cell r="K1421">
            <v>222750</v>
          </cell>
          <cell r="L1421">
            <v>1</v>
          </cell>
          <cell r="M1421">
            <v>10</v>
          </cell>
          <cell r="O1421">
            <v>0</v>
          </cell>
          <cell r="P1421">
            <v>58400</v>
          </cell>
          <cell r="Q1421">
            <v>10</v>
          </cell>
          <cell r="R1421">
            <v>0</v>
          </cell>
        </row>
        <row r="1422">
          <cell r="A1422" t="str">
            <v>26305935060015</v>
          </cell>
          <cell r="B1422" t="str">
            <v>エムエアーシステム　株式会社</v>
          </cell>
          <cell r="C1422" t="str">
            <v>村上　大</v>
          </cell>
          <cell r="D1422" t="str">
            <v>福知山</v>
          </cell>
          <cell r="E1422" t="str">
            <v>25</v>
          </cell>
          <cell r="F1422" t="str">
            <v>620-0062</v>
          </cell>
          <cell r="G1422" t="str">
            <v>福知山市和久市町１２１－４</v>
          </cell>
          <cell r="H1422" t="str">
            <v>0773-24-0442</v>
          </cell>
          <cell r="I1422" t="str">
            <v>9416</v>
          </cell>
          <cell r="J1422">
            <v>26056134412</v>
          </cell>
          <cell r="K1422">
            <v>80749</v>
          </cell>
          <cell r="L1422">
            <v>1</v>
          </cell>
          <cell r="M1422">
            <v>3</v>
          </cell>
          <cell r="O1422">
            <v>9.5</v>
          </cell>
          <cell r="P1422">
            <v>4380</v>
          </cell>
          <cell r="Q1422">
            <v>3</v>
          </cell>
          <cell r="R1422">
            <v>15.5</v>
          </cell>
        </row>
        <row r="1423">
          <cell r="A1423" t="str">
            <v>26305935060017</v>
          </cell>
          <cell r="B1423" t="str">
            <v>マルシン</v>
          </cell>
          <cell r="C1423" t="str">
            <v>眞下　達也</v>
          </cell>
          <cell r="D1423" t="str">
            <v>福知山</v>
          </cell>
          <cell r="E1423" t="str">
            <v>末</v>
          </cell>
          <cell r="F1423" t="str">
            <v>620-0059</v>
          </cell>
          <cell r="G1423" t="str">
            <v>福知山市厚東町４６</v>
          </cell>
          <cell r="H1423" t="str">
            <v>0773-24-2090</v>
          </cell>
          <cell r="I1423" t="str">
            <v>7203</v>
          </cell>
          <cell r="J1423">
            <v>26056142969</v>
          </cell>
          <cell r="K1423">
            <v>173225</v>
          </cell>
          <cell r="L1423">
            <v>1</v>
          </cell>
          <cell r="M1423">
            <v>9</v>
          </cell>
          <cell r="O1423">
            <v>9.5</v>
          </cell>
          <cell r="P1423">
            <v>0</v>
          </cell>
          <cell r="Q1423">
            <v>9</v>
          </cell>
          <cell r="R1423">
            <v>15.5</v>
          </cell>
        </row>
        <row r="1424">
          <cell r="A1424" t="str">
            <v>26305935060021</v>
          </cell>
          <cell r="B1424" t="str">
            <v>ＳＵＲＶＡＳ</v>
          </cell>
          <cell r="C1424" t="str">
            <v>福西　浩三</v>
          </cell>
          <cell r="D1424" t="str">
            <v>福知山</v>
          </cell>
          <cell r="F1424" t="str">
            <v>620-0857</v>
          </cell>
          <cell r="G1424" t="str">
            <v>福知山市土師１７５－５２</v>
          </cell>
          <cell r="H1424" t="str">
            <v>080-6166-7737</v>
          </cell>
          <cell r="I1424" t="str">
            <v>9416</v>
          </cell>
          <cell r="J1424">
            <v>26056146503</v>
          </cell>
          <cell r="K1424">
            <v>30411</v>
          </cell>
          <cell r="L1424">
            <v>1</v>
          </cell>
          <cell r="M1424">
            <v>3</v>
          </cell>
          <cell r="O1424">
            <v>9.5</v>
          </cell>
          <cell r="P1424">
            <v>8211</v>
          </cell>
          <cell r="Q1424">
            <v>3</v>
          </cell>
          <cell r="R1424">
            <v>15.5</v>
          </cell>
        </row>
        <row r="1425">
          <cell r="A1425" t="str">
            <v>26305935062003</v>
          </cell>
          <cell r="B1425" t="str">
            <v>株式会社　池田工務店</v>
          </cell>
          <cell r="C1425" t="str">
            <v>池田　幸史</v>
          </cell>
          <cell r="D1425" t="str">
            <v>福知山</v>
          </cell>
          <cell r="E1425" t="str">
            <v>25</v>
          </cell>
          <cell r="F1425" t="str">
            <v>620-0926</v>
          </cell>
          <cell r="G1425" t="str">
            <v>福知山市新庄４４３</v>
          </cell>
          <cell r="H1425" t="str">
            <v>0773-22-4883</v>
          </cell>
          <cell r="I1425" t="str">
            <v>3501</v>
          </cell>
          <cell r="J1425">
            <v>26050879610</v>
          </cell>
          <cell r="K1425">
            <v>36714</v>
          </cell>
          <cell r="L1425">
            <v>1</v>
          </cell>
          <cell r="M1425">
            <v>0</v>
          </cell>
          <cell r="O1425">
            <v>12.5</v>
          </cell>
          <cell r="P1425">
            <v>0</v>
          </cell>
          <cell r="Q1425">
            <v>0</v>
          </cell>
          <cell r="R1425">
            <v>18.5</v>
          </cell>
        </row>
        <row r="1426">
          <cell r="A1426" t="str">
            <v>26305935062016</v>
          </cell>
          <cell r="B1426" t="str">
            <v>有限会社　岡田塗装</v>
          </cell>
          <cell r="C1426" t="str">
            <v>岡田　徳治</v>
          </cell>
          <cell r="D1426" t="str">
            <v>福知山</v>
          </cell>
          <cell r="E1426" t="str">
            <v>末</v>
          </cell>
          <cell r="F1426" t="str">
            <v>620-0874</v>
          </cell>
          <cell r="G1426" t="str">
            <v>福知山市堀２６００－３３（堀口）</v>
          </cell>
          <cell r="H1426" t="str">
            <v>0773-23-7118</v>
          </cell>
          <cell r="I1426" t="str">
            <v>3501</v>
          </cell>
          <cell r="J1426">
            <v>26051013018</v>
          </cell>
          <cell r="K1426">
            <v>198737</v>
          </cell>
          <cell r="L1426">
            <v>1</v>
          </cell>
          <cell r="M1426">
            <v>0</v>
          </cell>
          <cell r="O1426">
            <v>12.5</v>
          </cell>
          <cell r="P1426">
            <v>0</v>
          </cell>
          <cell r="Q1426">
            <v>0</v>
          </cell>
          <cell r="R1426">
            <v>18.5</v>
          </cell>
        </row>
        <row r="1427">
          <cell r="A1427" t="str">
            <v>26305935062019</v>
          </cell>
          <cell r="B1427" t="str">
            <v>有限会社　瓦松</v>
          </cell>
          <cell r="C1427" t="str">
            <v>松下　雅基</v>
          </cell>
          <cell r="D1427" t="str">
            <v>福知山</v>
          </cell>
          <cell r="E1427" t="str">
            <v>25</v>
          </cell>
          <cell r="F1427" t="str">
            <v>620-0841</v>
          </cell>
          <cell r="G1427" t="str">
            <v>福知山市駒場新町一丁目７７</v>
          </cell>
          <cell r="H1427" t="str">
            <v>0773-27-2087</v>
          </cell>
          <cell r="I1427" t="str">
            <v>3501</v>
          </cell>
          <cell r="J1427">
            <v>26051014863</v>
          </cell>
          <cell r="K1427">
            <v>177045</v>
          </cell>
          <cell r="L1427">
            <v>1</v>
          </cell>
          <cell r="M1427">
            <v>0</v>
          </cell>
          <cell r="O1427">
            <v>12.5</v>
          </cell>
          <cell r="P1427">
            <v>0</v>
          </cell>
          <cell r="Q1427">
            <v>0</v>
          </cell>
          <cell r="R1427">
            <v>18.5</v>
          </cell>
        </row>
        <row r="1428">
          <cell r="A1428" t="str">
            <v>26305935062029</v>
          </cell>
          <cell r="B1428" t="str">
            <v>有限会社　塩見住宅</v>
          </cell>
          <cell r="C1428" t="str">
            <v>塩見　晋也</v>
          </cell>
          <cell r="D1428" t="str">
            <v>福知山</v>
          </cell>
          <cell r="E1428" t="str">
            <v>20</v>
          </cell>
          <cell r="F1428" t="str">
            <v>620-0926</v>
          </cell>
          <cell r="G1428" t="str">
            <v>福知山市新庄２２５ー３</v>
          </cell>
          <cell r="H1428" t="str">
            <v>0773-24-1247</v>
          </cell>
          <cell r="I1428" t="str">
            <v>3501</v>
          </cell>
          <cell r="J1428">
            <v>26051016507</v>
          </cell>
          <cell r="K1428">
            <v>38930</v>
          </cell>
          <cell r="L1428">
            <v>1</v>
          </cell>
          <cell r="M1428">
            <v>0</v>
          </cell>
          <cell r="O1428">
            <v>12.5</v>
          </cell>
          <cell r="P1428">
            <v>0</v>
          </cell>
          <cell r="Q1428">
            <v>0</v>
          </cell>
          <cell r="R1428">
            <v>18.5</v>
          </cell>
        </row>
        <row r="1429">
          <cell r="A1429" t="str">
            <v>26305935062036</v>
          </cell>
          <cell r="B1429" t="str">
            <v>プラントメンテ・オギモト</v>
          </cell>
          <cell r="C1429" t="str">
            <v>荻本　宏行</v>
          </cell>
          <cell r="D1429" t="str">
            <v>福知山</v>
          </cell>
          <cell r="E1429" t="str">
            <v>末</v>
          </cell>
          <cell r="F1429" t="str">
            <v>620-0856</v>
          </cell>
          <cell r="G1429" t="str">
            <v>福知山市土師宮町１丁目２２５番地</v>
          </cell>
          <cell r="H1429" t="str">
            <v>0773-27-2082</v>
          </cell>
          <cell r="I1429" t="str">
            <v>3601</v>
          </cell>
          <cell r="J1429">
            <v>26056133025</v>
          </cell>
          <cell r="K1429">
            <v>145795</v>
          </cell>
          <cell r="L1429">
            <v>1</v>
          </cell>
          <cell r="M1429">
            <v>0</v>
          </cell>
          <cell r="O1429">
            <v>12.5</v>
          </cell>
          <cell r="P1429">
            <v>0</v>
          </cell>
          <cell r="Q1429">
            <v>0</v>
          </cell>
          <cell r="R1429">
            <v>18.5</v>
          </cell>
        </row>
        <row r="1430">
          <cell r="A1430" t="str">
            <v>26305935062042</v>
          </cell>
          <cell r="B1430" t="str">
            <v>株式会社　ライフライン</v>
          </cell>
          <cell r="C1430" t="str">
            <v>藤田　智</v>
          </cell>
          <cell r="D1430" t="str">
            <v>福知山</v>
          </cell>
          <cell r="E1430" t="str">
            <v>20</v>
          </cell>
          <cell r="F1430" t="str">
            <v>620-0856</v>
          </cell>
          <cell r="G1430" t="str">
            <v>福知山市土師宮町ニ丁目１８７</v>
          </cell>
          <cell r="H1430" t="str">
            <v>0773-27-9077</v>
          </cell>
          <cell r="I1430" t="str">
            <v>3504</v>
          </cell>
          <cell r="J1430">
            <v>26056136784</v>
          </cell>
          <cell r="K1430">
            <v>180653</v>
          </cell>
          <cell r="L1430">
            <v>1</v>
          </cell>
          <cell r="M1430">
            <v>0</v>
          </cell>
          <cell r="O1430">
            <v>12.5</v>
          </cell>
          <cell r="P1430">
            <v>0</v>
          </cell>
          <cell r="Q1430">
            <v>0</v>
          </cell>
          <cell r="R1430">
            <v>18.5</v>
          </cell>
        </row>
        <row r="1431">
          <cell r="A1431" t="str">
            <v>26305935062043</v>
          </cell>
          <cell r="B1431" t="str">
            <v>未來住設　株式会社</v>
          </cell>
          <cell r="C1431" t="str">
            <v>塩見　誠吾</v>
          </cell>
          <cell r="D1431" t="str">
            <v>福知山</v>
          </cell>
          <cell r="E1431" t="str">
            <v>20</v>
          </cell>
          <cell r="F1431" t="str">
            <v>620-0877</v>
          </cell>
          <cell r="G1431" t="str">
            <v>福知山市字堀２７１－４</v>
          </cell>
          <cell r="H1431" t="str">
            <v>0773-24-1306</v>
          </cell>
          <cell r="I1431" t="str">
            <v>3504</v>
          </cell>
          <cell r="J1431">
            <v>26056136836</v>
          </cell>
          <cell r="K1431">
            <v>6960</v>
          </cell>
          <cell r="L1431">
            <v>1</v>
          </cell>
          <cell r="M1431">
            <v>0</v>
          </cell>
          <cell r="O1431">
            <v>12.5</v>
          </cell>
          <cell r="P1431">
            <v>0</v>
          </cell>
          <cell r="Q1431">
            <v>0</v>
          </cell>
          <cell r="R1431">
            <v>18.5</v>
          </cell>
        </row>
        <row r="1432">
          <cell r="A1432" t="str">
            <v>26305935062044</v>
          </cell>
          <cell r="B1432" t="str">
            <v>株式会社　インテリア松下</v>
          </cell>
          <cell r="C1432" t="str">
            <v>松下　貴光</v>
          </cell>
          <cell r="D1432" t="str">
            <v>福知山</v>
          </cell>
          <cell r="E1432" t="str">
            <v>末</v>
          </cell>
          <cell r="F1432" t="str">
            <v>620-0841</v>
          </cell>
          <cell r="G1432" t="str">
            <v>福知山市駒場新町　１丁目２３番地</v>
          </cell>
          <cell r="H1432" t="str">
            <v>0773-27-5718</v>
          </cell>
          <cell r="I1432" t="str">
            <v>3502</v>
          </cell>
          <cell r="J1432">
            <v>26056134185</v>
          </cell>
          <cell r="K1432">
            <v>92928</v>
          </cell>
          <cell r="L1432">
            <v>1</v>
          </cell>
          <cell r="M1432">
            <v>0</v>
          </cell>
          <cell r="O1432">
            <v>12.5</v>
          </cell>
          <cell r="P1432">
            <v>0</v>
          </cell>
          <cell r="Q1432">
            <v>0</v>
          </cell>
          <cell r="R1432">
            <v>18.5</v>
          </cell>
        </row>
        <row r="1433">
          <cell r="A1433" t="str">
            <v>26305935062045</v>
          </cell>
          <cell r="B1433" t="str">
            <v>株式会社　イチケン</v>
          </cell>
          <cell r="C1433" t="str">
            <v>川島　一弘</v>
          </cell>
          <cell r="D1433" t="str">
            <v>福知山</v>
          </cell>
          <cell r="E1433" t="str">
            <v>10</v>
          </cell>
          <cell r="F1433" t="str">
            <v>620-0035</v>
          </cell>
          <cell r="G1433" t="str">
            <v>福知山市内記１丁目４２－８</v>
          </cell>
          <cell r="H1433" t="str">
            <v>0773-24-1829</v>
          </cell>
          <cell r="I1433" t="str">
            <v>3502</v>
          </cell>
          <cell r="J1433">
            <v>26056138000</v>
          </cell>
          <cell r="K1433">
            <v>445684</v>
          </cell>
          <cell r="L1433">
            <v>1</v>
          </cell>
          <cell r="M1433">
            <v>0</v>
          </cell>
          <cell r="O1433">
            <v>12.5</v>
          </cell>
          <cell r="P1433">
            <v>0</v>
          </cell>
          <cell r="Q1433">
            <v>0</v>
          </cell>
          <cell r="R1433">
            <v>18.5</v>
          </cell>
        </row>
        <row r="1434">
          <cell r="A1434" t="str">
            <v>26305935062046</v>
          </cell>
          <cell r="B1434" t="str">
            <v>熊谷建設</v>
          </cell>
          <cell r="C1434" t="str">
            <v>熊谷　信嗣</v>
          </cell>
          <cell r="D1434" t="str">
            <v>福知山</v>
          </cell>
          <cell r="E1434" t="str">
            <v>20</v>
          </cell>
          <cell r="F1434" t="str">
            <v>620-0016</v>
          </cell>
          <cell r="G1434" t="str">
            <v>福知山市字猪崎　１２０４－４</v>
          </cell>
          <cell r="H1434" t="str">
            <v>0773-22-4060</v>
          </cell>
          <cell r="I1434" t="str">
            <v>3703</v>
          </cell>
          <cell r="J1434">
            <v>26056138227</v>
          </cell>
          <cell r="K1434">
            <v>97498</v>
          </cell>
          <cell r="L1434">
            <v>1</v>
          </cell>
          <cell r="M1434">
            <v>0</v>
          </cell>
          <cell r="O1434">
            <v>12.5</v>
          </cell>
          <cell r="P1434">
            <v>0</v>
          </cell>
          <cell r="Q1434">
            <v>0</v>
          </cell>
          <cell r="R1434">
            <v>18.5</v>
          </cell>
        </row>
        <row r="1435">
          <cell r="A1435" t="str">
            <v>26305935062050</v>
          </cell>
          <cell r="B1435" t="str">
            <v>丸越工業</v>
          </cell>
          <cell r="C1435" t="str">
            <v>越村　展久</v>
          </cell>
          <cell r="D1435" t="str">
            <v>福知山</v>
          </cell>
          <cell r="E1435" t="str">
            <v>末</v>
          </cell>
          <cell r="F1435" t="str">
            <v>620-0921</v>
          </cell>
          <cell r="G1435" t="str">
            <v>福知山市室荒河　３３－８２</v>
          </cell>
          <cell r="H1435" t="str">
            <v>0773-22-5866</v>
          </cell>
          <cell r="I1435" t="str">
            <v>3505</v>
          </cell>
          <cell r="J1435">
            <v>26056138430</v>
          </cell>
          <cell r="K1435">
            <v>58000</v>
          </cell>
          <cell r="L1435">
            <v>1</v>
          </cell>
          <cell r="M1435">
            <v>0</v>
          </cell>
          <cell r="O1435">
            <v>12.5</v>
          </cell>
          <cell r="P1435">
            <v>0</v>
          </cell>
          <cell r="Q1435">
            <v>0</v>
          </cell>
          <cell r="R1435">
            <v>18.5</v>
          </cell>
        </row>
        <row r="1436">
          <cell r="A1436" t="str">
            <v>26305935062053</v>
          </cell>
          <cell r="B1436" t="str">
            <v>赤松工業</v>
          </cell>
          <cell r="C1436" t="str">
            <v>赤松　範行</v>
          </cell>
          <cell r="D1436" t="str">
            <v>福知山</v>
          </cell>
          <cell r="E1436" t="str">
            <v>末</v>
          </cell>
          <cell r="F1436" t="str">
            <v>620-0333</v>
          </cell>
          <cell r="G1436" t="str">
            <v>福知山市大江町二箇１７４２</v>
          </cell>
          <cell r="H1436" t="str">
            <v>0773-57-0272</v>
          </cell>
          <cell r="I1436" t="str">
            <v>3501</v>
          </cell>
          <cell r="J1436">
            <v>26056139333</v>
          </cell>
          <cell r="K1436">
            <v>92858</v>
          </cell>
          <cell r="M1436">
            <v>0</v>
          </cell>
          <cell r="O1436">
            <v>12.5</v>
          </cell>
          <cell r="P1436">
            <v>0</v>
          </cell>
          <cell r="Q1436">
            <v>0</v>
          </cell>
          <cell r="R1436">
            <v>18.5</v>
          </cell>
        </row>
        <row r="1437">
          <cell r="A1437" t="str">
            <v>26305935062054</v>
          </cell>
          <cell r="B1437" t="str">
            <v>株式会社　井上工業</v>
          </cell>
          <cell r="C1437" t="str">
            <v>井上　誠</v>
          </cell>
          <cell r="D1437" t="str">
            <v>福知山</v>
          </cell>
          <cell r="E1437" t="str">
            <v>20</v>
          </cell>
          <cell r="F1437" t="str">
            <v>620-0841</v>
          </cell>
          <cell r="G1437" t="str">
            <v>福知山市駒場新町３丁目５９番地</v>
          </cell>
          <cell r="H1437" t="str">
            <v>0773-21-4875</v>
          </cell>
          <cell r="I1437" t="str">
            <v>3703</v>
          </cell>
          <cell r="J1437">
            <v>26056139519</v>
          </cell>
          <cell r="K1437">
            <v>115652</v>
          </cell>
          <cell r="L1437">
            <v>1</v>
          </cell>
          <cell r="M1437">
            <v>0</v>
          </cell>
          <cell r="O1437">
            <v>12.5</v>
          </cell>
          <cell r="P1437">
            <v>0</v>
          </cell>
          <cell r="Q1437">
            <v>0</v>
          </cell>
          <cell r="R1437">
            <v>18.5</v>
          </cell>
        </row>
        <row r="1438">
          <cell r="A1438" t="str">
            <v>26305935062057</v>
          </cell>
          <cell r="B1438" t="str">
            <v>西山設備システム</v>
          </cell>
          <cell r="C1438" t="str">
            <v>村上　靖典</v>
          </cell>
          <cell r="D1438" t="str">
            <v>福知山</v>
          </cell>
          <cell r="E1438" t="str">
            <v>末</v>
          </cell>
          <cell r="F1438" t="str">
            <v>623-0045</v>
          </cell>
          <cell r="G1438" t="str">
            <v>綾部市高津町藤ノ木１３</v>
          </cell>
          <cell r="H1438" t="str">
            <v>0901138-7109-</v>
          </cell>
          <cell r="I1438" t="str">
            <v>3802</v>
          </cell>
          <cell r="J1438">
            <v>26056140210</v>
          </cell>
          <cell r="K1438">
            <v>244325</v>
          </cell>
          <cell r="M1438">
            <v>0</v>
          </cell>
          <cell r="O1438">
            <v>12.5</v>
          </cell>
          <cell r="P1438">
            <v>0</v>
          </cell>
          <cell r="Q1438">
            <v>0</v>
          </cell>
          <cell r="R1438">
            <v>18.5</v>
          </cell>
        </row>
        <row r="1439">
          <cell r="A1439" t="str">
            <v>26305935062058</v>
          </cell>
          <cell r="B1439" t="str">
            <v>株式会社晃栄テック</v>
          </cell>
          <cell r="C1439" t="str">
            <v>杉本　透</v>
          </cell>
          <cell r="D1439" t="str">
            <v>福知山</v>
          </cell>
          <cell r="E1439" t="str">
            <v>10</v>
          </cell>
          <cell r="F1439" t="str">
            <v>620-0939</v>
          </cell>
          <cell r="G1439" t="str">
            <v>福知山市市寺１４３６番地</v>
          </cell>
          <cell r="H1439" t="str">
            <v>0773-25-5600</v>
          </cell>
          <cell r="I1439" t="str">
            <v>3802</v>
          </cell>
          <cell r="J1439">
            <v>26056138121</v>
          </cell>
          <cell r="K1439">
            <v>345680</v>
          </cell>
          <cell r="L1439">
            <v>1</v>
          </cell>
          <cell r="M1439">
            <v>0</v>
          </cell>
          <cell r="O1439">
            <v>12.5</v>
          </cell>
          <cell r="P1439">
            <v>0</v>
          </cell>
          <cell r="Q1439">
            <v>0</v>
          </cell>
          <cell r="R1439">
            <v>18.5</v>
          </cell>
        </row>
        <row r="1440">
          <cell r="A1440" t="str">
            <v>26305935062061</v>
          </cell>
          <cell r="B1440" t="str">
            <v>有限会社　丸徳建築</v>
          </cell>
          <cell r="C1440" t="str">
            <v>足立　邦男</v>
          </cell>
          <cell r="D1440" t="str">
            <v>福知山</v>
          </cell>
          <cell r="E1440" t="str">
            <v>末</v>
          </cell>
          <cell r="F1440" t="str">
            <v>620-0936</v>
          </cell>
          <cell r="G1440" t="str">
            <v>福知山市字正明寺４００－５</v>
          </cell>
          <cell r="H1440" t="str">
            <v>0773-22-5555</v>
          </cell>
          <cell r="I1440" t="str">
            <v>3502</v>
          </cell>
          <cell r="J1440">
            <v>26056140906</v>
          </cell>
          <cell r="K1440">
            <v>109313</v>
          </cell>
          <cell r="L1440">
            <v>1</v>
          </cell>
          <cell r="M1440">
            <v>0</v>
          </cell>
          <cell r="O1440">
            <v>12.5</v>
          </cell>
          <cell r="P1440">
            <v>0</v>
          </cell>
          <cell r="Q1440">
            <v>0</v>
          </cell>
          <cell r="R1440">
            <v>18.5</v>
          </cell>
        </row>
        <row r="1441">
          <cell r="A1441" t="str">
            <v>26305935062063</v>
          </cell>
          <cell r="B1441" t="str">
            <v>吉丸工業</v>
          </cell>
          <cell r="C1441" t="str">
            <v>吉崎　直紀</v>
          </cell>
          <cell r="D1441" t="str">
            <v>福知山</v>
          </cell>
          <cell r="E1441" t="str">
            <v>末</v>
          </cell>
          <cell r="F1441" t="str">
            <v>620-0927</v>
          </cell>
          <cell r="G1441" t="str">
            <v>福知山市字和久寺３７４－１</v>
          </cell>
          <cell r="H1441" t="str">
            <v>0773-48-9784</v>
          </cell>
          <cell r="I1441" t="str">
            <v>3501</v>
          </cell>
          <cell r="J1441">
            <v>26056141288</v>
          </cell>
          <cell r="K1441">
            <v>105589</v>
          </cell>
          <cell r="M1441">
            <v>0</v>
          </cell>
          <cell r="O1441">
            <v>12.5</v>
          </cell>
          <cell r="P1441">
            <v>0</v>
          </cell>
          <cell r="Q1441">
            <v>0</v>
          </cell>
          <cell r="R1441">
            <v>18.5</v>
          </cell>
        </row>
        <row r="1442">
          <cell r="A1442" t="str">
            <v>26305935062064</v>
          </cell>
          <cell r="B1442" t="str">
            <v>株式会社　亀田興業</v>
          </cell>
          <cell r="C1442" t="str">
            <v>亀田　一男</v>
          </cell>
          <cell r="D1442" t="str">
            <v>福知山</v>
          </cell>
          <cell r="E1442" t="str">
            <v>末</v>
          </cell>
          <cell r="F1442" t="str">
            <v>620-0055</v>
          </cell>
          <cell r="G1442" t="str">
            <v>福知山市篠尾新町３丁目７４番地ポレスター福知山５０５号</v>
          </cell>
          <cell r="H1442" t="str">
            <v>0773-45-4666</v>
          </cell>
          <cell r="I1442" t="str">
            <v>3501</v>
          </cell>
          <cell r="J1442">
            <v>26056141234</v>
          </cell>
          <cell r="K1442">
            <v>477253</v>
          </cell>
          <cell r="L1442">
            <v>2</v>
          </cell>
          <cell r="M1442">
            <v>0</v>
          </cell>
          <cell r="O1442">
            <v>12.5</v>
          </cell>
          <cell r="P1442">
            <v>0</v>
          </cell>
          <cell r="Q1442">
            <v>0</v>
          </cell>
          <cell r="R1442">
            <v>18.5</v>
          </cell>
        </row>
        <row r="1443">
          <cell r="A1443" t="str">
            <v>26305935062066</v>
          </cell>
          <cell r="B1443" t="str">
            <v>三協興業</v>
          </cell>
          <cell r="C1443" t="str">
            <v>水口　繁則</v>
          </cell>
          <cell r="D1443" t="str">
            <v>福知山</v>
          </cell>
          <cell r="E1443" t="str">
            <v>末</v>
          </cell>
          <cell r="F1443" t="str">
            <v>620-0059</v>
          </cell>
          <cell r="G1443" t="str">
            <v>福知山市厚東町２３番地メゾンランシャントン１０２号</v>
          </cell>
          <cell r="H1443" t="str">
            <v>0773-22-0076</v>
          </cell>
          <cell r="I1443" t="str">
            <v>3501</v>
          </cell>
          <cell r="J1443">
            <v>26056141422</v>
          </cell>
          <cell r="K1443">
            <v>133429</v>
          </cell>
          <cell r="M1443">
            <v>0</v>
          </cell>
          <cell r="O1443">
            <v>12.5</v>
          </cell>
          <cell r="P1443">
            <v>0</v>
          </cell>
          <cell r="Q1443">
            <v>0</v>
          </cell>
          <cell r="R1443">
            <v>18.5</v>
          </cell>
        </row>
        <row r="1444">
          <cell r="A1444" t="str">
            <v>26305935062067</v>
          </cell>
          <cell r="B1444" t="str">
            <v>中丹住工　株式会社</v>
          </cell>
          <cell r="C1444" t="str">
            <v>原　和典</v>
          </cell>
          <cell r="D1444" t="str">
            <v>福知山</v>
          </cell>
          <cell r="E1444" t="str">
            <v>20</v>
          </cell>
          <cell r="F1444" t="str">
            <v>620-0015</v>
          </cell>
          <cell r="G1444" t="str">
            <v>福知山市字猪崎１４０２－３５</v>
          </cell>
          <cell r="H1444" t="str">
            <v>0773-45-6556</v>
          </cell>
          <cell r="I1444" t="str">
            <v>3705</v>
          </cell>
          <cell r="J1444">
            <v>26056140774</v>
          </cell>
          <cell r="K1444">
            <v>109719</v>
          </cell>
          <cell r="L1444">
            <v>1</v>
          </cell>
          <cell r="M1444">
            <v>0</v>
          </cell>
          <cell r="O1444">
            <v>12.5</v>
          </cell>
          <cell r="P1444">
            <v>0</v>
          </cell>
          <cell r="Q1444">
            <v>0</v>
          </cell>
          <cell r="R1444">
            <v>18.5</v>
          </cell>
        </row>
        <row r="1445">
          <cell r="A1445" t="str">
            <v>26305935062070</v>
          </cell>
          <cell r="B1445" t="str">
            <v>有限会社　Ｋ’ｓプランニング</v>
          </cell>
          <cell r="C1445" t="str">
            <v>田中　京子</v>
          </cell>
          <cell r="D1445" t="str">
            <v>福知山</v>
          </cell>
          <cell r="E1445" t="str">
            <v>20</v>
          </cell>
          <cell r="F1445" t="str">
            <v>620-0875</v>
          </cell>
          <cell r="G1445" t="str">
            <v>福知山市字堀２５０７－４</v>
          </cell>
          <cell r="H1445" t="str">
            <v>0773-23-1089</v>
          </cell>
          <cell r="I1445" t="str">
            <v>3803</v>
          </cell>
          <cell r="J1445">
            <v>26056136797</v>
          </cell>
          <cell r="K1445">
            <v>188831</v>
          </cell>
          <cell r="L1445">
            <v>1</v>
          </cell>
          <cell r="M1445">
            <v>0</v>
          </cell>
          <cell r="O1445">
            <v>12.5</v>
          </cell>
          <cell r="P1445">
            <v>0</v>
          </cell>
          <cell r="Q1445">
            <v>0</v>
          </cell>
          <cell r="R1445">
            <v>18.5</v>
          </cell>
        </row>
        <row r="1446">
          <cell r="A1446" t="str">
            <v>26305935062071</v>
          </cell>
          <cell r="B1446" t="str">
            <v>櫻井組</v>
          </cell>
          <cell r="C1446" t="str">
            <v>櫻井　真裕美</v>
          </cell>
          <cell r="D1446" t="str">
            <v>福知山</v>
          </cell>
          <cell r="E1446" t="str">
            <v>10</v>
          </cell>
          <cell r="F1446" t="str">
            <v>620-0888</v>
          </cell>
          <cell r="G1446" t="str">
            <v>福知山市字堀２０５８－５</v>
          </cell>
          <cell r="H1446" t="str">
            <v>0773-45-8314</v>
          </cell>
          <cell r="I1446" t="str">
            <v>3501</v>
          </cell>
          <cell r="J1446">
            <v>26056142595</v>
          </cell>
          <cell r="K1446">
            <v>116186</v>
          </cell>
          <cell r="L1446">
            <v>1</v>
          </cell>
          <cell r="M1446">
            <v>0</v>
          </cell>
          <cell r="O1446">
            <v>12.5</v>
          </cell>
          <cell r="P1446">
            <v>0</v>
          </cell>
          <cell r="Q1446">
            <v>0</v>
          </cell>
          <cell r="R1446">
            <v>18.5</v>
          </cell>
        </row>
        <row r="1447">
          <cell r="A1447" t="str">
            <v>26305935062072</v>
          </cell>
          <cell r="B1447" t="str">
            <v>田辺工業</v>
          </cell>
          <cell r="C1447" t="str">
            <v>田邉　純一</v>
          </cell>
          <cell r="D1447" t="str">
            <v>福知山</v>
          </cell>
          <cell r="E1447" t="str">
            <v>末</v>
          </cell>
          <cell r="F1447" t="str">
            <v>620-0066</v>
          </cell>
          <cell r="G1447" t="str">
            <v>福知山市字荒河１２５０－１</v>
          </cell>
          <cell r="H1447" t="str">
            <v>0773-48-9929</v>
          </cell>
          <cell r="I1447" t="str">
            <v>3718</v>
          </cell>
          <cell r="J1447">
            <v>26056142714</v>
          </cell>
          <cell r="K1447">
            <v>131428</v>
          </cell>
          <cell r="L1447">
            <v>1</v>
          </cell>
          <cell r="M1447">
            <v>0</v>
          </cell>
          <cell r="O1447">
            <v>12.5</v>
          </cell>
          <cell r="P1447">
            <v>0</v>
          </cell>
          <cell r="Q1447">
            <v>0</v>
          </cell>
          <cell r="R1447">
            <v>18.5</v>
          </cell>
        </row>
        <row r="1448">
          <cell r="A1448" t="str">
            <v>26305935062074</v>
          </cell>
          <cell r="B1448" t="str">
            <v>辰正開発　株式会社</v>
          </cell>
          <cell r="C1448" t="str">
            <v>四方　辰治</v>
          </cell>
          <cell r="D1448" t="str">
            <v>福知山</v>
          </cell>
          <cell r="E1448" t="str">
            <v>15</v>
          </cell>
          <cell r="F1448" t="str">
            <v>620-0936</v>
          </cell>
          <cell r="G1448" t="str">
            <v>福知山市字正明寺１番地の３６</v>
          </cell>
          <cell r="H1448" t="str">
            <v>0773-48-9390</v>
          </cell>
          <cell r="I1448" t="str">
            <v>3505</v>
          </cell>
          <cell r="J1448">
            <v>26056142783</v>
          </cell>
          <cell r="K1448">
            <v>348679</v>
          </cell>
          <cell r="L1448">
            <v>1</v>
          </cell>
          <cell r="M1448">
            <v>0</v>
          </cell>
          <cell r="O1448">
            <v>12.5</v>
          </cell>
          <cell r="P1448">
            <v>0</v>
          </cell>
          <cell r="Q1448">
            <v>0</v>
          </cell>
          <cell r="R1448">
            <v>18.5</v>
          </cell>
        </row>
        <row r="1449">
          <cell r="A1449" t="str">
            <v>26305935062075</v>
          </cell>
          <cell r="B1449" t="str">
            <v>有限会社　高澤建設</v>
          </cell>
          <cell r="C1449" t="str">
            <v>高澤　明弘</v>
          </cell>
          <cell r="D1449" t="str">
            <v>福知山</v>
          </cell>
          <cell r="E1449" t="str">
            <v>25</v>
          </cell>
          <cell r="F1449" t="str">
            <v>620-0808</v>
          </cell>
          <cell r="G1449" t="str">
            <v>福知山市字土８５－９</v>
          </cell>
          <cell r="H1449" t="str">
            <v>0773-27-8669</v>
          </cell>
          <cell r="I1449" t="str">
            <v>3502</v>
          </cell>
          <cell r="J1449">
            <v>26056143122</v>
          </cell>
          <cell r="K1449">
            <v>43848</v>
          </cell>
          <cell r="L1449">
            <v>1</v>
          </cell>
          <cell r="M1449">
            <v>0</v>
          </cell>
          <cell r="O1449">
            <v>12.5</v>
          </cell>
          <cell r="P1449">
            <v>0</v>
          </cell>
          <cell r="Q1449">
            <v>0</v>
          </cell>
          <cell r="R1449">
            <v>18.5</v>
          </cell>
        </row>
        <row r="1450">
          <cell r="A1450" t="str">
            <v>26305935062078</v>
          </cell>
          <cell r="B1450" t="str">
            <v>三木塗装</v>
          </cell>
          <cell r="C1450" t="str">
            <v>三木　弘之</v>
          </cell>
          <cell r="D1450" t="str">
            <v>福知山</v>
          </cell>
          <cell r="E1450" t="str">
            <v>末</v>
          </cell>
          <cell r="F1450" t="str">
            <v>620-0948</v>
          </cell>
          <cell r="G1450" t="str">
            <v>福知山市字天田６８番地の１３</v>
          </cell>
          <cell r="H1450" t="str">
            <v>0773-23-1433</v>
          </cell>
          <cell r="I1450" t="str">
            <v>3801</v>
          </cell>
          <cell r="J1450">
            <v>26056143686</v>
          </cell>
          <cell r="K1450">
            <v>45066</v>
          </cell>
          <cell r="M1450">
            <v>0</v>
          </cell>
          <cell r="O1450">
            <v>12.5</v>
          </cell>
          <cell r="P1450">
            <v>0</v>
          </cell>
          <cell r="Q1450">
            <v>0</v>
          </cell>
          <cell r="R1450">
            <v>18.5</v>
          </cell>
        </row>
        <row r="1451">
          <cell r="A1451" t="str">
            <v>26305935062082</v>
          </cell>
          <cell r="B1451" t="str">
            <v>タカオ工務店</v>
          </cell>
          <cell r="C1451" t="str">
            <v>高雄　勝利</v>
          </cell>
          <cell r="D1451" t="str">
            <v>福知山</v>
          </cell>
          <cell r="E1451" t="str">
            <v>末</v>
          </cell>
          <cell r="F1451" t="str">
            <v>620-0936</v>
          </cell>
          <cell r="G1451" t="str">
            <v>福知山市正明寺１８７５－１</v>
          </cell>
          <cell r="H1451" t="str">
            <v>0773-33-3306</v>
          </cell>
          <cell r="I1451" t="str">
            <v>3502</v>
          </cell>
          <cell r="J1451">
            <v>26056144522</v>
          </cell>
          <cell r="K1451">
            <v>69206</v>
          </cell>
          <cell r="M1451">
            <v>0</v>
          </cell>
          <cell r="O1451">
            <v>12.5</v>
          </cell>
          <cell r="P1451">
            <v>0</v>
          </cell>
          <cell r="Q1451">
            <v>0</v>
          </cell>
          <cell r="R1451">
            <v>18.5</v>
          </cell>
        </row>
        <row r="1452">
          <cell r="A1452" t="str">
            <v>26305935062083</v>
          </cell>
          <cell r="B1452" t="str">
            <v>アイプランニング</v>
          </cell>
          <cell r="C1452" t="str">
            <v>市田　智治</v>
          </cell>
          <cell r="D1452" t="str">
            <v>福知山</v>
          </cell>
          <cell r="E1452" t="str">
            <v>20</v>
          </cell>
          <cell r="F1452" t="str">
            <v>620-0826</v>
          </cell>
          <cell r="G1452" t="str">
            <v>福知山市字正後寺８８</v>
          </cell>
          <cell r="H1452" t="str">
            <v>0773-35-0049</v>
          </cell>
          <cell r="I1452" t="str">
            <v>3501</v>
          </cell>
          <cell r="J1452">
            <v>26056144535</v>
          </cell>
          <cell r="K1452">
            <v>51127</v>
          </cell>
          <cell r="L1452">
            <v>1</v>
          </cell>
          <cell r="M1452">
            <v>0</v>
          </cell>
          <cell r="O1452">
            <v>12.5</v>
          </cell>
          <cell r="P1452">
            <v>0</v>
          </cell>
          <cell r="Q1452">
            <v>0</v>
          </cell>
          <cell r="R1452">
            <v>18.5</v>
          </cell>
        </row>
        <row r="1453">
          <cell r="A1453" t="str">
            <v>26305935062085</v>
          </cell>
          <cell r="B1453" t="str">
            <v>株式会社　都一</v>
          </cell>
          <cell r="C1453" t="str">
            <v>奥村　晃生</v>
          </cell>
          <cell r="D1453" t="str">
            <v>福知山</v>
          </cell>
          <cell r="E1453" t="str">
            <v>10</v>
          </cell>
          <cell r="F1453" t="str">
            <v>620-0035</v>
          </cell>
          <cell r="G1453" t="str">
            <v>福知山市内記１丁目４２－８</v>
          </cell>
          <cell r="H1453" t="str">
            <v>0773-48-9665</v>
          </cell>
          <cell r="I1453" t="str">
            <v>3502</v>
          </cell>
          <cell r="J1453">
            <v>26056143738</v>
          </cell>
          <cell r="K1453">
            <v>60970</v>
          </cell>
          <cell r="L1453">
            <v>1</v>
          </cell>
          <cell r="M1453">
            <v>0</v>
          </cell>
          <cell r="O1453">
            <v>12.5</v>
          </cell>
          <cell r="P1453">
            <v>0</v>
          </cell>
          <cell r="Q1453">
            <v>0</v>
          </cell>
          <cell r="R1453">
            <v>18.5</v>
          </cell>
        </row>
        <row r="1454">
          <cell r="A1454" t="str">
            <v>26305935062086</v>
          </cell>
          <cell r="B1454" t="str">
            <v>株式会社　ＳＨＯ・ＤＡＩ</v>
          </cell>
          <cell r="C1454" t="str">
            <v>中嶋　淳哉</v>
          </cell>
          <cell r="D1454" t="str">
            <v>福知山</v>
          </cell>
          <cell r="E1454" t="str">
            <v>20</v>
          </cell>
          <cell r="F1454" t="str">
            <v>620-0877</v>
          </cell>
          <cell r="G1454" t="str">
            <v>福知山市字堀５３３</v>
          </cell>
          <cell r="H1454" t="str">
            <v>0773-48-9800</v>
          </cell>
          <cell r="I1454" t="str">
            <v>3718</v>
          </cell>
          <cell r="J1454">
            <v>26056144872</v>
          </cell>
          <cell r="K1454">
            <v>128760</v>
          </cell>
          <cell r="L1454">
            <v>1</v>
          </cell>
          <cell r="M1454">
            <v>0</v>
          </cell>
          <cell r="O1454">
            <v>12.5</v>
          </cell>
          <cell r="P1454">
            <v>0</v>
          </cell>
          <cell r="Q1454">
            <v>0</v>
          </cell>
          <cell r="R1454">
            <v>18.5</v>
          </cell>
        </row>
        <row r="1455">
          <cell r="A1455" t="str">
            <v>26305935062087</v>
          </cell>
          <cell r="B1455" t="str">
            <v>大達工務店</v>
          </cell>
          <cell r="C1455" t="str">
            <v>大槻　達也</v>
          </cell>
          <cell r="D1455" t="str">
            <v>福知山</v>
          </cell>
          <cell r="E1455" t="str">
            <v>末</v>
          </cell>
          <cell r="F1455" t="str">
            <v>623-0231</v>
          </cell>
          <cell r="G1455" t="str">
            <v>綾部市大畠町西谷田１７</v>
          </cell>
          <cell r="H1455" t="str">
            <v>090-9629-7206</v>
          </cell>
          <cell r="I1455" t="str">
            <v>3502</v>
          </cell>
          <cell r="J1455">
            <v>26056144978</v>
          </cell>
          <cell r="K1455">
            <v>53853</v>
          </cell>
          <cell r="L1455">
            <v>1</v>
          </cell>
          <cell r="M1455">
            <v>0</v>
          </cell>
          <cell r="O1455">
            <v>12.5</v>
          </cell>
          <cell r="P1455">
            <v>0</v>
          </cell>
          <cell r="Q1455">
            <v>0</v>
          </cell>
          <cell r="R1455">
            <v>18.5</v>
          </cell>
        </row>
        <row r="1456">
          <cell r="A1456" t="str">
            <v>26305935062088</v>
          </cell>
          <cell r="B1456" t="str">
            <v>フジターフ</v>
          </cell>
          <cell r="C1456" t="str">
            <v>藤田　將央</v>
          </cell>
          <cell r="D1456" t="str">
            <v>福知山</v>
          </cell>
          <cell r="E1456" t="str">
            <v>末</v>
          </cell>
          <cell r="F1456" t="str">
            <v>620-0063</v>
          </cell>
          <cell r="G1456" t="str">
            <v>福知山市荒河新町１０７番地の２</v>
          </cell>
          <cell r="H1456" t="str">
            <v>0773-21-5838</v>
          </cell>
          <cell r="I1456" t="str">
            <v>3719</v>
          </cell>
          <cell r="J1456">
            <v>26056145209</v>
          </cell>
          <cell r="K1456">
            <v>36250</v>
          </cell>
          <cell r="L1456">
            <v>1</v>
          </cell>
          <cell r="M1456">
            <v>0</v>
          </cell>
          <cell r="O1456">
            <v>12.5</v>
          </cell>
          <cell r="P1456">
            <v>0</v>
          </cell>
          <cell r="Q1456">
            <v>0</v>
          </cell>
          <cell r="R1456">
            <v>18.5</v>
          </cell>
        </row>
        <row r="1457">
          <cell r="A1457" t="str">
            <v>26305935062089</v>
          </cell>
          <cell r="B1457" t="str">
            <v>プロシード株式会社</v>
          </cell>
          <cell r="C1457" t="str">
            <v>大槻　茂伸</v>
          </cell>
          <cell r="D1457" t="str">
            <v>福知山</v>
          </cell>
          <cell r="E1457" t="str">
            <v>末</v>
          </cell>
          <cell r="F1457" t="str">
            <v>620-0915</v>
          </cell>
          <cell r="G1457" t="str">
            <v>福知山市十二１５０番地の３</v>
          </cell>
          <cell r="H1457" t="str">
            <v>0773-33-0130</v>
          </cell>
          <cell r="I1457" t="str">
            <v>3501</v>
          </cell>
          <cell r="J1457">
            <v>26056145438</v>
          </cell>
          <cell r="K1457">
            <v>74936</v>
          </cell>
          <cell r="L1457">
            <v>1</v>
          </cell>
          <cell r="M1457">
            <v>0</v>
          </cell>
          <cell r="O1457">
            <v>12.5</v>
          </cell>
          <cell r="P1457">
            <v>0</v>
          </cell>
          <cell r="Q1457">
            <v>0</v>
          </cell>
          <cell r="R1457">
            <v>18.5</v>
          </cell>
        </row>
        <row r="1458">
          <cell r="A1458" t="str">
            <v>26305935062090</v>
          </cell>
          <cell r="B1458" t="str">
            <v>松下建装</v>
          </cell>
          <cell r="C1458" t="str">
            <v>松下　大悟</v>
          </cell>
          <cell r="D1458" t="str">
            <v>福知山</v>
          </cell>
          <cell r="F1458" t="str">
            <v>620-0057</v>
          </cell>
          <cell r="G1458" t="str">
            <v>福知山市問屋町８番地の４</v>
          </cell>
          <cell r="H1458" t="str">
            <v>080-4822-9171</v>
          </cell>
          <cell r="I1458" t="str">
            <v>3803</v>
          </cell>
          <cell r="J1458">
            <v>26056145963</v>
          </cell>
          <cell r="K1458">
            <v>41760</v>
          </cell>
          <cell r="L1458">
            <v>1</v>
          </cell>
          <cell r="M1458">
            <v>0</v>
          </cell>
          <cell r="O1458">
            <v>12.5</v>
          </cell>
          <cell r="P1458">
            <v>0</v>
          </cell>
          <cell r="Q1458">
            <v>0</v>
          </cell>
          <cell r="R1458">
            <v>18.5</v>
          </cell>
        </row>
        <row r="1459">
          <cell r="A1459" t="str">
            <v>26305935062091</v>
          </cell>
          <cell r="B1459" t="str">
            <v>Ｔ－ｎｅｔ</v>
          </cell>
          <cell r="C1459" t="str">
            <v>田中　剛</v>
          </cell>
          <cell r="D1459" t="str">
            <v>福知山</v>
          </cell>
          <cell r="E1459" t="str">
            <v>20</v>
          </cell>
          <cell r="F1459" t="str">
            <v>623-0226</v>
          </cell>
          <cell r="G1459" t="str">
            <v>綾部市私市町上野61-1</v>
          </cell>
          <cell r="H1459" t="str">
            <v>090-7875-4034</v>
          </cell>
          <cell r="I1459" t="str">
            <v>3801</v>
          </cell>
          <cell r="J1459">
            <v>26056146047</v>
          </cell>
          <cell r="K1459">
            <v>34800</v>
          </cell>
          <cell r="L1459">
            <v>1</v>
          </cell>
          <cell r="M1459">
            <v>0</v>
          </cell>
          <cell r="O1459">
            <v>12.5</v>
          </cell>
          <cell r="P1459">
            <v>0</v>
          </cell>
          <cell r="Q1459">
            <v>0</v>
          </cell>
          <cell r="R1459">
            <v>18.5</v>
          </cell>
        </row>
        <row r="1460">
          <cell r="A1460" t="str">
            <v>26305935062092</v>
          </cell>
          <cell r="B1460" t="str">
            <v>株式会社　羽月工業</v>
          </cell>
          <cell r="C1460" t="str">
            <v>塩谷　和久</v>
          </cell>
          <cell r="D1460" t="str">
            <v>福知山</v>
          </cell>
          <cell r="F1460" t="str">
            <v>620-0842</v>
          </cell>
          <cell r="G1460" t="str">
            <v>福知山市字長田２７２１番地の８</v>
          </cell>
          <cell r="H1460" t="str">
            <v>0773-27-4139</v>
          </cell>
          <cell r="I1460" t="str">
            <v>3716</v>
          </cell>
          <cell r="J1460">
            <v>26056139871</v>
          </cell>
          <cell r="K1460">
            <v>156600</v>
          </cell>
          <cell r="L1460">
            <v>1</v>
          </cell>
          <cell r="M1460">
            <v>0</v>
          </cell>
          <cell r="O1460">
            <v>12.5</v>
          </cell>
          <cell r="P1460">
            <v>0</v>
          </cell>
          <cell r="Q1460">
            <v>0</v>
          </cell>
          <cell r="R1460">
            <v>18.5</v>
          </cell>
        </row>
        <row r="1461">
          <cell r="A1461" t="str">
            <v>26305935062093</v>
          </cell>
          <cell r="B1461" t="str">
            <v>ティーエス工業</v>
          </cell>
          <cell r="C1461" t="str">
            <v>齋藤　美緒</v>
          </cell>
          <cell r="D1461" t="str">
            <v>福知山</v>
          </cell>
          <cell r="E1461" t="str">
            <v>25</v>
          </cell>
          <cell r="F1461" t="str">
            <v>629-3112</v>
          </cell>
          <cell r="G1461" t="str">
            <v>京丹後市網野町掛津５１番地４</v>
          </cell>
          <cell r="H1461" t="str">
            <v>0772-72-3330</v>
          </cell>
          <cell r="I1461" t="str">
            <v>3703</v>
          </cell>
          <cell r="J1461">
            <v>26056146114</v>
          </cell>
          <cell r="K1461">
            <v>52200</v>
          </cell>
          <cell r="L1461">
            <v>1</v>
          </cell>
          <cell r="M1461">
            <v>0</v>
          </cell>
          <cell r="O1461">
            <v>12.5</v>
          </cell>
          <cell r="P1461">
            <v>0</v>
          </cell>
          <cell r="Q1461">
            <v>0</v>
          </cell>
          <cell r="R1461">
            <v>18.5</v>
          </cell>
        </row>
        <row r="1462">
          <cell r="A1462" t="str">
            <v>26305935062094</v>
          </cell>
          <cell r="B1462" t="str">
            <v>倫堂工業</v>
          </cell>
          <cell r="C1462" t="str">
            <v>小田垣　拓倫</v>
          </cell>
          <cell r="D1462" t="str">
            <v>福知山</v>
          </cell>
          <cell r="E1462" t="str">
            <v>末</v>
          </cell>
          <cell r="F1462" t="str">
            <v>620-0062</v>
          </cell>
          <cell r="G1462" t="str">
            <v>福知山市和久市町144番地ロジュマンＡ102号</v>
          </cell>
          <cell r="H1462" t="str">
            <v>080-2513-7759</v>
          </cell>
          <cell r="I1462" t="str">
            <v>3501</v>
          </cell>
          <cell r="J1462">
            <v>26056146207</v>
          </cell>
          <cell r="K1462">
            <v>121800</v>
          </cell>
          <cell r="L1462">
            <v>1</v>
          </cell>
          <cell r="M1462">
            <v>0</v>
          </cell>
          <cell r="O1462">
            <v>12.5</v>
          </cell>
          <cell r="P1462">
            <v>0</v>
          </cell>
          <cell r="Q1462">
            <v>0</v>
          </cell>
          <cell r="R1462">
            <v>18.5</v>
          </cell>
        </row>
        <row r="1463">
          <cell r="A1463" t="str">
            <v>26305935062095</v>
          </cell>
          <cell r="B1463" t="str">
            <v>舟越工業</v>
          </cell>
          <cell r="C1463" t="str">
            <v>舟越　浩史</v>
          </cell>
          <cell r="D1463" t="str">
            <v>福知山</v>
          </cell>
          <cell r="E1463" t="str">
            <v>末</v>
          </cell>
          <cell r="F1463" t="str">
            <v>620-0803</v>
          </cell>
          <cell r="G1463" t="str">
            <v>福知山市観音寺２５４－２</v>
          </cell>
          <cell r="H1463" t="str">
            <v>0773-20-5229</v>
          </cell>
          <cell r="I1463" t="str">
            <v>3506</v>
          </cell>
          <cell r="J1463">
            <v>26056143861</v>
          </cell>
          <cell r="K1463">
            <v>31000</v>
          </cell>
          <cell r="L1463">
            <v>1</v>
          </cell>
          <cell r="M1463">
            <v>0</v>
          </cell>
          <cell r="O1463">
            <v>12.5</v>
          </cell>
          <cell r="P1463">
            <v>0</v>
          </cell>
          <cell r="Q1463">
            <v>0</v>
          </cell>
          <cell r="R1463">
            <v>18.5</v>
          </cell>
        </row>
        <row r="1464">
          <cell r="A1464" t="str">
            <v>26305935062096</v>
          </cell>
          <cell r="B1464" t="str">
            <v>マルヤマテック</v>
          </cell>
          <cell r="C1464" t="str">
            <v>丸山　隆司</v>
          </cell>
          <cell r="D1464" t="str">
            <v>福知山</v>
          </cell>
          <cell r="E1464" t="str">
            <v>20</v>
          </cell>
          <cell r="F1464" t="str">
            <v>620-0013</v>
          </cell>
          <cell r="G1464" t="str">
            <v>福知山市字池部３８－１</v>
          </cell>
          <cell r="H1464" t="str">
            <v>080-6144-3042</v>
          </cell>
          <cell r="I1464" t="str">
            <v>3801</v>
          </cell>
          <cell r="J1464">
            <v>26056146572</v>
          </cell>
          <cell r="K1464">
            <v>14520</v>
          </cell>
          <cell r="L1464">
            <v>1</v>
          </cell>
          <cell r="M1464">
            <v>0</v>
          </cell>
          <cell r="O1464">
            <v>12.5</v>
          </cell>
          <cell r="P1464">
            <v>0</v>
          </cell>
          <cell r="Q1464">
            <v>0</v>
          </cell>
          <cell r="R1464">
            <v>18.5</v>
          </cell>
        </row>
        <row r="1465">
          <cell r="A1465" t="str">
            <v>26305935072014</v>
          </cell>
          <cell r="B1465" t="str">
            <v>源和住工　株式会社</v>
          </cell>
          <cell r="C1465" t="str">
            <v>山本　嘉和</v>
          </cell>
          <cell r="D1465" t="str">
            <v>綾部</v>
          </cell>
          <cell r="E1465" t="str">
            <v>20</v>
          </cell>
          <cell r="F1465" t="str">
            <v>623-0005</v>
          </cell>
          <cell r="G1465" t="str">
            <v>綾部市里町鹿ノ子８ー１</v>
          </cell>
          <cell r="H1465" t="str">
            <v>0773-42-4421</v>
          </cell>
          <cell r="I1465" t="str">
            <v>3501</v>
          </cell>
          <cell r="J1465">
            <v>26051011253</v>
          </cell>
          <cell r="K1465">
            <v>517302</v>
          </cell>
          <cell r="L1465">
            <v>1</v>
          </cell>
          <cell r="M1465">
            <v>0</v>
          </cell>
          <cell r="O1465">
            <v>12.5</v>
          </cell>
          <cell r="P1465">
            <v>0</v>
          </cell>
          <cell r="Q1465">
            <v>0</v>
          </cell>
          <cell r="R1465">
            <v>18.5</v>
          </cell>
        </row>
        <row r="1466">
          <cell r="A1466" t="str">
            <v>26305935072017</v>
          </cell>
          <cell r="B1466" t="str">
            <v>広瀬建工　有限会社</v>
          </cell>
          <cell r="C1466" t="str">
            <v>廣瀬　義晴</v>
          </cell>
          <cell r="D1466" t="str">
            <v>綾部</v>
          </cell>
          <cell r="E1466" t="str">
            <v>25</v>
          </cell>
          <cell r="F1466" t="str">
            <v>629-1256</v>
          </cell>
          <cell r="G1466" t="str">
            <v>綾部市広瀬町小屋ヶ谷１２</v>
          </cell>
          <cell r="H1466" t="str">
            <v>0773-46-0431</v>
          </cell>
          <cell r="I1466" t="str">
            <v>3501</v>
          </cell>
          <cell r="J1466">
            <v>26051015604</v>
          </cell>
          <cell r="K1466">
            <v>43500</v>
          </cell>
          <cell r="L1466">
            <v>1</v>
          </cell>
          <cell r="M1466">
            <v>0</v>
          </cell>
          <cell r="O1466">
            <v>12.5</v>
          </cell>
          <cell r="P1466">
            <v>0</v>
          </cell>
          <cell r="Q1466">
            <v>0</v>
          </cell>
          <cell r="R1466">
            <v>18.5</v>
          </cell>
        </row>
        <row r="1467">
          <cell r="A1467" t="str">
            <v>26305935072021</v>
          </cell>
          <cell r="B1467" t="str">
            <v>株式会社ミシマ設備</v>
          </cell>
          <cell r="C1467" t="str">
            <v>三嶋　恭弘</v>
          </cell>
          <cell r="D1467" t="str">
            <v>綾部</v>
          </cell>
          <cell r="E1467" t="str">
            <v>20</v>
          </cell>
          <cell r="F1467" t="str">
            <v>623-0031</v>
          </cell>
          <cell r="G1467" t="str">
            <v>綾部市味方町薬師谷３００－６４</v>
          </cell>
          <cell r="H1467" t="str">
            <v>0773-42-6954</v>
          </cell>
          <cell r="I1467" t="str">
            <v>3501</v>
          </cell>
          <cell r="J1467">
            <v>26056133548</v>
          </cell>
          <cell r="K1467">
            <v>171912</v>
          </cell>
          <cell r="L1467">
            <v>1</v>
          </cell>
          <cell r="M1467">
            <v>0</v>
          </cell>
          <cell r="O1467">
            <v>12.5</v>
          </cell>
          <cell r="P1467">
            <v>0</v>
          </cell>
          <cell r="Q1467">
            <v>0</v>
          </cell>
          <cell r="R1467">
            <v>18.5</v>
          </cell>
        </row>
        <row r="1468">
          <cell r="A1468" t="str">
            <v>26305935072023</v>
          </cell>
          <cell r="B1468" t="str">
            <v>株式会社　匠工務店</v>
          </cell>
          <cell r="C1468" t="str">
            <v>吉崎　典之</v>
          </cell>
          <cell r="D1468" t="str">
            <v>綾部</v>
          </cell>
          <cell r="E1468" t="str">
            <v>25</v>
          </cell>
          <cell r="F1468" t="str">
            <v>623-0032</v>
          </cell>
          <cell r="G1468" t="str">
            <v>綾部市野田町仲後３５－１</v>
          </cell>
          <cell r="H1468" t="str">
            <v>0773-40-2205</v>
          </cell>
          <cell r="I1468" t="str">
            <v>3502</v>
          </cell>
          <cell r="J1468">
            <v>26056136957</v>
          </cell>
          <cell r="K1468">
            <v>393559</v>
          </cell>
          <cell r="L1468">
            <v>1</v>
          </cell>
          <cell r="M1468">
            <v>0</v>
          </cell>
          <cell r="O1468">
            <v>12.5</v>
          </cell>
          <cell r="P1468">
            <v>0</v>
          </cell>
          <cell r="Q1468">
            <v>0</v>
          </cell>
          <cell r="R1468">
            <v>18.5</v>
          </cell>
        </row>
        <row r="1469">
          <cell r="A1469" t="str">
            <v>26305935072024</v>
          </cell>
          <cell r="B1469" t="str">
            <v>四方改装</v>
          </cell>
          <cell r="C1469" t="str">
            <v>四方　英</v>
          </cell>
          <cell r="D1469" t="str">
            <v>綾部</v>
          </cell>
          <cell r="E1469" t="str">
            <v>末</v>
          </cell>
          <cell r="F1469" t="str">
            <v>620-0804</v>
          </cell>
          <cell r="G1469" t="str">
            <v>福知山市石原３丁目１１</v>
          </cell>
          <cell r="H1469" t="str">
            <v>0773-20-1301</v>
          </cell>
          <cell r="I1469" t="str">
            <v>3502</v>
          </cell>
          <cell r="J1469">
            <v>26056139281</v>
          </cell>
          <cell r="K1469">
            <v>11600</v>
          </cell>
          <cell r="M1469">
            <v>0</v>
          </cell>
          <cell r="O1469">
            <v>12.5</v>
          </cell>
          <cell r="P1469">
            <v>0</v>
          </cell>
          <cell r="Q1469">
            <v>0</v>
          </cell>
          <cell r="R1469">
            <v>18.5</v>
          </cell>
        </row>
        <row r="1470">
          <cell r="A1470" t="str">
            <v>26305935072025</v>
          </cell>
          <cell r="B1470" t="str">
            <v>大志万建装</v>
          </cell>
          <cell r="C1470" t="str">
            <v>大志万　達也</v>
          </cell>
          <cell r="D1470" t="str">
            <v>綾部</v>
          </cell>
          <cell r="E1470" t="str">
            <v>20</v>
          </cell>
          <cell r="F1470" t="str">
            <v>623-0046</v>
          </cell>
          <cell r="G1470" t="str">
            <v>綾部市大島町岡ノ段３５－４</v>
          </cell>
          <cell r="H1470" t="str">
            <v>0773-42-4562</v>
          </cell>
          <cell r="I1470" t="str">
            <v>3803</v>
          </cell>
          <cell r="J1470">
            <v>26056139735</v>
          </cell>
          <cell r="K1470">
            <v>56347</v>
          </cell>
          <cell r="L1470">
            <v>1</v>
          </cell>
          <cell r="M1470">
            <v>0</v>
          </cell>
          <cell r="O1470">
            <v>12.5</v>
          </cell>
          <cell r="P1470">
            <v>0</v>
          </cell>
          <cell r="Q1470">
            <v>0</v>
          </cell>
          <cell r="R1470">
            <v>18.5</v>
          </cell>
        </row>
        <row r="1471">
          <cell r="A1471" t="str">
            <v>26305935072026</v>
          </cell>
          <cell r="B1471" t="str">
            <v>橋本装飾</v>
          </cell>
          <cell r="C1471" t="str">
            <v>橋本　秀樹</v>
          </cell>
          <cell r="D1471" t="str">
            <v>綾部</v>
          </cell>
          <cell r="E1471" t="str">
            <v>30</v>
          </cell>
          <cell r="F1471" t="str">
            <v>620-0875</v>
          </cell>
          <cell r="G1471" t="str">
            <v>福知山市字堀　２７１９－２０</v>
          </cell>
          <cell r="H1471" t="str">
            <v>0773-23-9148</v>
          </cell>
          <cell r="I1471" t="str">
            <v>3803</v>
          </cell>
          <cell r="J1471">
            <v>26056140089</v>
          </cell>
          <cell r="K1471">
            <v>53795</v>
          </cell>
          <cell r="L1471">
            <v>1</v>
          </cell>
          <cell r="M1471">
            <v>0</v>
          </cell>
          <cell r="O1471">
            <v>12.5</v>
          </cell>
          <cell r="P1471">
            <v>0</v>
          </cell>
          <cell r="Q1471">
            <v>0</v>
          </cell>
          <cell r="R1471">
            <v>18.5</v>
          </cell>
        </row>
        <row r="1472">
          <cell r="A1472" t="str">
            <v>26305935072027</v>
          </cell>
          <cell r="B1472" t="str">
            <v>岩本建設</v>
          </cell>
          <cell r="C1472" t="str">
            <v>岩本　卓也</v>
          </cell>
          <cell r="D1472" t="str">
            <v>綾部</v>
          </cell>
          <cell r="E1472" t="str">
            <v>末</v>
          </cell>
          <cell r="F1472" t="str">
            <v>623-0222</v>
          </cell>
          <cell r="G1472" t="str">
            <v>綾部市栗町ウケ川２０－６</v>
          </cell>
          <cell r="H1472" t="str">
            <v>077-343-2197</v>
          </cell>
          <cell r="I1472" t="str">
            <v>3801</v>
          </cell>
          <cell r="J1472">
            <v>26056140826</v>
          </cell>
          <cell r="K1472">
            <v>89842</v>
          </cell>
          <cell r="M1472">
            <v>0</v>
          </cell>
          <cell r="O1472">
            <v>12.5</v>
          </cell>
          <cell r="P1472">
            <v>0</v>
          </cell>
          <cell r="Q1472">
            <v>0</v>
          </cell>
          <cell r="R1472">
            <v>18.5</v>
          </cell>
        </row>
        <row r="1473">
          <cell r="A1473" t="str">
            <v>26305935072028</v>
          </cell>
          <cell r="B1473" t="str">
            <v>久馬農園</v>
          </cell>
          <cell r="C1473" t="str">
            <v>久馬　勝</v>
          </cell>
          <cell r="D1473" t="str">
            <v>綾部</v>
          </cell>
          <cell r="E1473" t="str">
            <v>20</v>
          </cell>
          <cell r="F1473" t="str">
            <v>623-0236</v>
          </cell>
          <cell r="G1473" t="str">
            <v>綾部市小畑町六条２７番地の１</v>
          </cell>
          <cell r="H1473" t="str">
            <v>0773-42-6964</v>
          </cell>
          <cell r="I1473" t="str">
            <v>9501</v>
          </cell>
          <cell r="J1473">
            <v>26056141154</v>
          </cell>
          <cell r="K1473">
            <v>1150</v>
          </cell>
          <cell r="L1473">
            <v>1</v>
          </cell>
          <cell r="M1473">
            <v>0</v>
          </cell>
          <cell r="O1473">
            <v>9.5</v>
          </cell>
          <cell r="P1473">
            <v>0</v>
          </cell>
          <cell r="Q1473">
            <v>0</v>
          </cell>
          <cell r="R1473">
            <v>15.5</v>
          </cell>
        </row>
        <row r="1474">
          <cell r="A1474" t="str">
            <v>26305935072029</v>
          </cell>
          <cell r="B1474" t="str">
            <v>野々垣建設</v>
          </cell>
          <cell r="C1474" t="str">
            <v>野々垣　孝志</v>
          </cell>
          <cell r="D1474" t="str">
            <v>綾部</v>
          </cell>
          <cell r="E1474" t="str">
            <v>末</v>
          </cell>
          <cell r="F1474" t="str">
            <v>623-0046</v>
          </cell>
          <cell r="G1474" t="str">
            <v>綾部市大島町二反田１２－５メゾン新庄１階</v>
          </cell>
          <cell r="H1474" t="str">
            <v>0773-42-2807</v>
          </cell>
          <cell r="I1474" t="str">
            <v>3502</v>
          </cell>
          <cell r="J1474">
            <v>26056141290</v>
          </cell>
          <cell r="K1474">
            <v>103211</v>
          </cell>
          <cell r="L1474">
            <v>1</v>
          </cell>
          <cell r="M1474">
            <v>0</v>
          </cell>
          <cell r="O1474">
            <v>12.5</v>
          </cell>
          <cell r="P1474">
            <v>0</v>
          </cell>
          <cell r="Q1474">
            <v>0</v>
          </cell>
          <cell r="R1474">
            <v>18.5</v>
          </cell>
        </row>
        <row r="1475">
          <cell r="A1475" t="str">
            <v>26305935072032</v>
          </cell>
          <cell r="B1475" t="str">
            <v>中田　工務店</v>
          </cell>
          <cell r="C1475" t="str">
            <v>中田　忠行</v>
          </cell>
          <cell r="D1475" t="str">
            <v>綾部</v>
          </cell>
          <cell r="E1475" t="str">
            <v>末</v>
          </cell>
          <cell r="F1475" t="str">
            <v>623-0221</v>
          </cell>
          <cell r="G1475" t="str">
            <v>綾部市位田町桧前３０番地の９４</v>
          </cell>
          <cell r="H1475" t="str">
            <v>0773-48-0335</v>
          </cell>
          <cell r="I1475" t="str">
            <v>3502</v>
          </cell>
          <cell r="J1475">
            <v>26056143027</v>
          </cell>
          <cell r="K1475">
            <v>10005</v>
          </cell>
          <cell r="M1475">
            <v>0</v>
          </cell>
          <cell r="O1475">
            <v>12.5</v>
          </cell>
          <cell r="P1475">
            <v>0</v>
          </cell>
          <cell r="Q1475">
            <v>0</v>
          </cell>
          <cell r="R1475">
            <v>18.5</v>
          </cell>
        </row>
        <row r="1476">
          <cell r="A1476" t="str">
            <v>26305935072033</v>
          </cell>
          <cell r="B1476" t="str">
            <v>株式会社　大志万板金</v>
          </cell>
          <cell r="C1476" t="str">
            <v>大志万　裕樹</v>
          </cell>
          <cell r="D1476" t="str">
            <v>綾部</v>
          </cell>
          <cell r="F1476" t="str">
            <v>623-0023</v>
          </cell>
          <cell r="G1476" t="str">
            <v>綾部市新町５２番地の１</v>
          </cell>
          <cell r="H1476" t="str">
            <v>0773-42-1241</v>
          </cell>
          <cell r="I1476" t="str">
            <v>3502</v>
          </cell>
          <cell r="J1476">
            <v>26056143284</v>
          </cell>
          <cell r="K1476">
            <v>60129</v>
          </cell>
          <cell r="L1476">
            <v>1</v>
          </cell>
          <cell r="M1476">
            <v>0</v>
          </cell>
          <cell r="O1476">
            <v>12.5</v>
          </cell>
          <cell r="P1476">
            <v>0</v>
          </cell>
          <cell r="Q1476">
            <v>0</v>
          </cell>
          <cell r="R1476">
            <v>18.5</v>
          </cell>
        </row>
        <row r="1477">
          <cell r="A1477" t="str">
            <v>26305935072034</v>
          </cell>
          <cell r="B1477" t="str">
            <v>西高建設</v>
          </cell>
          <cell r="C1477" t="str">
            <v>高橋　健二</v>
          </cell>
          <cell r="D1477" t="str">
            <v>綾部</v>
          </cell>
          <cell r="E1477" t="str">
            <v>末</v>
          </cell>
          <cell r="F1477" t="str">
            <v>623-0031</v>
          </cell>
          <cell r="G1477" t="str">
            <v>綾部市味方町久保勝１０－２</v>
          </cell>
          <cell r="H1477" t="str">
            <v>090-5092-7122</v>
          </cell>
          <cell r="I1477" t="str">
            <v>3502</v>
          </cell>
          <cell r="J1477">
            <v>26056143967</v>
          </cell>
          <cell r="K1477">
            <v>177318</v>
          </cell>
          <cell r="M1477">
            <v>0</v>
          </cell>
          <cell r="O1477">
            <v>12.5</v>
          </cell>
          <cell r="P1477">
            <v>0</v>
          </cell>
          <cell r="Q1477">
            <v>0</v>
          </cell>
          <cell r="R1477">
            <v>18.5</v>
          </cell>
        </row>
        <row r="1478">
          <cell r="A1478" t="str">
            <v>26305935072035</v>
          </cell>
          <cell r="B1478" t="str">
            <v>小坂　興業</v>
          </cell>
          <cell r="C1478" t="str">
            <v>小坂　重智</v>
          </cell>
          <cell r="D1478" t="str">
            <v>綾部</v>
          </cell>
          <cell r="E1478" t="str">
            <v>25</v>
          </cell>
          <cell r="F1478" t="str">
            <v>623-0033</v>
          </cell>
          <cell r="G1478" t="str">
            <v>綾部市寺町上石２６－５</v>
          </cell>
          <cell r="H1478" t="str">
            <v>0773-42-7528</v>
          </cell>
          <cell r="I1478" t="str">
            <v>3506</v>
          </cell>
          <cell r="J1478">
            <v>26056143982</v>
          </cell>
          <cell r="K1478">
            <v>124857</v>
          </cell>
          <cell r="L1478">
            <v>1</v>
          </cell>
          <cell r="M1478">
            <v>0</v>
          </cell>
          <cell r="O1478">
            <v>12.5</v>
          </cell>
          <cell r="P1478">
            <v>0</v>
          </cell>
          <cell r="Q1478">
            <v>0</v>
          </cell>
          <cell r="R1478">
            <v>18.5</v>
          </cell>
        </row>
        <row r="1479">
          <cell r="A1479" t="str">
            <v>26305935072084</v>
          </cell>
          <cell r="B1479" t="str">
            <v>ＪＫビルダー</v>
          </cell>
          <cell r="C1479" t="str">
            <v>野口　譲</v>
          </cell>
          <cell r="D1479" t="str">
            <v>綾部</v>
          </cell>
          <cell r="E1479" t="str">
            <v>15</v>
          </cell>
          <cell r="F1479" t="str">
            <v>629-1271</v>
          </cell>
          <cell r="G1479" t="str">
            <v>綾部市上原町宮ノ下６－７番合地</v>
          </cell>
          <cell r="H1479" t="str">
            <v>0773-46-0987</v>
          </cell>
          <cell r="I1479" t="str">
            <v>3703</v>
          </cell>
          <cell r="J1479">
            <v>26056144792</v>
          </cell>
          <cell r="K1479">
            <v>22139</v>
          </cell>
          <cell r="L1479">
            <v>1</v>
          </cell>
          <cell r="M1479">
            <v>0</v>
          </cell>
          <cell r="O1479">
            <v>12.5</v>
          </cell>
          <cell r="P1479">
            <v>0</v>
          </cell>
          <cell r="Q1479">
            <v>0</v>
          </cell>
          <cell r="R1479">
            <v>18.5</v>
          </cell>
        </row>
        <row r="1480">
          <cell r="A1480" t="str">
            <v>26306936120027</v>
          </cell>
          <cell r="B1480" t="str">
            <v>由利　鉄工所</v>
          </cell>
          <cell r="C1480" t="str">
            <v>遊里道　真吾</v>
          </cell>
          <cell r="D1480" t="str">
            <v>舞鶴</v>
          </cell>
          <cell r="E1480" t="str">
            <v>25</v>
          </cell>
          <cell r="F1480" t="str">
            <v>625-0020</v>
          </cell>
          <cell r="G1480" t="str">
            <v>舞鶴市小倉サカイ６９２－１</v>
          </cell>
          <cell r="H1480" t="str">
            <v>0773-64-3442</v>
          </cell>
          <cell r="I1480" t="str">
            <v>5411</v>
          </cell>
          <cell r="J1480">
            <v>26066133307</v>
          </cell>
          <cell r="K1480">
            <v>94249</v>
          </cell>
          <cell r="L1480">
            <v>1</v>
          </cell>
          <cell r="M1480">
            <v>10</v>
          </cell>
          <cell r="O1480">
            <v>9.5</v>
          </cell>
          <cell r="P1480">
            <v>36500</v>
          </cell>
          <cell r="Q1480">
            <v>10</v>
          </cell>
          <cell r="R1480">
            <v>15.5</v>
          </cell>
        </row>
        <row r="1481">
          <cell r="A1481" t="str">
            <v>26306936120037</v>
          </cell>
          <cell r="B1481" t="str">
            <v>有限会社　秋田クレーン　運送部</v>
          </cell>
          <cell r="C1481" t="str">
            <v>秋田　光臣</v>
          </cell>
          <cell r="D1481" t="str">
            <v>舞鶴</v>
          </cell>
          <cell r="E1481" t="str">
            <v>20</v>
          </cell>
          <cell r="F1481" t="str">
            <v>625-0007</v>
          </cell>
          <cell r="G1481" t="str">
            <v>舞鶴市大波下９８９番地</v>
          </cell>
          <cell r="H1481" t="str">
            <v>0773-66-6767</v>
          </cell>
          <cell r="I1481" t="str">
            <v>7203</v>
          </cell>
          <cell r="J1481">
            <v>26061014931</v>
          </cell>
          <cell r="K1481">
            <v>1081334</v>
          </cell>
          <cell r="L1481">
            <v>1</v>
          </cell>
          <cell r="M1481">
            <v>9</v>
          </cell>
          <cell r="O1481">
            <v>9.5</v>
          </cell>
          <cell r="P1481">
            <v>0</v>
          </cell>
          <cell r="Q1481">
            <v>9</v>
          </cell>
          <cell r="R1481">
            <v>15.5</v>
          </cell>
        </row>
        <row r="1482">
          <cell r="A1482" t="str">
            <v>26306936120041</v>
          </cell>
          <cell r="B1482" t="str">
            <v>山下工業</v>
          </cell>
          <cell r="C1482" t="str">
            <v>山下　和昭</v>
          </cell>
          <cell r="D1482" t="str">
            <v>舞鶴</v>
          </cell>
          <cell r="E1482" t="str">
            <v>20</v>
          </cell>
          <cell r="F1482" t="str">
            <v>625-0070</v>
          </cell>
          <cell r="G1482" t="str">
            <v>舞鶴市八反田北町５０－１</v>
          </cell>
          <cell r="H1482" t="str">
            <v>0773-63-7652</v>
          </cell>
          <cell r="I1482" t="str">
            <v>5409</v>
          </cell>
          <cell r="J1482">
            <v>26061001518</v>
          </cell>
          <cell r="K1482">
            <v>223322</v>
          </cell>
          <cell r="M1482">
            <v>10</v>
          </cell>
          <cell r="O1482">
            <v>9.5</v>
          </cell>
          <cell r="P1482">
            <v>14600</v>
          </cell>
          <cell r="Q1482">
            <v>10</v>
          </cell>
          <cell r="R1482">
            <v>15.5</v>
          </cell>
        </row>
        <row r="1483">
          <cell r="A1483" t="str">
            <v>26306936120045</v>
          </cell>
          <cell r="B1483" t="str">
            <v>有限会社　秋田クレーン</v>
          </cell>
          <cell r="C1483" t="str">
            <v>秋田　光臣</v>
          </cell>
          <cell r="D1483" t="str">
            <v>舞鶴</v>
          </cell>
          <cell r="E1483" t="str">
            <v>20</v>
          </cell>
          <cell r="F1483" t="str">
            <v>625-0007</v>
          </cell>
          <cell r="G1483" t="str">
            <v>舞鶴市大波下９８９番地</v>
          </cell>
          <cell r="H1483" t="str">
            <v>0773-63-3261</v>
          </cell>
          <cell r="I1483" t="str">
            <v>3718</v>
          </cell>
          <cell r="J1483">
            <v>26061010604</v>
          </cell>
          <cell r="K1483">
            <v>1278626</v>
          </cell>
          <cell r="L1483">
            <v>1</v>
          </cell>
          <cell r="M1483">
            <v>15</v>
          </cell>
          <cell r="O1483">
            <v>9.5</v>
          </cell>
          <cell r="P1483">
            <v>54750</v>
          </cell>
          <cell r="Q1483">
            <v>15</v>
          </cell>
          <cell r="R1483">
            <v>15.5</v>
          </cell>
        </row>
        <row r="1484">
          <cell r="A1484" t="str">
            <v>26306936120046</v>
          </cell>
          <cell r="B1484" t="str">
            <v>石間ガーデン</v>
          </cell>
          <cell r="C1484" t="str">
            <v>石間　誠</v>
          </cell>
          <cell r="D1484" t="str">
            <v>舞鶴</v>
          </cell>
          <cell r="F1484" t="str">
            <v>624-0956</v>
          </cell>
          <cell r="G1484" t="str">
            <v>舞鶴市字和江５０３</v>
          </cell>
          <cell r="H1484" t="str">
            <v>0773-82-0061</v>
          </cell>
          <cell r="I1484" t="str">
            <v>9501</v>
          </cell>
          <cell r="K1484">
            <v>1560</v>
          </cell>
          <cell r="L1484">
            <v>1</v>
          </cell>
          <cell r="M1484">
            <v>13</v>
          </cell>
          <cell r="O1484">
            <v>0</v>
          </cell>
          <cell r="P1484">
            <v>0</v>
          </cell>
          <cell r="Q1484">
            <v>13</v>
          </cell>
          <cell r="R1484">
            <v>0</v>
          </cell>
        </row>
        <row r="1485">
          <cell r="A1485" t="str">
            <v>26306936120050</v>
          </cell>
          <cell r="B1485" t="str">
            <v>田中塗装</v>
          </cell>
          <cell r="C1485" t="str">
            <v>工藤　泰三</v>
          </cell>
          <cell r="D1485" t="str">
            <v>舞鶴</v>
          </cell>
          <cell r="E1485" t="str">
            <v>末</v>
          </cell>
          <cell r="F1485" t="str">
            <v>625-0020</v>
          </cell>
          <cell r="G1485" t="str">
            <v>舞鶴市小倉73-10</v>
          </cell>
          <cell r="H1485" t="str">
            <v>0773-66-2773</v>
          </cell>
          <cell r="I1485" t="str">
            <v>5901</v>
          </cell>
          <cell r="K1485">
            <v>45747</v>
          </cell>
          <cell r="M1485">
            <v>23</v>
          </cell>
          <cell r="O1485">
            <v>0</v>
          </cell>
          <cell r="P1485">
            <v>33580</v>
          </cell>
          <cell r="Q1485">
            <v>23</v>
          </cell>
          <cell r="R1485">
            <v>0</v>
          </cell>
        </row>
        <row r="1486">
          <cell r="A1486" t="str">
            <v>26306936122020</v>
          </cell>
          <cell r="B1486" t="str">
            <v>有限会社　八起工業</v>
          </cell>
          <cell r="C1486" t="str">
            <v>筒井　恒吏</v>
          </cell>
          <cell r="D1486" t="str">
            <v>舞鶴</v>
          </cell>
          <cell r="E1486" t="str">
            <v>末</v>
          </cell>
          <cell r="F1486" t="str">
            <v>625-0052</v>
          </cell>
          <cell r="G1486" t="str">
            <v>舞鶴市行永２５７７番地</v>
          </cell>
          <cell r="H1486" t="str">
            <v>0773-63-5690</v>
          </cell>
          <cell r="I1486" t="str">
            <v>3601</v>
          </cell>
          <cell r="J1486">
            <v>26061006426</v>
          </cell>
          <cell r="K1486">
            <v>93914</v>
          </cell>
          <cell r="L1486">
            <v>1</v>
          </cell>
          <cell r="M1486">
            <v>0</v>
          </cell>
          <cell r="O1486">
            <v>12.5</v>
          </cell>
          <cell r="P1486">
            <v>0</v>
          </cell>
          <cell r="Q1486">
            <v>0</v>
          </cell>
          <cell r="R1486">
            <v>18.5</v>
          </cell>
        </row>
        <row r="1487">
          <cell r="A1487" t="str">
            <v>26306936122024</v>
          </cell>
          <cell r="B1487" t="str">
            <v>有限会社　湯水管工工業所</v>
          </cell>
          <cell r="C1487" t="str">
            <v>雲丹亀　道一</v>
          </cell>
          <cell r="D1487" t="str">
            <v>舞鶴</v>
          </cell>
          <cell r="E1487" t="str">
            <v>25</v>
          </cell>
          <cell r="F1487" t="str">
            <v>625-0036</v>
          </cell>
          <cell r="G1487" t="str">
            <v>舞鶴市字浜７１４番地</v>
          </cell>
          <cell r="H1487" t="str">
            <v>0773-63-6466</v>
          </cell>
          <cell r="I1487" t="str">
            <v>3501</v>
          </cell>
          <cell r="J1487">
            <v>26061007050</v>
          </cell>
          <cell r="K1487">
            <v>84518</v>
          </cell>
          <cell r="M1487">
            <v>0</v>
          </cell>
          <cell r="O1487">
            <v>12.5</v>
          </cell>
          <cell r="P1487">
            <v>0</v>
          </cell>
          <cell r="Q1487">
            <v>0</v>
          </cell>
          <cell r="R1487">
            <v>18.5</v>
          </cell>
        </row>
        <row r="1488">
          <cell r="A1488" t="str">
            <v>26306936122033</v>
          </cell>
          <cell r="B1488" t="str">
            <v>有限会社　倉橋興業</v>
          </cell>
          <cell r="C1488" t="str">
            <v>倉橋　真志</v>
          </cell>
          <cell r="D1488" t="str">
            <v>舞鶴</v>
          </cell>
          <cell r="E1488" t="str">
            <v>15</v>
          </cell>
          <cell r="F1488" t="str">
            <v>625-0052</v>
          </cell>
          <cell r="G1488" t="str">
            <v>舞鶴市行永２６５６－２</v>
          </cell>
          <cell r="H1488" t="str">
            <v>0773-62-2151</v>
          </cell>
          <cell r="I1488" t="str">
            <v>3701</v>
          </cell>
          <cell r="J1488">
            <v>26061008999</v>
          </cell>
          <cell r="K1488">
            <v>1373945</v>
          </cell>
          <cell r="L1488">
            <v>1</v>
          </cell>
          <cell r="M1488">
            <v>0</v>
          </cell>
          <cell r="O1488">
            <v>12.5</v>
          </cell>
          <cell r="P1488">
            <v>0</v>
          </cell>
          <cell r="Q1488">
            <v>0</v>
          </cell>
          <cell r="R1488">
            <v>18.5</v>
          </cell>
        </row>
        <row r="1489">
          <cell r="A1489" t="str">
            <v>26306936122046</v>
          </cell>
          <cell r="B1489" t="str">
            <v>株式会社　山内組</v>
          </cell>
          <cell r="C1489" t="str">
            <v>山内　雅宏</v>
          </cell>
          <cell r="D1489" t="str">
            <v>舞鶴</v>
          </cell>
          <cell r="E1489" t="str">
            <v>10</v>
          </cell>
          <cell r="F1489" t="str">
            <v>625-0050</v>
          </cell>
          <cell r="G1489" t="str">
            <v>舞鶴市北浜町８－１１</v>
          </cell>
          <cell r="H1489" t="str">
            <v>0773-62-2949</v>
          </cell>
          <cell r="I1489" t="str">
            <v>3718</v>
          </cell>
          <cell r="J1489">
            <v>26060009289</v>
          </cell>
          <cell r="K1489">
            <v>34800</v>
          </cell>
          <cell r="L1489">
            <v>1</v>
          </cell>
          <cell r="M1489">
            <v>0</v>
          </cell>
          <cell r="O1489">
            <v>12.5</v>
          </cell>
          <cell r="P1489">
            <v>0</v>
          </cell>
          <cell r="Q1489">
            <v>0</v>
          </cell>
          <cell r="R1489">
            <v>18.5</v>
          </cell>
        </row>
        <row r="1490">
          <cell r="A1490" t="str">
            <v>26306936122053</v>
          </cell>
          <cell r="B1490" t="str">
            <v>有限会社　美光塗装</v>
          </cell>
          <cell r="C1490" t="str">
            <v>山口　勝美</v>
          </cell>
          <cell r="D1490" t="str">
            <v>舞鶴</v>
          </cell>
          <cell r="E1490" t="str">
            <v>25</v>
          </cell>
          <cell r="F1490" t="str">
            <v>625-0051</v>
          </cell>
          <cell r="G1490" t="str">
            <v>舞鶴市行永東町２１番地９</v>
          </cell>
          <cell r="H1490" t="str">
            <v>0773-63-5065</v>
          </cell>
          <cell r="I1490" t="str">
            <v>3501</v>
          </cell>
          <cell r="J1490">
            <v>26061012963</v>
          </cell>
          <cell r="K1490">
            <v>425297</v>
          </cell>
          <cell r="L1490">
            <v>1</v>
          </cell>
          <cell r="M1490">
            <v>0</v>
          </cell>
          <cell r="O1490">
            <v>12.5</v>
          </cell>
          <cell r="P1490">
            <v>0</v>
          </cell>
          <cell r="Q1490">
            <v>0</v>
          </cell>
          <cell r="R1490">
            <v>18.5</v>
          </cell>
        </row>
        <row r="1491">
          <cell r="A1491" t="str">
            <v>26306936122064</v>
          </cell>
          <cell r="B1491" t="str">
            <v>有限会社　サイン工芸</v>
          </cell>
          <cell r="C1491" t="str">
            <v>川嶋　公貴</v>
          </cell>
          <cell r="D1491" t="str">
            <v>舞鶴</v>
          </cell>
          <cell r="E1491" t="str">
            <v>20</v>
          </cell>
          <cell r="F1491" t="str">
            <v>625-0052</v>
          </cell>
          <cell r="G1491" t="str">
            <v>舞鶴市字行永２５８１番地の３</v>
          </cell>
          <cell r="H1491" t="str">
            <v>0773-64-1715</v>
          </cell>
          <cell r="I1491" t="str">
            <v>3501</v>
          </cell>
          <cell r="J1491">
            <v>26061016119</v>
          </cell>
          <cell r="K1491">
            <v>21327</v>
          </cell>
          <cell r="L1491">
            <v>1</v>
          </cell>
          <cell r="M1491">
            <v>0</v>
          </cell>
          <cell r="O1491">
            <v>12.5</v>
          </cell>
          <cell r="P1491">
            <v>0</v>
          </cell>
          <cell r="Q1491">
            <v>0</v>
          </cell>
          <cell r="R1491">
            <v>18.5</v>
          </cell>
        </row>
        <row r="1492">
          <cell r="A1492" t="str">
            <v>26306936122068</v>
          </cell>
          <cell r="B1492" t="str">
            <v>北友電気工業</v>
          </cell>
          <cell r="C1492" t="str">
            <v>山本　芳一</v>
          </cell>
          <cell r="D1492" t="str">
            <v>舞鶴</v>
          </cell>
          <cell r="E1492" t="str">
            <v>20</v>
          </cell>
          <cell r="F1492" t="str">
            <v>625-0020</v>
          </cell>
          <cell r="G1492" t="str">
            <v>舞鶴市小倉１１３ー４</v>
          </cell>
          <cell r="H1492" t="str">
            <v>0773-63-2137</v>
          </cell>
          <cell r="I1492" t="str">
            <v>3801</v>
          </cell>
          <cell r="J1492">
            <v>26061016350</v>
          </cell>
          <cell r="K1492">
            <v>318258</v>
          </cell>
          <cell r="L1492">
            <v>1</v>
          </cell>
          <cell r="M1492">
            <v>0</v>
          </cell>
          <cell r="O1492">
            <v>12.5</v>
          </cell>
          <cell r="P1492">
            <v>0</v>
          </cell>
          <cell r="Q1492">
            <v>0</v>
          </cell>
          <cell r="R1492">
            <v>18.5</v>
          </cell>
        </row>
        <row r="1493">
          <cell r="A1493" t="str">
            <v>26306936122069</v>
          </cell>
          <cell r="B1493" t="str">
            <v>佐々木左官工業</v>
          </cell>
          <cell r="C1493" t="str">
            <v>佐々木　丈典</v>
          </cell>
          <cell r="D1493" t="str">
            <v>舞鶴</v>
          </cell>
          <cell r="E1493" t="str">
            <v>25</v>
          </cell>
          <cell r="F1493" t="str">
            <v>625-0062</v>
          </cell>
          <cell r="G1493" t="str">
            <v>舞鶴市字森１０１７</v>
          </cell>
          <cell r="H1493" t="str">
            <v>0773-62-4656</v>
          </cell>
          <cell r="I1493" t="str">
            <v>3501</v>
          </cell>
          <cell r="J1493">
            <v>26060900031</v>
          </cell>
          <cell r="K1493">
            <v>56011</v>
          </cell>
          <cell r="L1493">
            <v>1</v>
          </cell>
          <cell r="M1493">
            <v>0</v>
          </cell>
          <cell r="O1493">
            <v>12.5</v>
          </cell>
          <cell r="P1493">
            <v>0</v>
          </cell>
          <cell r="Q1493">
            <v>0</v>
          </cell>
          <cell r="R1493">
            <v>18.5</v>
          </cell>
        </row>
        <row r="1494">
          <cell r="A1494" t="str">
            <v>26306936122075</v>
          </cell>
          <cell r="B1494" t="str">
            <v>株式会社北野電気</v>
          </cell>
          <cell r="C1494" t="str">
            <v>北野　勝彦</v>
          </cell>
          <cell r="D1494" t="str">
            <v>舞鶴</v>
          </cell>
          <cell r="E1494" t="str">
            <v>末</v>
          </cell>
          <cell r="F1494" t="str">
            <v>625-0021</v>
          </cell>
          <cell r="G1494" t="str">
            <v>舞鶴市字安岡５０６－１２</v>
          </cell>
          <cell r="H1494" t="str">
            <v>0773-77-8840</v>
          </cell>
          <cell r="I1494" t="str">
            <v>3507</v>
          </cell>
          <cell r="J1494">
            <v>26066135048</v>
          </cell>
          <cell r="K1494">
            <v>324133</v>
          </cell>
          <cell r="L1494">
            <v>1</v>
          </cell>
          <cell r="M1494">
            <v>0</v>
          </cell>
          <cell r="O1494">
            <v>12.5</v>
          </cell>
          <cell r="P1494">
            <v>0</v>
          </cell>
          <cell r="Q1494">
            <v>0</v>
          </cell>
          <cell r="R1494">
            <v>18.5</v>
          </cell>
        </row>
        <row r="1495">
          <cell r="A1495" t="str">
            <v>26306936122078</v>
          </cell>
          <cell r="B1495" t="str">
            <v>有限会社　山本冷設</v>
          </cell>
          <cell r="C1495" t="str">
            <v>山本　浩史</v>
          </cell>
          <cell r="D1495" t="str">
            <v>舞鶴</v>
          </cell>
          <cell r="E1495" t="str">
            <v>20</v>
          </cell>
          <cell r="F1495" t="str">
            <v>624-0834</v>
          </cell>
          <cell r="G1495" t="str">
            <v>舞鶴市字城屋１０７７－２</v>
          </cell>
          <cell r="H1495" t="str">
            <v>0773-78-2381</v>
          </cell>
          <cell r="I1495" t="str">
            <v>3801</v>
          </cell>
          <cell r="J1495">
            <v>26066135774</v>
          </cell>
          <cell r="K1495">
            <v>67425</v>
          </cell>
          <cell r="L1495">
            <v>1</v>
          </cell>
          <cell r="M1495">
            <v>0</v>
          </cell>
          <cell r="O1495">
            <v>12.5</v>
          </cell>
          <cell r="P1495">
            <v>0</v>
          </cell>
          <cell r="Q1495">
            <v>0</v>
          </cell>
          <cell r="R1495">
            <v>18.5</v>
          </cell>
        </row>
        <row r="1496">
          <cell r="A1496" t="str">
            <v>26306936122080</v>
          </cell>
          <cell r="B1496" t="str">
            <v>株式会社　フジテック</v>
          </cell>
          <cell r="C1496" t="str">
            <v>藤原　哲彦</v>
          </cell>
          <cell r="D1496" t="str">
            <v>舞鶴</v>
          </cell>
          <cell r="E1496" t="str">
            <v>20</v>
          </cell>
          <cell r="F1496" t="str">
            <v>623-0102</v>
          </cell>
          <cell r="G1496" t="str">
            <v>綾部市上杉町大田１３－１</v>
          </cell>
          <cell r="H1496" t="str">
            <v>0773-21-2211</v>
          </cell>
          <cell r="I1496" t="str">
            <v>3507</v>
          </cell>
          <cell r="J1496">
            <v>26066135919</v>
          </cell>
          <cell r="K1496">
            <v>85852</v>
          </cell>
          <cell r="L1496">
            <v>1</v>
          </cell>
          <cell r="M1496">
            <v>0</v>
          </cell>
          <cell r="O1496">
            <v>12.5</v>
          </cell>
          <cell r="P1496">
            <v>0</v>
          </cell>
          <cell r="Q1496">
            <v>0</v>
          </cell>
          <cell r="R1496">
            <v>18.5</v>
          </cell>
        </row>
        <row r="1497">
          <cell r="A1497" t="str">
            <v>26306936122089</v>
          </cell>
          <cell r="B1497" t="str">
            <v>堀口工業　株式会社</v>
          </cell>
          <cell r="C1497" t="str">
            <v>堀口　学</v>
          </cell>
          <cell r="D1497" t="str">
            <v>舞鶴</v>
          </cell>
          <cell r="E1497" t="str">
            <v>末</v>
          </cell>
          <cell r="F1497" t="str">
            <v>625-0062</v>
          </cell>
          <cell r="G1497" t="str">
            <v>舞鶴市字森小字勘尻９７番地３</v>
          </cell>
          <cell r="H1497" t="str">
            <v>0773-65-3863</v>
          </cell>
          <cell r="I1497" t="str">
            <v>3501</v>
          </cell>
          <cell r="J1497">
            <v>26066137461</v>
          </cell>
          <cell r="K1497">
            <v>427907</v>
          </cell>
          <cell r="M1497">
            <v>0</v>
          </cell>
          <cell r="O1497">
            <v>12.5</v>
          </cell>
          <cell r="P1497">
            <v>0</v>
          </cell>
          <cell r="Q1497">
            <v>0</v>
          </cell>
          <cell r="R1497">
            <v>18.5</v>
          </cell>
        </row>
        <row r="1498">
          <cell r="A1498" t="str">
            <v>26306936122091</v>
          </cell>
          <cell r="B1498" t="str">
            <v>田中塗装</v>
          </cell>
          <cell r="C1498" t="str">
            <v>工藤　泰三</v>
          </cell>
          <cell r="D1498" t="str">
            <v>舞鶴</v>
          </cell>
          <cell r="E1498" t="str">
            <v>末</v>
          </cell>
          <cell r="F1498" t="str">
            <v>625-0020</v>
          </cell>
          <cell r="G1498" t="str">
            <v>舞鶴市小倉73-10</v>
          </cell>
          <cell r="H1498" t="str">
            <v>0773-66-2773</v>
          </cell>
          <cell r="I1498" t="str">
            <v>3504</v>
          </cell>
          <cell r="J1498">
            <v>26066137526</v>
          </cell>
          <cell r="K1498">
            <v>141764</v>
          </cell>
          <cell r="M1498">
            <v>0</v>
          </cell>
          <cell r="O1498">
            <v>12.5</v>
          </cell>
          <cell r="P1498">
            <v>0</v>
          </cell>
          <cell r="Q1498">
            <v>0</v>
          </cell>
          <cell r="R1498">
            <v>18.5</v>
          </cell>
        </row>
        <row r="1499">
          <cell r="A1499" t="str">
            <v>26306936122096</v>
          </cell>
          <cell r="B1499" t="str">
            <v>株式会社　ヤマト技建</v>
          </cell>
          <cell r="C1499" t="str">
            <v>田村　有一</v>
          </cell>
          <cell r="D1499" t="str">
            <v>舞鶴</v>
          </cell>
          <cell r="E1499" t="str">
            <v>末</v>
          </cell>
          <cell r="F1499" t="str">
            <v>625-0035</v>
          </cell>
          <cell r="G1499" t="str">
            <v>舞鶴市溝尻９１－１</v>
          </cell>
          <cell r="H1499" t="str">
            <v>090-7754-1802</v>
          </cell>
          <cell r="I1499" t="str">
            <v>3501</v>
          </cell>
          <cell r="J1499">
            <v>26066137969</v>
          </cell>
          <cell r="K1499">
            <v>315039</v>
          </cell>
          <cell r="L1499">
            <v>1</v>
          </cell>
          <cell r="M1499">
            <v>0</v>
          </cell>
          <cell r="O1499">
            <v>12.5</v>
          </cell>
          <cell r="P1499">
            <v>0</v>
          </cell>
          <cell r="Q1499">
            <v>0</v>
          </cell>
          <cell r="R1499">
            <v>18.5</v>
          </cell>
        </row>
        <row r="1500">
          <cell r="A1500" t="str">
            <v>26306936122097</v>
          </cell>
          <cell r="B1500" t="str">
            <v>株式会社　公輝工業</v>
          </cell>
          <cell r="C1500" t="str">
            <v>田村　公一</v>
          </cell>
          <cell r="D1500" t="str">
            <v>舞鶴</v>
          </cell>
          <cell r="E1500" t="str">
            <v>末</v>
          </cell>
          <cell r="F1500" t="str">
            <v>625-0085</v>
          </cell>
          <cell r="G1500" t="str">
            <v>舞鶴市字和田１１９２－１</v>
          </cell>
          <cell r="H1500" t="str">
            <v>0773-64-1313</v>
          </cell>
          <cell r="I1500" t="str">
            <v>3501</v>
          </cell>
          <cell r="J1500">
            <v>26066137984</v>
          </cell>
          <cell r="K1500">
            <v>217326</v>
          </cell>
          <cell r="L1500">
            <v>1</v>
          </cell>
          <cell r="M1500">
            <v>0</v>
          </cell>
          <cell r="O1500">
            <v>12.5</v>
          </cell>
          <cell r="P1500">
            <v>0</v>
          </cell>
          <cell r="Q1500">
            <v>0</v>
          </cell>
          <cell r="R1500">
            <v>18.5</v>
          </cell>
        </row>
        <row r="1501">
          <cell r="A1501" t="str">
            <v>26306936122103</v>
          </cell>
          <cell r="B1501" t="str">
            <v>チサカ設備</v>
          </cell>
          <cell r="C1501" t="str">
            <v>千阪　博士</v>
          </cell>
          <cell r="D1501" t="str">
            <v>舞鶴</v>
          </cell>
          <cell r="E1501" t="str">
            <v>20</v>
          </cell>
          <cell r="F1501" t="str">
            <v>624-0822</v>
          </cell>
          <cell r="G1501" t="str">
            <v>舞鶴市字七日市８６－４</v>
          </cell>
          <cell r="H1501" t="str">
            <v>0773-75-9566</v>
          </cell>
          <cell r="I1501" t="str">
            <v>3504</v>
          </cell>
          <cell r="J1501">
            <v>26066138580</v>
          </cell>
          <cell r="K1501">
            <v>63203</v>
          </cell>
          <cell r="L1501">
            <v>1</v>
          </cell>
          <cell r="M1501">
            <v>0</v>
          </cell>
          <cell r="O1501">
            <v>12.5</v>
          </cell>
          <cell r="P1501">
            <v>0</v>
          </cell>
          <cell r="Q1501">
            <v>0</v>
          </cell>
          <cell r="R1501">
            <v>18.5</v>
          </cell>
        </row>
        <row r="1502">
          <cell r="A1502" t="str">
            <v>26306936122105</v>
          </cell>
          <cell r="B1502" t="str">
            <v>株式会社　Ｋブリッジ</v>
          </cell>
          <cell r="C1502" t="str">
            <v>木村　康寛</v>
          </cell>
          <cell r="D1502" t="str">
            <v>舞鶴</v>
          </cell>
          <cell r="E1502" t="str">
            <v>末</v>
          </cell>
          <cell r="F1502" t="str">
            <v>625-0041</v>
          </cell>
          <cell r="G1502" t="str">
            <v>舞鶴市溝尻中町４番地１</v>
          </cell>
          <cell r="H1502" t="str">
            <v>080-4985-7068</v>
          </cell>
          <cell r="I1502" t="str">
            <v>3501</v>
          </cell>
          <cell r="J1502">
            <v>26066138699</v>
          </cell>
          <cell r="K1502">
            <v>213481</v>
          </cell>
          <cell r="L1502">
            <v>1</v>
          </cell>
          <cell r="M1502">
            <v>0</v>
          </cell>
          <cell r="O1502">
            <v>12.5</v>
          </cell>
          <cell r="P1502">
            <v>0</v>
          </cell>
          <cell r="Q1502">
            <v>0</v>
          </cell>
          <cell r="R1502">
            <v>18.5</v>
          </cell>
        </row>
        <row r="1503">
          <cell r="A1503" t="str">
            <v>26306936122106</v>
          </cell>
          <cell r="B1503" t="str">
            <v>森栄工業</v>
          </cell>
          <cell r="C1503" t="str">
            <v>岸本　直樹</v>
          </cell>
          <cell r="D1503" t="str">
            <v>舞鶴</v>
          </cell>
          <cell r="E1503" t="str">
            <v>末</v>
          </cell>
          <cell r="F1503" t="str">
            <v>624-0822</v>
          </cell>
          <cell r="G1503" t="str">
            <v>舞鶴市七日市２０５－２</v>
          </cell>
          <cell r="H1503" t="str">
            <v>0773-77-1153</v>
          </cell>
          <cell r="I1503" t="str">
            <v>3504</v>
          </cell>
          <cell r="J1503">
            <v>26066138753</v>
          </cell>
          <cell r="K1503">
            <v>100108</v>
          </cell>
          <cell r="L1503">
            <v>1</v>
          </cell>
          <cell r="M1503">
            <v>0</v>
          </cell>
          <cell r="O1503">
            <v>12.5</v>
          </cell>
          <cell r="P1503">
            <v>0</v>
          </cell>
          <cell r="Q1503">
            <v>0</v>
          </cell>
          <cell r="R1503">
            <v>18.5</v>
          </cell>
        </row>
        <row r="1504">
          <cell r="A1504" t="str">
            <v>26306936122107</v>
          </cell>
          <cell r="B1504" t="str">
            <v>銘構エンジニアサービス 株式会社</v>
          </cell>
          <cell r="C1504" t="str">
            <v>松本　和明</v>
          </cell>
          <cell r="D1504" t="str">
            <v>舞鶴</v>
          </cell>
          <cell r="E1504" t="str">
            <v>末</v>
          </cell>
          <cell r="F1504" t="str">
            <v>623-0103</v>
          </cell>
          <cell r="G1504" t="str">
            <v>綾部市梅迫町上縄手１４番地の２</v>
          </cell>
          <cell r="H1504" t="str">
            <v>090-1243-6973</v>
          </cell>
          <cell r="I1504" t="str">
            <v>3601</v>
          </cell>
          <cell r="J1504">
            <v>26066138766</v>
          </cell>
          <cell r="K1504">
            <v>209438</v>
          </cell>
          <cell r="L1504">
            <v>1</v>
          </cell>
          <cell r="M1504">
            <v>0</v>
          </cell>
          <cell r="O1504">
            <v>12.5</v>
          </cell>
          <cell r="P1504">
            <v>0</v>
          </cell>
          <cell r="Q1504">
            <v>0</v>
          </cell>
          <cell r="R1504">
            <v>18.5</v>
          </cell>
        </row>
        <row r="1505">
          <cell r="A1505" t="str">
            <v>26306936122109</v>
          </cell>
          <cell r="B1505" t="str">
            <v>常塚組</v>
          </cell>
          <cell r="C1505" t="str">
            <v>常塚　正志</v>
          </cell>
          <cell r="D1505" t="str">
            <v>舞鶴</v>
          </cell>
          <cell r="E1505" t="str">
            <v>末</v>
          </cell>
          <cell r="F1505" t="str">
            <v>624-0822</v>
          </cell>
          <cell r="G1505" t="str">
            <v>舞鶴市字七日市４００番地５</v>
          </cell>
          <cell r="H1505" t="str">
            <v>0773-76-7616</v>
          </cell>
          <cell r="I1505" t="str">
            <v>3506</v>
          </cell>
          <cell r="J1505">
            <v>26066139081</v>
          </cell>
          <cell r="K1505">
            <v>349653</v>
          </cell>
          <cell r="L1505">
            <v>1</v>
          </cell>
          <cell r="M1505">
            <v>0</v>
          </cell>
          <cell r="O1505">
            <v>12.5</v>
          </cell>
          <cell r="P1505">
            <v>0</v>
          </cell>
          <cell r="Q1505">
            <v>0</v>
          </cell>
          <cell r="R1505">
            <v>18.5</v>
          </cell>
        </row>
        <row r="1506">
          <cell r="A1506" t="str">
            <v>26306936122111</v>
          </cell>
          <cell r="B1506" t="str">
            <v>マンガク工業</v>
          </cell>
          <cell r="C1506" t="str">
            <v>清水　満</v>
          </cell>
          <cell r="D1506" t="str">
            <v>舞鶴</v>
          </cell>
          <cell r="E1506" t="str">
            <v>20</v>
          </cell>
          <cell r="F1506" t="str">
            <v>625-0051</v>
          </cell>
          <cell r="G1506" t="str">
            <v>舞鶴市行永東町２－２０番地</v>
          </cell>
          <cell r="H1506" t="str">
            <v>0773-63-4084</v>
          </cell>
          <cell r="I1506" t="str">
            <v>3507</v>
          </cell>
          <cell r="J1506">
            <v>26066139200</v>
          </cell>
          <cell r="K1506">
            <v>72500</v>
          </cell>
          <cell r="M1506">
            <v>0</v>
          </cell>
          <cell r="O1506">
            <v>12.5</v>
          </cell>
          <cell r="P1506">
            <v>0</v>
          </cell>
          <cell r="Q1506">
            <v>0</v>
          </cell>
          <cell r="R1506">
            <v>18.5</v>
          </cell>
        </row>
        <row r="1507">
          <cell r="A1507" t="str">
            <v>26306936122112</v>
          </cell>
          <cell r="B1507" t="str">
            <v>株式会社　土田設備</v>
          </cell>
          <cell r="C1507" t="str">
            <v>土田　紘弓</v>
          </cell>
          <cell r="D1507" t="str">
            <v>舞鶴</v>
          </cell>
          <cell r="E1507" t="str">
            <v>20</v>
          </cell>
          <cell r="F1507" t="str">
            <v>625-0080</v>
          </cell>
          <cell r="G1507" t="str">
            <v>舞鶴市北吸２４３－２</v>
          </cell>
          <cell r="H1507" t="str">
            <v>0773-60-1031</v>
          </cell>
          <cell r="I1507" t="str">
            <v>3801</v>
          </cell>
          <cell r="J1507">
            <v>26066139213</v>
          </cell>
          <cell r="K1507">
            <v>48024</v>
          </cell>
          <cell r="L1507">
            <v>1</v>
          </cell>
          <cell r="M1507">
            <v>0</v>
          </cell>
          <cell r="O1507">
            <v>12.5</v>
          </cell>
          <cell r="P1507">
            <v>0</v>
          </cell>
          <cell r="Q1507">
            <v>0</v>
          </cell>
          <cell r="R1507">
            <v>18.5</v>
          </cell>
        </row>
        <row r="1508">
          <cell r="A1508" t="str">
            <v>26306936122114</v>
          </cell>
          <cell r="B1508" t="str">
            <v>まこと工務店株式会社</v>
          </cell>
          <cell r="C1508" t="str">
            <v>藤本　真</v>
          </cell>
          <cell r="D1508" t="str">
            <v>舞鶴</v>
          </cell>
          <cell r="E1508" t="str">
            <v>15</v>
          </cell>
          <cell r="F1508" t="str">
            <v>919-2201</v>
          </cell>
          <cell r="G1508" t="str">
            <v>福井県大飯郡高浜町和田１２８－２９</v>
          </cell>
          <cell r="H1508" t="str">
            <v>0770-72-0406</v>
          </cell>
          <cell r="I1508" t="str">
            <v>3501</v>
          </cell>
          <cell r="J1508">
            <v>18066137292</v>
          </cell>
          <cell r="K1508">
            <v>93612</v>
          </cell>
          <cell r="L1508">
            <v>1</v>
          </cell>
          <cell r="M1508">
            <v>0</v>
          </cell>
          <cell r="O1508">
            <v>12.5</v>
          </cell>
          <cell r="P1508">
            <v>0</v>
          </cell>
          <cell r="Q1508">
            <v>0</v>
          </cell>
          <cell r="R1508">
            <v>18.5</v>
          </cell>
        </row>
        <row r="1509">
          <cell r="A1509" t="str">
            <v>26306936122115</v>
          </cell>
          <cell r="B1509" t="str">
            <v>桂工業</v>
          </cell>
          <cell r="C1509" t="str">
            <v>桂　丈志</v>
          </cell>
          <cell r="D1509" t="str">
            <v>舞鶴</v>
          </cell>
          <cell r="E1509" t="str">
            <v>末</v>
          </cell>
          <cell r="F1509" t="str">
            <v>625-0050</v>
          </cell>
          <cell r="G1509" t="str">
            <v>舞鶴市北浜町９－６</v>
          </cell>
          <cell r="H1509" t="str">
            <v>0773-66-0379</v>
          </cell>
          <cell r="I1509" t="str">
            <v>3718</v>
          </cell>
          <cell r="J1509">
            <v>26066139362</v>
          </cell>
          <cell r="K1509">
            <v>70151</v>
          </cell>
          <cell r="L1509">
            <v>1</v>
          </cell>
          <cell r="M1509">
            <v>0</v>
          </cell>
          <cell r="O1509">
            <v>12.5</v>
          </cell>
          <cell r="P1509">
            <v>0</v>
          </cell>
          <cell r="Q1509">
            <v>0</v>
          </cell>
          <cell r="R1509">
            <v>18.5</v>
          </cell>
        </row>
        <row r="1510">
          <cell r="A1510" t="str">
            <v>26306936122116</v>
          </cell>
          <cell r="B1510" t="str">
            <v>株式会社　森津工業</v>
          </cell>
          <cell r="C1510" t="str">
            <v>森津　晴樹</v>
          </cell>
          <cell r="D1510" t="str">
            <v>舞鶴</v>
          </cell>
          <cell r="E1510" t="str">
            <v>末</v>
          </cell>
          <cell r="F1510" t="str">
            <v>625-0025</v>
          </cell>
          <cell r="G1510" t="str">
            <v>舞鶴市字市場７３９－６４</v>
          </cell>
          <cell r="H1510" t="str">
            <v>0773-66-0368</v>
          </cell>
          <cell r="I1510" t="str">
            <v>3501</v>
          </cell>
          <cell r="J1510">
            <v>26066139388</v>
          </cell>
          <cell r="K1510">
            <v>185815</v>
          </cell>
          <cell r="L1510">
            <v>1</v>
          </cell>
          <cell r="M1510">
            <v>0</v>
          </cell>
          <cell r="O1510">
            <v>12.5</v>
          </cell>
          <cell r="P1510">
            <v>0</v>
          </cell>
          <cell r="Q1510">
            <v>0</v>
          </cell>
          <cell r="R1510">
            <v>18.5</v>
          </cell>
        </row>
        <row r="1511">
          <cell r="A1511" t="str">
            <v>26306936122119</v>
          </cell>
          <cell r="B1511" t="str">
            <v>株式会社　西脇塗装工房</v>
          </cell>
          <cell r="C1511" t="str">
            <v>西脇　正人</v>
          </cell>
          <cell r="D1511" t="str">
            <v>舞鶴</v>
          </cell>
          <cell r="E1511" t="str">
            <v>末</v>
          </cell>
          <cell r="F1511" t="str">
            <v>625-0033</v>
          </cell>
          <cell r="G1511" t="str">
            <v>舞鶴市愛宕浜町１０番地１</v>
          </cell>
          <cell r="H1511" t="str">
            <v>090-5041-7434</v>
          </cell>
          <cell r="I1511" t="str">
            <v>3504</v>
          </cell>
          <cell r="J1511">
            <v>26066139671</v>
          </cell>
          <cell r="K1511">
            <v>21750</v>
          </cell>
          <cell r="L1511">
            <v>1</v>
          </cell>
          <cell r="M1511">
            <v>0</v>
          </cell>
          <cell r="O1511">
            <v>12.5</v>
          </cell>
          <cell r="P1511">
            <v>0</v>
          </cell>
          <cell r="Q1511">
            <v>0</v>
          </cell>
          <cell r="R1511">
            <v>18.5</v>
          </cell>
        </row>
        <row r="1512">
          <cell r="A1512" t="str">
            <v>26306936122120</v>
          </cell>
          <cell r="B1512" t="str">
            <v>株式会社　ＦＵＪＩＹＯ</v>
          </cell>
          <cell r="C1512" t="str">
            <v>藤田　陽二</v>
          </cell>
          <cell r="D1512" t="str">
            <v>舞鶴</v>
          </cell>
          <cell r="E1512" t="str">
            <v>末</v>
          </cell>
          <cell r="F1512" t="str">
            <v>625-0032</v>
          </cell>
          <cell r="G1512" t="str">
            <v>舞鶴市愛宕下町５番地４</v>
          </cell>
          <cell r="H1512" t="str">
            <v>0773-77-5311</v>
          </cell>
          <cell r="I1512" t="str">
            <v>3801</v>
          </cell>
          <cell r="J1512">
            <v>26066139736</v>
          </cell>
          <cell r="K1512">
            <v>623442</v>
          </cell>
          <cell r="L1512">
            <v>1</v>
          </cell>
          <cell r="M1512">
            <v>0</v>
          </cell>
          <cell r="O1512">
            <v>12.5</v>
          </cell>
          <cell r="P1512">
            <v>0</v>
          </cell>
          <cell r="Q1512">
            <v>0</v>
          </cell>
          <cell r="R1512">
            <v>18.5</v>
          </cell>
        </row>
        <row r="1513">
          <cell r="A1513" t="str">
            <v>26306936122121</v>
          </cell>
          <cell r="B1513" t="str">
            <v>株式会社　Ｋ・ワールド</v>
          </cell>
          <cell r="C1513" t="str">
            <v>柴田　邦雄</v>
          </cell>
          <cell r="D1513" t="str">
            <v>舞鶴</v>
          </cell>
          <cell r="E1513" t="str">
            <v>末</v>
          </cell>
          <cell r="F1513" t="str">
            <v>625-0153</v>
          </cell>
          <cell r="G1513" t="str">
            <v>舞鶴市三浜７２７番地</v>
          </cell>
          <cell r="H1513" t="str">
            <v>0773-64-7822</v>
          </cell>
          <cell r="I1513" t="str">
            <v>3501</v>
          </cell>
          <cell r="J1513">
            <v>26066139857</v>
          </cell>
          <cell r="K1513">
            <v>185600</v>
          </cell>
          <cell r="L1513">
            <v>1</v>
          </cell>
          <cell r="M1513">
            <v>0</v>
          </cell>
          <cell r="O1513">
            <v>12.5</v>
          </cell>
          <cell r="P1513">
            <v>0</v>
          </cell>
          <cell r="Q1513">
            <v>0</v>
          </cell>
          <cell r="R1513">
            <v>18.5</v>
          </cell>
        </row>
        <row r="1514">
          <cell r="A1514" t="str">
            <v>26306936122122</v>
          </cell>
          <cell r="B1514" t="str">
            <v>中川工業</v>
          </cell>
          <cell r="C1514" t="str">
            <v>中川　英昭</v>
          </cell>
          <cell r="D1514" t="str">
            <v>舞鶴</v>
          </cell>
          <cell r="E1514" t="str">
            <v>末</v>
          </cell>
          <cell r="F1514" t="str">
            <v>625-0072</v>
          </cell>
          <cell r="G1514" t="str">
            <v>舞鶴市字常６４６－３</v>
          </cell>
          <cell r="H1514" t="str">
            <v>0773-63-7374</v>
          </cell>
          <cell r="I1514" t="str">
            <v>3501</v>
          </cell>
          <cell r="J1514">
            <v>26066139909</v>
          </cell>
          <cell r="K1514">
            <v>227981</v>
          </cell>
          <cell r="L1514">
            <v>2</v>
          </cell>
          <cell r="M1514">
            <v>0</v>
          </cell>
          <cell r="O1514">
            <v>12.5</v>
          </cell>
          <cell r="P1514">
            <v>0</v>
          </cell>
          <cell r="Q1514">
            <v>0</v>
          </cell>
          <cell r="R1514">
            <v>18.5</v>
          </cell>
        </row>
        <row r="1515">
          <cell r="A1515" t="str">
            <v>26306936122125</v>
          </cell>
          <cell r="B1515" t="str">
            <v>株式会社　大平工業</v>
          </cell>
          <cell r="C1515" t="str">
            <v>大平　晃司</v>
          </cell>
          <cell r="D1515" t="str">
            <v>舞鶴</v>
          </cell>
          <cell r="E1515" t="str">
            <v>20</v>
          </cell>
          <cell r="F1515" t="str">
            <v>625-0070</v>
          </cell>
          <cell r="G1515" t="str">
            <v>舞鶴市八反田北町９３番地</v>
          </cell>
          <cell r="H1515" t="str">
            <v>0773-64-3650</v>
          </cell>
          <cell r="I1515" t="str">
            <v>3504</v>
          </cell>
          <cell r="J1515">
            <v>26066135746</v>
          </cell>
          <cell r="K1515">
            <v>624486</v>
          </cell>
          <cell r="L1515">
            <v>1</v>
          </cell>
          <cell r="M1515">
            <v>0</v>
          </cell>
          <cell r="O1515">
            <v>12.5</v>
          </cell>
          <cell r="P1515">
            <v>0</v>
          </cell>
          <cell r="Q1515">
            <v>0</v>
          </cell>
          <cell r="R1515">
            <v>18.5</v>
          </cell>
        </row>
        <row r="1516">
          <cell r="A1516" t="str">
            <v>26306936122126</v>
          </cell>
          <cell r="B1516" t="str">
            <v>松岡工業　株式会社</v>
          </cell>
          <cell r="C1516" t="str">
            <v>松岡　智也</v>
          </cell>
          <cell r="D1516" t="str">
            <v>舞鶴</v>
          </cell>
          <cell r="E1516" t="str">
            <v>25</v>
          </cell>
          <cell r="F1516" t="str">
            <v>625-0050</v>
          </cell>
          <cell r="G1516" t="str">
            <v>舞鶴市北浜町１５－１</v>
          </cell>
          <cell r="H1516" t="str">
            <v>0773-64-4369</v>
          </cell>
          <cell r="I1516" t="str">
            <v>3501</v>
          </cell>
          <cell r="J1516">
            <v>26066136880</v>
          </cell>
          <cell r="K1516">
            <v>258506</v>
          </cell>
          <cell r="L1516">
            <v>1</v>
          </cell>
          <cell r="M1516">
            <v>0</v>
          </cell>
          <cell r="O1516">
            <v>12.5</v>
          </cell>
          <cell r="P1516">
            <v>0</v>
          </cell>
          <cell r="Q1516">
            <v>0</v>
          </cell>
          <cell r="R1516">
            <v>18.5</v>
          </cell>
        </row>
        <row r="1517">
          <cell r="A1517" t="str">
            <v>26306936122128</v>
          </cell>
          <cell r="B1517" t="str">
            <v>Ｋ・Ｐ・Ｐｅｒｆｏｒｍａｎｃｅ</v>
          </cell>
          <cell r="C1517" t="str">
            <v>古久保　考兵</v>
          </cell>
          <cell r="D1517" t="str">
            <v>舞鶴</v>
          </cell>
          <cell r="E1517" t="str">
            <v>末</v>
          </cell>
          <cell r="F1517" t="str">
            <v>624-0905</v>
          </cell>
          <cell r="G1517" t="str">
            <v>舞鶴市字福来１０７６</v>
          </cell>
          <cell r="H1517" t="str">
            <v>080-1414-0110</v>
          </cell>
          <cell r="I1517" t="str">
            <v>3801</v>
          </cell>
          <cell r="J1517">
            <v>26066140092</v>
          </cell>
          <cell r="K1517">
            <v>29000</v>
          </cell>
          <cell r="L1517">
            <v>1</v>
          </cell>
          <cell r="M1517">
            <v>0</v>
          </cell>
          <cell r="O1517">
            <v>12.5</v>
          </cell>
          <cell r="P1517">
            <v>0</v>
          </cell>
          <cell r="Q1517">
            <v>0</v>
          </cell>
          <cell r="R1517">
            <v>18.5</v>
          </cell>
        </row>
        <row r="1518">
          <cell r="A1518" t="str">
            <v>26306936122129</v>
          </cell>
          <cell r="B1518" t="str">
            <v>コネクトワーク株式会社</v>
          </cell>
          <cell r="C1518" t="str">
            <v>古久保　達也</v>
          </cell>
          <cell r="D1518" t="str">
            <v>舞鶴</v>
          </cell>
          <cell r="E1518" t="str">
            <v>末</v>
          </cell>
          <cell r="F1518" t="str">
            <v>625-0085</v>
          </cell>
          <cell r="G1518" t="str">
            <v>舞鶴市和田１０７７</v>
          </cell>
          <cell r="H1518" t="str">
            <v>0773-77-8187</v>
          </cell>
          <cell r="I1518" t="str">
            <v>3504</v>
          </cell>
          <cell r="J1518">
            <v>26066140386</v>
          </cell>
          <cell r="K1518">
            <v>258460</v>
          </cell>
          <cell r="L1518">
            <v>1</v>
          </cell>
          <cell r="M1518">
            <v>0</v>
          </cell>
          <cell r="O1518">
            <v>12.5</v>
          </cell>
          <cell r="P1518">
            <v>0</v>
          </cell>
          <cell r="Q1518">
            <v>0</v>
          </cell>
          <cell r="R1518">
            <v>18.5</v>
          </cell>
        </row>
        <row r="1519">
          <cell r="A1519" t="str">
            <v>26306936122130</v>
          </cell>
          <cell r="B1519" t="str">
            <v>克工業</v>
          </cell>
          <cell r="C1519" t="str">
            <v>田中　克昌</v>
          </cell>
          <cell r="D1519" t="str">
            <v>舞鶴</v>
          </cell>
          <cell r="E1519" t="str">
            <v>末</v>
          </cell>
          <cell r="F1519" t="str">
            <v>624-0912</v>
          </cell>
          <cell r="G1519" t="str">
            <v>舞鶴市字上安９４２－２</v>
          </cell>
          <cell r="H1519" t="str">
            <v>0773-75-1389</v>
          </cell>
          <cell r="I1519" t="str">
            <v>3716</v>
          </cell>
          <cell r="J1519">
            <v>26066140520</v>
          </cell>
          <cell r="K1519">
            <v>39742</v>
          </cell>
          <cell r="L1519">
            <v>1</v>
          </cell>
          <cell r="M1519">
            <v>0</v>
          </cell>
          <cell r="O1519">
            <v>12.5</v>
          </cell>
          <cell r="P1519">
            <v>0</v>
          </cell>
          <cell r="Q1519">
            <v>0</v>
          </cell>
          <cell r="R1519">
            <v>18.5</v>
          </cell>
        </row>
        <row r="1520">
          <cell r="A1520" t="str">
            <v>26306936122134</v>
          </cell>
          <cell r="B1520" t="str">
            <v>株式会社 翔輝美工業</v>
          </cell>
          <cell r="C1520" t="str">
            <v>藤田　翔平</v>
          </cell>
          <cell r="D1520" t="str">
            <v>舞鶴</v>
          </cell>
          <cell r="E1520" t="str">
            <v>末</v>
          </cell>
          <cell r="F1520" t="str">
            <v>625-0040</v>
          </cell>
          <cell r="G1520" t="str">
            <v>舞鶴市矢之助町３２番地７</v>
          </cell>
          <cell r="H1520" t="str">
            <v>0773-62-2288</v>
          </cell>
          <cell r="I1520" t="str">
            <v>3801</v>
          </cell>
          <cell r="J1520">
            <v>26066140682</v>
          </cell>
          <cell r="K1520">
            <v>390021</v>
          </cell>
          <cell r="L1520">
            <v>1</v>
          </cell>
          <cell r="M1520">
            <v>0</v>
          </cell>
          <cell r="O1520">
            <v>12.5</v>
          </cell>
          <cell r="P1520">
            <v>0</v>
          </cell>
          <cell r="Q1520">
            <v>0</v>
          </cell>
          <cell r="R1520">
            <v>18.5</v>
          </cell>
        </row>
        <row r="1521">
          <cell r="A1521" t="str">
            <v>26306936122135</v>
          </cell>
          <cell r="B1521" t="str">
            <v>富志工業</v>
          </cell>
          <cell r="C1521" t="str">
            <v>富本　孝志</v>
          </cell>
          <cell r="D1521" t="str">
            <v>舞鶴</v>
          </cell>
          <cell r="E1521" t="str">
            <v>末</v>
          </cell>
          <cell r="F1521" t="str">
            <v>624-0903</v>
          </cell>
          <cell r="G1521" t="str">
            <v>舞鶴市天台１０番地７０</v>
          </cell>
          <cell r="H1521" t="str">
            <v>0773-76-8668</v>
          </cell>
          <cell r="I1521" t="str">
            <v>3501</v>
          </cell>
          <cell r="J1521">
            <v>26066140719</v>
          </cell>
          <cell r="K1521">
            <v>198169</v>
          </cell>
          <cell r="L1521">
            <v>1</v>
          </cell>
          <cell r="M1521">
            <v>0</v>
          </cell>
          <cell r="O1521">
            <v>12.5</v>
          </cell>
          <cell r="P1521">
            <v>0</v>
          </cell>
          <cell r="Q1521">
            <v>0</v>
          </cell>
          <cell r="R1521">
            <v>18.5</v>
          </cell>
        </row>
        <row r="1522">
          <cell r="A1522" t="str">
            <v>26306936122140</v>
          </cell>
          <cell r="B1522" t="str">
            <v>株式会社　石川設備</v>
          </cell>
          <cell r="C1522" t="str">
            <v>石川　武志</v>
          </cell>
          <cell r="D1522" t="str">
            <v>舞鶴</v>
          </cell>
          <cell r="E1522" t="str">
            <v>20</v>
          </cell>
          <cell r="F1522" t="str">
            <v>624-0901</v>
          </cell>
          <cell r="G1522" t="str">
            <v>舞鶴市清美が丘４番地の４</v>
          </cell>
          <cell r="H1522" t="str">
            <v>0773-60-1286</v>
          </cell>
          <cell r="I1522" t="str">
            <v>3505</v>
          </cell>
          <cell r="J1522">
            <v>26066141397</v>
          </cell>
          <cell r="K1522">
            <v>59259</v>
          </cell>
          <cell r="L1522">
            <v>1</v>
          </cell>
          <cell r="M1522">
            <v>0</v>
          </cell>
          <cell r="O1522">
            <v>12.5</v>
          </cell>
          <cell r="P1522">
            <v>0</v>
          </cell>
          <cell r="Q1522">
            <v>0</v>
          </cell>
          <cell r="R1522">
            <v>18.5</v>
          </cell>
        </row>
        <row r="1523">
          <cell r="A1523" t="str">
            <v>26306936122141</v>
          </cell>
          <cell r="B1523" t="str">
            <v>アイテック</v>
          </cell>
          <cell r="C1523" t="str">
            <v>池田　佳史</v>
          </cell>
          <cell r="D1523" t="str">
            <v>舞鶴</v>
          </cell>
          <cell r="E1523" t="str">
            <v>末</v>
          </cell>
          <cell r="F1523" t="str">
            <v>624-0814</v>
          </cell>
          <cell r="G1523" t="str">
            <v>舞鶴市万願寺８９－１九重コーポ５　１０３</v>
          </cell>
          <cell r="H1523" t="str">
            <v>080-3781-5918</v>
          </cell>
          <cell r="I1523" t="str">
            <v>3507</v>
          </cell>
          <cell r="J1523">
            <v>26066141410</v>
          </cell>
          <cell r="K1523">
            <v>108704</v>
          </cell>
          <cell r="L1523">
            <v>1</v>
          </cell>
          <cell r="M1523">
            <v>0</v>
          </cell>
          <cell r="O1523">
            <v>12.5</v>
          </cell>
          <cell r="P1523">
            <v>0</v>
          </cell>
          <cell r="Q1523">
            <v>0</v>
          </cell>
          <cell r="R1523">
            <v>18.5</v>
          </cell>
        </row>
        <row r="1524">
          <cell r="A1524" t="str">
            <v>26306936122142</v>
          </cell>
          <cell r="B1524" t="str">
            <v>佐藤塗装店</v>
          </cell>
          <cell r="C1524" t="str">
            <v>佐藤　大輔</v>
          </cell>
          <cell r="D1524" t="str">
            <v>舞鶴</v>
          </cell>
          <cell r="E1524" t="str">
            <v>末</v>
          </cell>
          <cell r="F1524" t="str">
            <v>625-0087</v>
          </cell>
          <cell r="G1524" t="str">
            <v>舞鶴市字余部下１１１０番地１</v>
          </cell>
          <cell r="H1524" t="str">
            <v>0773-64-1825</v>
          </cell>
          <cell r="I1524" t="str">
            <v>3504</v>
          </cell>
          <cell r="J1524">
            <v>26066141451</v>
          </cell>
          <cell r="K1524">
            <v>58000</v>
          </cell>
          <cell r="L1524">
            <v>1</v>
          </cell>
          <cell r="M1524">
            <v>0</v>
          </cell>
          <cell r="O1524">
            <v>12.5</v>
          </cell>
          <cell r="P1524">
            <v>0</v>
          </cell>
          <cell r="Q1524">
            <v>0</v>
          </cell>
          <cell r="R1524">
            <v>18.5</v>
          </cell>
        </row>
        <row r="1525">
          <cell r="A1525" t="str">
            <v>26306936122143</v>
          </cell>
          <cell r="B1525" t="str">
            <v>株式会社Ｍグループ北京都</v>
          </cell>
          <cell r="C1525" t="str">
            <v>松岡　義朗</v>
          </cell>
          <cell r="D1525" t="str">
            <v>舞鶴</v>
          </cell>
          <cell r="E1525" t="str">
            <v>末</v>
          </cell>
          <cell r="F1525" t="str">
            <v>625-0014</v>
          </cell>
          <cell r="G1525" t="str">
            <v>舞鶴市字鹿原小字鎌谷１１０５－１</v>
          </cell>
          <cell r="H1525" t="str">
            <v>0773-68-9640</v>
          </cell>
          <cell r="I1525" t="str">
            <v>3506</v>
          </cell>
          <cell r="J1525">
            <v>26066140950</v>
          </cell>
          <cell r="K1525">
            <v>130500</v>
          </cell>
          <cell r="L1525">
            <v>1</v>
          </cell>
          <cell r="M1525">
            <v>0</v>
          </cell>
          <cell r="O1525">
            <v>12.5</v>
          </cell>
          <cell r="P1525">
            <v>0</v>
          </cell>
          <cell r="Q1525">
            <v>0</v>
          </cell>
          <cell r="R1525">
            <v>18.5</v>
          </cell>
        </row>
        <row r="1526">
          <cell r="A1526" t="str">
            <v>26306936122144</v>
          </cell>
          <cell r="B1526" t="str">
            <v>千原工業</v>
          </cell>
          <cell r="C1526" t="str">
            <v>千原　義徳</v>
          </cell>
          <cell r="D1526" t="str">
            <v>舞鶴</v>
          </cell>
          <cell r="E1526" t="str">
            <v>末</v>
          </cell>
          <cell r="F1526" t="str">
            <v>625-0077</v>
          </cell>
          <cell r="G1526" t="str">
            <v>舞鶴市亀岩町４２番地－２０１号</v>
          </cell>
          <cell r="H1526" t="str">
            <v>0773-77-8961</v>
          </cell>
          <cell r="I1526" t="str">
            <v>3801</v>
          </cell>
          <cell r="J1526">
            <v>26066141825</v>
          </cell>
          <cell r="K1526">
            <v>72193</v>
          </cell>
          <cell r="L1526">
            <v>1</v>
          </cell>
          <cell r="M1526">
            <v>0</v>
          </cell>
          <cell r="O1526">
            <v>12.5</v>
          </cell>
          <cell r="P1526">
            <v>0</v>
          </cell>
          <cell r="Q1526">
            <v>0</v>
          </cell>
          <cell r="R1526">
            <v>18.5</v>
          </cell>
        </row>
        <row r="1527">
          <cell r="A1527" t="str">
            <v>26306936122146</v>
          </cell>
          <cell r="B1527" t="str">
            <v>夜久興業株式会社</v>
          </cell>
          <cell r="C1527" t="str">
            <v>夜久　昌広</v>
          </cell>
          <cell r="D1527" t="str">
            <v>舞鶴</v>
          </cell>
          <cell r="E1527" t="str">
            <v>20</v>
          </cell>
          <cell r="F1527" t="str">
            <v>625-0051</v>
          </cell>
          <cell r="G1527" t="str">
            <v>舞鶴市行永東町１３番地２</v>
          </cell>
          <cell r="H1527" t="str">
            <v>0773-66-1909</v>
          </cell>
          <cell r="I1527" t="str">
            <v>3501</v>
          </cell>
          <cell r="J1527">
            <v>26066137446</v>
          </cell>
          <cell r="K1527">
            <v>480803</v>
          </cell>
          <cell r="L1527">
            <v>1</v>
          </cell>
          <cell r="M1527">
            <v>0</v>
          </cell>
          <cell r="O1527">
            <v>12.5</v>
          </cell>
          <cell r="P1527">
            <v>0</v>
          </cell>
          <cell r="Q1527">
            <v>0</v>
          </cell>
          <cell r="R1527">
            <v>18.5</v>
          </cell>
        </row>
        <row r="1528">
          <cell r="A1528" t="str">
            <v>26306936122147</v>
          </cell>
          <cell r="B1528" t="str">
            <v>ＴＳＵＤＡ塗装店</v>
          </cell>
          <cell r="C1528" t="str">
            <v>津田　貴弘</v>
          </cell>
          <cell r="D1528" t="str">
            <v>舞鶴</v>
          </cell>
          <cell r="E1528" t="str">
            <v>25</v>
          </cell>
          <cell r="F1528" t="str">
            <v>624-0903</v>
          </cell>
          <cell r="G1528" t="str">
            <v>舞鶴市字天台181-32</v>
          </cell>
          <cell r="H1528" t="str">
            <v>080-1445-7758</v>
          </cell>
          <cell r="I1528" t="str">
            <v>3501</v>
          </cell>
          <cell r="J1528">
            <v>26066142166</v>
          </cell>
          <cell r="K1528">
            <v>28362</v>
          </cell>
          <cell r="L1528">
            <v>1</v>
          </cell>
          <cell r="M1528">
            <v>0</v>
          </cell>
          <cell r="O1528">
            <v>12.5</v>
          </cell>
          <cell r="P1528">
            <v>0</v>
          </cell>
          <cell r="Q1528">
            <v>0</v>
          </cell>
          <cell r="R1528">
            <v>18.5</v>
          </cell>
        </row>
        <row r="1529">
          <cell r="A1529" t="str">
            <v>26306936122149</v>
          </cell>
          <cell r="B1529" t="str">
            <v>株式会社　ホームテクノ</v>
          </cell>
          <cell r="C1529" t="str">
            <v>井上　孝浩</v>
          </cell>
          <cell r="D1529" t="str">
            <v>舞鶴</v>
          </cell>
          <cell r="E1529" t="str">
            <v>20</v>
          </cell>
          <cell r="F1529" t="str">
            <v>625-0036</v>
          </cell>
          <cell r="G1529" t="str">
            <v>舞鶴市字浜６８８番地</v>
          </cell>
          <cell r="H1529" t="str">
            <v>0773-63-4222</v>
          </cell>
          <cell r="I1529" t="str">
            <v>3801</v>
          </cell>
          <cell r="J1529">
            <v>26066142475</v>
          </cell>
          <cell r="K1529">
            <v>18850</v>
          </cell>
          <cell r="L1529">
            <v>1</v>
          </cell>
          <cell r="M1529">
            <v>0</v>
          </cell>
          <cell r="O1529">
            <v>12.5</v>
          </cell>
          <cell r="P1529">
            <v>0</v>
          </cell>
          <cell r="Q1529">
            <v>0</v>
          </cell>
          <cell r="R1529">
            <v>18.5</v>
          </cell>
        </row>
        <row r="1530">
          <cell r="A1530" t="str">
            <v>26306936122150</v>
          </cell>
          <cell r="B1530" t="str">
            <v>ＫＰＰ株式会社</v>
          </cell>
          <cell r="C1530" t="str">
            <v>古久保　考兵</v>
          </cell>
          <cell r="D1530" t="str">
            <v>舞鶴</v>
          </cell>
          <cell r="E1530" t="str">
            <v>末</v>
          </cell>
          <cell r="F1530" t="str">
            <v>624-0841</v>
          </cell>
          <cell r="G1530" t="str">
            <v>舞鶴市字引土336</v>
          </cell>
          <cell r="H1530" t="str">
            <v>0773-60-4134</v>
          </cell>
          <cell r="I1530" t="str">
            <v>3501</v>
          </cell>
          <cell r="J1530">
            <v>26066142663</v>
          </cell>
          <cell r="K1530">
            <v>38280</v>
          </cell>
          <cell r="L1530">
            <v>1</v>
          </cell>
          <cell r="M1530">
            <v>0</v>
          </cell>
          <cell r="O1530">
            <v>12.5</v>
          </cell>
          <cell r="P1530">
            <v>0</v>
          </cell>
          <cell r="Q1530">
            <v>0</v>
          </cell>
          <cell r="R1530">
            <v>18.5</v>
          </cell>
        </row>
        <row r="1531">
          <cell r="A1531" t="str">
            <v>26306936122151</v>
          </cell>
          <cell r="B1531" t="str">
            <v>株式会社　トータルエンジニア</v>
          </cell>
          <cell r="C1531" t="str">
            <v>霜尾　正美</v>
          </cell>
          <cell r="D1531" t="str">
            <v>舞鶴</v>
          </cell>
          <cell r="F1531" t="str">
            <v>624-0822</v>
          </cell>
          <cell r="G1531" t="str">
            <v>舞鶴市字七日市　３７１－１７</v>
          </cell>
          <cell r="H1531" t="str">
            <v>0773-75-0519</v>
          </cell>
          <cell r="I1531" t="str">
            <v>3714</v>
          </cell>
          <cell r="J1531">
            <v>26066138941</v>
          </cell>
          <cell r="K1531">
            <v>24360</v>
          </cell>
          <cell r="L1531">
            <v>1</v>
          </cell>
          <cell r="M1531">
            <v>0</v>
          </cell>
          <cell r="O1531">
            <v>12.5</v>
          </cell>
          <cell r="P1531">
            <v>0</v>
          </cell>
          <cell r="Q1531">
            <v>0</v>
          </cell>
          <cell r="R1531">
            <v>18.5</v>
          </cell>
        </row>
        <row r="1532">
          <cell r="A1532" t="str">
            <v>26306936122152</v>
          </cell>
          <cell r="B1532" t="str">
            <v>松陽</v>
          </cell>
          <cell r="C1532" t="str">
            <v>松岡　真也</v>
          </cell>
          <cell r="D1532" t="str">
            <v>舞鶴</v>
          </cell>
          <cell r="E1532" t="str">
            <v>末</v>
          </cell>
          <cell r="F1532" t="str">
            <v>625-0041</v>
          </cell>
          <cell r="G1532" t="str">
            <v>舞鶴市溝尻中町6-1</v>
          </cell>
          <cell r="H1532" t="str">
            <v>0773-65-3051</v>
          </cell>
          <cell r="I1532" t="str">
            <v>3501</v>
          </cell>
          <cell r="J1532">
            <v>26066142903</v>
          </cell>
          <cell r="K1532">
            <v>28520</v>
          </cell>
          <cell r="L1532">
            <v>1</v>
          </cell>
          <cell r="M1532">
            <v>0</v>
          </cell>
          <cell r="O1532">
            <v>12.5</v>
          </cell>
          <cell r="P1532">
            <v>0</v>
          </cell>
          <cell r="Q1532">
            <v>0</v>
          </cell>
          <cell r="R1532">
            <v>18.5</v>
          </cell>
        </row>
        <row r="1533">
          <cell r="A1533" t="str">
            <v>26306936122153</v>
          </cell>
          <cell r="B1533" t="str">
            <v>株式会社　ＡＱＹＡ</v>
          </cell>
          <cell r="C1533" t="str">
            <v>長井　俊幸</v>
          </cell>
          <cell r="D1533" t="str">
            <v>舞鶴</v>
          </cell>
          <cell r="E1533" t="str">
            <v>20</v>
          </cell>
          <cell r="F1533" t="str">
            <v>625-0056</v>
          </cell>
          <cell r="G1533" t="str">
            <v>舞鶴市倉梯町３４番地５</v>
          </cell>
          <cell r="H1533" t="str">
            <v>0773-64-7329</v>
          </cell>
          <cell r="I1533" t="str">
            <v>3501</v>
          </cell>
          <cell r="J1533">
            <v>26066142957</v>
          </cell>
          <cell r="K1533">
            <v>55750</v>
          </cell>
          <cell r="L1533">
            <v>1</v>
          </cell>
          <cell r="M1533">
            <v>0</v>
          </cell>
          <cell r="O1533">
            <v>12.5</v>
          </cell>
          <cell r="P1533">
            <v>0</v>
          </cell>
          <cell r="Q1533">
            <v>0</v>
          </cell>
          <cell r="R1533">
            <v>18.5</v>
          </cell>
        </row>
        <row r="1534">
          <cell r="A1534" t="str">
            <v>26306936122154</v>
          </cell>
          <cell r="B1534" t="str">
            <v>亥角工業</v>
          </cell>
          <cell r="C1534" t="str">
            <v>亥角　直記</v>
          </cell>
          <cell r="D1534" t="str">
            <v>舞鶴</v>
          </cell>
          <cell r="F1534" t="str">
            <v>625-0014</v>
          </cell>
          <cell r="G1534" t="str">
            <v>舞鶴市字鹿原３３３番地</v>
          </cell>
          <cell r="H1534" t="str">
            <v>0773-62-3953</v>
          </cell>
          <cell r="I1534" t="str">
            <v>3501</v>
          </cell>
          <cell r="J1534">
            <v>26066143149</v>
          </cell>
          <cell r="K1534">
            <v>0</v>
          </cell>
          <cell r="L1534">
            <v>1</v>
          </cell>
          <cell r="M1534">
            <v>0</v>
          </cell>
          <cell r="O1534">
            <v>12.5</v>
          </cell>
          <cell r="P1534">
            <v>0</v>
          </cell>
          <cell r="Q1534">
            <v>0</v>
          </cell>
          <cell r="R1534">
            <v>18.5</v>
          </cell>
        </row>
        <row r="1535">
          <cell r="A1535" t="str">
            <v>26307937180006</v>
          </cell>
          <cell r="B1535" t="str">
            <v>山本表具店</v>
          </cell>
          <cell r="C1535" t="str">
            <v>山本　裕樹</v>
          </cell>
          <cell r="D1535" t="str">
            <v>奥丹後</v>
          </cell>
          <cell r="F1535" t="str">
            <v>629-3104</v>
          </cell>
          <cell r="G1535" t="str">
            <v>京丹後市網野町浅茂川１</v>
          </cell>
          <cell r="H1535" t="str">
            <v>0772-72-0882</v>
          </cell>
          <cell r="I1535" t="str">
            <v>4409</v>
          </cell>
          <cell r="K1535">
            <v>2534</v>
          </cell>
          <cell r="L1535">
            <v>1</v>
          </cell>
          <cell r="M1535">
            <v>14</v>
          </cell>
          <cell r="O1535">
            <v>0</v>
          </cell>
          <cell r="P1535">
            <v>1694</v>
          </cell>
          <cell r="Q1535">
            <v>14</v>
          </cell>
          <cell r="R1535">
            <v>0</v>
          </cell>
        </row>
        <row r="1536">
          <cell r="A1536" t="str">
            <v>26307937180009</v>
          </cell>
          <cell r="B1536" t="str">
            <v>田中畳工業所</v>
          </cell>
          <cell r="C1536" t="str">
            <v>田中　幸男</v>
          </cell>
          <cell r="D1536" t="str">
            <v>奥丹後</v>
          </cell>
          <cell r="F1536" t="str">
            <v>629-2502</v>
          </cell>
          <cell r="G1536" t="str">
            <v>京丹後市大宮町河辺１５９</v>
          </cell>
          <cell r="H1536" t="str">
            <v>0772-64-2434</v>
          </cell>
          <cell r="I1536" t="str">
            <v>6109</v>
          </cell>
          <cell r="K1536">
            <v>36237</v>
          </cell>
          <cell r="L1536">
            <v>1</v>
          </cell>
          <cell r="M1536">
            <v>6.5</v>
          </cell>
          <cell r="O1536">
            <v>0</v>
          </cell>
          <cell r="P1536">
            <v>35587</v>
          </cell>
          <cell r="Q1536">
            <v>6.5</v>
          </cell>
          <cell r="R1536">
            <v>0</v>
          </cell>
        </row>
        <row r="1537">
          <cell r="A1537" t="str">
            <v>26307937180010</v>
          </cell>
          <cell r="B1537" t="str">
            <v>中西商事</v>
          </cell>
          <cell r="C1537" t="str">
            <v>中西　厚生</v>
          </cell>
          <cell r="D1537" t="str">
            <v>奥丹後</v>
          </cell>
          <cell r="F1537" t="str">
            <v>629-2504</v>
          </cell>
          <cell r="G1537" t="str">
            <v>京丹後市大宮町善王寺１０６８－８</v>
          </cell>
          <cell r="H1537" t="str">
            <v>0772-68-0594</v>
          </cell>
          <cell r="I1537" t="str">
            <v>9801</v>
          </cell>
          <cell r="K1537">
            <v>13446</v>
          </cell>
          <cell r="L1537">
            <v>1</v>
          </cell>
          <cell r="M1537">
            <v>3</v>
          </cell>
          <cell r="O1537">
            <v>0</v>
          </cell>
          <cell r="P1537">
            <v>0</v>
          </cell>
          <cell r="Q1537">
            <v>3</v>
          </cell>
          <cell r="R1537">
            <v>0</v>
          </cell>
        </row>
        <row r="1538">
          <cell r="A1538" t="str">
            <v>26307937182021</v>
          </cell>
          <cell r="B1538" t="str">
            <v>株式会社　三木</v>
          </cell>
          <cell r="C1538" t="str">
            <v>三木　健徳</v>
          </cell>
          <cell r="D1538" t="str">
            <v>奥丹後</v>
          </cell>
          <cell r="E1538" t="str">
            <v>20</v>
          </cell>
          <cell r="F1538" t="str">
            <v>629-2522</v>
          </cell>
          <cell r="G1538" t="str">
            <v>京丹後市大宮町三重３３４－２</v>
          </cell>
          <cell r="H1538" t="str">
            <v>0772-64-4996</v>
          </cell>
          <cell r="I1538" t="str">
            <v>3501</v>
          </cell>
          <cell r="J1538">
            <v>26071005243</v>
          </cell>
          <cell r="K1538">
            <v>263680</v>
          </cell>
          <cell r="L1538">
            <v>1</v>
          </cell>
          <cell r="M1538">
            <v>0</v>
          </cell>
          <cell r="O1538">
            <v>12.5</v>
          </cell>
          <cell r="P1538">
            <v>0</v>
          </cell>
          <cell r="Q1538">
            <v>0</v>
          </cell>
          <cell r="R1538">
            <v>18.5</v>
          </cell>
        </row>
        <row r="1539">
          <cell r="A1539" t="str">
            <v>26307937182038</v>
          </cell>
          <cell r="B1539" t="str">
            <v>山本　板金工業</v>
          </cell>
          <cell r="C1539" t="str">
            <v>山本　和彦</v>
          </cell>
          <cell r="D1539" t="str">
            <v>奥丹後</v>
          </cell>
          <cell r="E1539" t="str">
            <v>25</v>
          </cell>
          <cell r="F1539" t="str">
            <v>629-2504</v>
          </cell>
          <cell r="G1539" t="str">
            <v>京丹後市大宮町善王寺２７－２６</v>
          </cell>
          <cell r="H1539" t="str">
            <v>0772-68-5015</v>
          </cell>
          <cell r="I1539" t="str">
            <v>3502</v>
          </cell>
          <cell r="J1539">
            <v>26071018922</v>
          </cell>
          <cell r="K1539">
            <v>124045</v>
          </cell>
          <cell r="L1539">
            <v>1</v>
          </cell>
          <cell r="M1539">
            <v>0</v>
          </cell>
          <cell r="O1539">
            <v>12.5</v>
          </cell>
          <cell r="P1539">
            <v>0</v>
          </cell>
          <cell r="Q1539">
            <v>0</v>
          </cell>
          <cell r="R1539">
            <v>18.5</v>
          </cell>
        </row>
        <row r="1540">
          <cell r="A1540" t="str">
            <v>26307937182039</v>
          </cell>
          <cell r="B1540" t="str">
            <v>株式会社　山添住建</v>
          </cell>
          <cell r="C1540" t="str">
            <v>山添　敏幸</v>
          </cell>
          <cell r="D1540" t="str">
            <v>奥丹後</v>
          </cell>
          <cell r="E1540" t="str">
            <v>末</v>
          </cell>
          <cell r="F1540" t="str">
            <v>629-2531</v>
          </cell>
          <cell r="G1540" t="str">
            <v>京丹後市大宮町奥大野７０６－７</v>
          </cell>
          <cell r="H1540" t="str">
            <v>0772-68-0621</v>
          </cell>
          <cell r="I1540" t="str">
            <v>3502</v>
          </cell>
          <cell r="J1540">
            <v>26071019343</v>
          </cell>
          <cell r="K1540">
            <v>114376</v>
          </cell>
          <cell r="L1540">
            <v>1</v>
          </cell>
          <cell r="M1540">
            <v>0</v>
          </cell>
          <cell r="O1540">
            <v>12.5</v>
          </cell>
          <cell r="P1540">
            <v>0</v>
          </cell>
          <cell r="Q1540">
            <v>0</v>
          </cell>
          <cell r="R1540">
            <v>18.5</v>
          </cell>
        </row>
        <row r="1541">
          <cell r="A1541" t="str">
            <v>26307937182040</v>
          </cell>
          <cell r="B1541" t="str">
            <v>眞柴工務店</v>
          </cell>
          <cell r="C1541" t="str">
            <v>眞柴　安孝</v>
          </cell>
          <cell r="D1541" t="str">
            <v>奥丹後</v>
          </cell>
          <cell r="E1541" t="str">
            <v>末</v>
          </cell>
          <cell r="F1541" t="str">
            <v>629-3101</v>
          </cell>
          <cell r="G1541" t="str">
            <v>京丹後市網野町網野８９－２</v>
          </cell>
          <cell r="H1541" t="str">
            <v>0772-72-4718</v>
          </cell>
          <cell r="I1541" t="str">
            <v>3501</v>
          </cell>
          <cell r="J1541">
            <v>26071017978</v>
          </cell>
          <cell r="K1541">
            <v>38843</v>
          </cell>
          <cell r="L1541">
            <v>1</v>
          </cell>
          <cell r="M1541">
            <v>0</v>
          </cell>
          <cell r="O1541">
            <v>12.5</v>
          </cell>
          <cell r="P1541">
            <v>0</v>
          </cell>
          <cell r="Q1541">
            <v>0</v>
          </cell>
          <cell r="R1541">
            <v>18.5</v>
          </cell>
        </row>
        <row r="1542">
          <cell r="A1542" t="str">
            <v>26307937182041</v>
          </cell>
          <cell r="B1542" t="str">
            <v>永濱工務店</v>
          </cell>
          <cell r="C1542" t="str">
            <v>永濱　行夫</v>
          </cell>
          <cell r="D1542" t="str">
            <v>奥丹後</v>
          </cell>
          <cell r="E1542" t="str">
            <v>末</v>
          </cell>
          <cell r="F1542" t="str">
            <v>627-0005</v>
          </cell>
          <cell r="G1542" t="str">
            <v>京丹後市峰山町新町１９８－１</v>
          </cell>
          <cell r="H1542" t="str">
            <v>0772-62-7457</v>
          </cell>
          <cell r="I1542" t="str">
            <v>3502</v>
          </cell>
          <cell r="J1542">
            <v>26071020261</v>
          </cell>
          <cell r="K1542">
            <v>53650</v>
          </cell>
          <cell r="L1542">
            <v>1</v>
          </cell>
          <cell r="M1542">
            <v>0</v>
          </cell>
          <cell r="O1542">
            <v>12.5</v>
          </cell>
          <cell r="P1542">
            <v>0</v>
          </cell>
          <cell r="Q1542">
            <v>0</v>
          </cell>
          <cell r="R1542">
            <v>18.5</v>
          </cell>
        </row>
        <row r="1543">
          <cell r="A1543" t="str">
            <v>26307937182044</v>
          </cell>
          <cell r="B1543" t="str">
            <v>コニシ住設</v>
          </cell>
          <cell r="C1543" t="str">
            <v>小西　好幸</v>
          </cell>
          <cell r="D1543" t="str">
            <v>奥丹後</v>
          </cell>
          <cell r="E1543" t="str">
            <v>20</v>
          </cell>
          <cell r="F1543" t="str">
            <v>629-2502</v>
          </cell>
          <cell r="G1543" t="str">
            <v>京丹後市大宮町河辺３４４１ー６</v>
          </cell>
          <cell r="H1543" t="str">
            <v>0772-64-4630</v>
          </cell>
          <cell r="I1543" t="str">
            <v>3801</v>
          </cell>
          <cell r="J1543">
            <v>26071021741</v>
          </cell>
          <cell r="K1543">
            <v>45095</v>
          </cell>
          <cell r="M1543">
            <v>0</v>
          </cell>
          <cell r="O1543">
            <v>12.5</v>
          </cell>
          <cell r="P1543">
            <v>0</v>
          </cell>
          <cell r="Q1543">
            <v>0</v>
          </cell>
          <cell r="R1543">
            <v>18.5</v>
          </cell>
        </row>
        <row r="1544">
          <cell r="A1544" t="str">
            <v>26307937182045</v>
          </cell>
          <cell r="B1544" t="str">
            <v>小遊組</v>
          </cell>
          <cell r="C1544" t="str">
            <v>田中　良和</v>
          </cell>
          <cell r="D1544" t="str">
            <v>奥丹後</v>
          </cell>
          <cell r="E1544" t="str">
            <v>25</v>
          </cell>
          <cell r="F1544" t="str">
            <v>627-0216</v>
          </cell>
          <cell r="G1544" t="str">
            <v>京丹後市丹後町徳光３１４５</v>
          </cell>
          <cell r="H1544" t="str">
            <v>0772-75-1101</v>
          </cell>
          <cell r="I1544" t="str">
            <v>3703</v>
          </cell>
          <cell r="J1544">
            <v>26076135641</v>
          </cell>
          <cell r="K1544">
            <v>14500</v>
          </cell>
          <cell r="L1544">
            <v>1</v>
          </cell>
          <cell r="M1544">
            <v>0</v>
          </cell>
          <cell r="O1544">
            <v>12.5</v>
          </cell>
          <cell r="P1544">
            <v>0</v>
          </cell>
          <cell r="Q1544">
            <v>0</v>
          </cell>
          <cell r="R1544">
            <v>18.5</v>
          </cell>
        </row>
        <row r="1545">
          <cell r="A1545" t="str">
            <v>26307937182051</v>
          </cell>
          <cell r="B1545" t="str">
            <v>蔭山組</v>
          </cell>
          <cell r="C1545" t="str">
            <v>蔭山　忠夫</v>
          </cell>
          <cell r="D1545" t="str">
            <v>奥丹後</v>
          </cell>
          <cell r="E1545" t="str">
            <v>25</v>
          </cell>
          <cell r="F1545" t="str">
            <v>629-3413</v>
          </cell>
          <cell r="G1545" t="str">
            <v>京丹後市久美浜町口馬地７９６</v>
          </cell>
          <cell r="H1545" t="str">
            <v>0772-82-1499</v>
          </cell>
          <cell r="I1545" t="str">
            <v>3501</v>
          </cell>
          <cell r="J1545">
            <v>26076139201</v>
          </cell>
          <cell r="K1545">
            <v>376913</v>
          </cell>
          <cell r="L1545">
            <v>1</v>
          </cell>
          <cell r="M1545">
            <v>0</v>
          </cell>
          <cell r="O1545">
            <v>12.5</v>
          </cell>
          <cell r="P1545">
            <v>0</v>
          </cell>
          <cell r="Q1545">
            <v>0</v>
          </cell>
          <cell r="R1545">
            <v>18.5</v>
          </cell>
        </row>
        <row r="1546">
          <cell r="A1546" t="str">
            <v>26307937182054</v>
          </cell>
          <cell r="B1546" t="str">
            <v>田茂井工業</v>
          </cell>
          <cell r="C1546" t="str">
            <v>田茂井　秀明</v>
          </cell>
          <cell r="D1546" t="str">
            <v>奥丹後</v>
          </cell>
          <cell r="E1546" t="str">
            <v>25</v>
          </cell>
          <cell r="F1546" t="str">
            <v>629-3101</v>
          </cell>
          <cell r="G1546" t="str">
            <v>京丹後市網野町網野　４６３－１</v>
          </cell>
          <cell r="H1546" t="str">
            <v>0772-72-1850</v>
          </cell>
          <cell r="I1546" t="str">
            <v>3501</v>
          </cell>
          <cell r="J1546">
            <v>26076139549</v>
          </cell>
          <cell r="K1546">
            <v>76850</v>
          </cell>
          <cell r="M1546">
            <v>0</v>
          </cell>
          <cell r="O1546">
            <v>12.5</v>
          </cell>
          <cell r="P1546">
            <v>0</v>
          </cell>
          <cell r="Q1546">
            <v>0</v>
          </cell>
          <cell r="R1546">
            <v>18.5</v>
          </cell>
        </row>
        <row r="1547">
          <cell r="A1547" t="str">
            <v>26307937182055</v>
          </cell>
          <cell r="B1547" t="str">
            <v>松下工業</v>
          </cell>
          <cell r="C1547" t="str">
            <v>松下　博資</v>
          </cell>
          <cell r="D1547" t="str">
            <v>奥丹後</v>
          </cell>
          <cell r="E1547" t="str">
            <v>末</v>
          </cell>
          <cell r="F1547" t="str">
            <v>629-3104</v>
          </cell>
          <cell r="G1547" t="str">
            <v>京丹後市網野町浅茂川３７０</v>
          </cell>
          <cell r="H1547" t="str">
            <v>0772-72-1718</v>
          </cell>
          <cell r="I1547" t="str">
            <v>3502</v>
          </cell>
          <cell r="J1547">
            <v>26076140024</v>
          </cell>
          <cell r="K1547">
            <v>27840</v>
          </cell>
          <cell r="L1547">
            <v>1</v>
          </cell>
          <cell r="M1547">
            <v>0</v>
          </cell>
          <cell r="O1547">
            <v>12.5</v>
          </cell>
          <cell r="P1547">
            <v>0</v>
          </cell>
          <cell r="Q1547">
            <v>0</v>
          </cell>
          <cell r="R1547">
            <v>18.5</v>
          </cell>
        </row>
        <row r="1548">
          <cell r="A1548" t="str">
            <v>26307937182056</v>
          </cell>
          <cell r="B1548" t="str">
            <v>株式会社　ｆｕｊｉｔａ</v>
          </cell>
          <cell r="C1548" t="str">
            <v>藤田　友行</v>
          </cell>
          <cell r="D1548" t="str">
            <v>奥丹後</v>
          </cell>
          <cell r="E1548" t="str">
            <v>20</v>
          </cell>
          <cell r="F1548" t="str">
            <v>627-0004</v>
          </cell>
          <cell r="G1548" t="str">
            <v>京丹後市峰山町荒山2007</v>
          </cell>
          <cell r="H1548" t="str">
            <v>0772-62-2568</v>
          </cell>
          <cell r="I1548" t="str">
            <v>3506</v>
          </cell>
          <cell r="J1548">
            <v>26076138821</v>
          </cell>
          <cell r="K1548">
            <v>117578</v>
          </cell>
          <cell r="L1548">
            <v>1</v>
          </cell>
          <cell r="M1548">
            <v>0</v>
          </cell>
          <cell r="O1548">
            <v>12.5</v>
          </cell>
          <cell r="P1548">
            <v>0</v>
          </cell>
          <cell r="Q1548">
            <v>0</v>
          </cell>
          <cell r="R1548">
            <v>18.5</v>
          </cell>
        </row>
        <row r="1549">
          <cell r="A1549" t="str">
            <v>26307937182057</v>
          </cell>
          <cell r="B1549" t="str">
            <v>ハナミツ</v>
          </cell>
          <cell r="C1549" t="str">
            <v>花光　仁</v>
          </cell>
          <cell r="D1549" t="str">
            <v>奥丹後</v>
          </cell>
          <cell r="E1549" t="str">
            <v>20</v>
          </cell>
          <cell r="F1549" t="str">
            <v>629-2502</v>
          </cell>
          <cell r="G1549" t="str">
            <v>京丹後市大宮町河辺２５４１－５</v>
          </cell>
          <cell r="H1549" t="str">
            <v>0772-68-0936</v>
          </cell>
          <cell r="I1549" t="str">
            <v>3506</v>
          </cell>
          <cell r="J1549">
            <v>26076141050</v>
          </cell>
          <cell r="K1549">
            <v>74861</v>
          </cell>
          <cell r="L1549">
            <v>1</v>
          </cell>
          <cell r="M1549">
            <v>0</v>
          </cell>
          <cell r="O1549">
            <v>12.5</v>
          </cell>
          <cell r="P1549">
            <v>0</v>
          </cell>
          <cell r="Q1549">
            <v>0</v>
          </cell>
          <cell r="R1549">
            <v>18.5</v>
          </cell>
        </row>
        <row r="1550">
          <cell r="A1550" t="str">
            <v>26307937182059</v>
          </cell>
          <cell r="B1550" t="str">
            <v>株式会社　樋口塗装</v>
          </cell>
          <cell r="C1550" t="str">
            <v>樋口　勝俊</v>
          </cell>
          <cell r="D1550" t="str">
            <v>奥丹後</v>
          </cell>
          <cell r="E1550" t="str">
            <v>末</v>
          </cell>
          <cell r="F1550" t="str">
            <v>627-0003</v>
          </cell>
          <cell r="G1550" t="str">
            <v>京丹後市峰山町内記３４４</v>
          </cell>
          <cell r="H1550" t="str">
            <v>0772-62-4767</v>
          </cell>
          <cell r="I1550" t="str">
            <v>3504</v>
          </cell>
          <cell r="J1550">
            <v>26076141331</v>
          </cell>
          <cell r="K1550">
            <v>52850</v>
          </cell>
          <cell r="L1550">
            <v>1</v>
          </cell>
          <cell r="M1550">
            <v>0</v>
          </cell>
          <cell r="O1550">
            <v>12.5</v>
          </cell>
          <cell r="P1550">
            <v>0</v>
          </cell>
          <cell r="Q1550">
            <v>0</v>
          </cell>
          <cell r="R1550">
            <v>18.5</v>
          </cell>
        </row>
        <row r="1551">
          <cell r="A1551" t="str">
            <v>26307937182060</v>
          </cell>
          <cell r="B1551" t="str">
            <v>隅倉住建</v>
          </cell>
          <cell r="C1551" t="str">
            <v>隅倉　孝行</v>
          </cell>
          <cell r="D1551" t="str">
            <v>奥丹後</v>
          </cell>
          <cell r="E1551" t="str">
            <v>末</v>
          </cell>
          <cell r="F1551" t="str">
            <v>629-2531</v>
          </cell>
          <cell r="G1551" t="str">
            <v>京丹後市大宮町奥大野４９２－１</v>
          </cell>
          <cell r="H1551" t="str">
            <v>0772-64-4695</v>
          </cell>
          <cell r="I1551" t="str">
            <v>3502</v>
          </cell>
          <cell r="J1551">
            <v>26076141787</v>
          </cell>
          <cell r="K1551">
            <v>124799</v>
          </cell>
          <cell r="L1551">
            <v>1</v>
          </cell>
          <cell r="M1551">
            <v>0</v>
          </cell>
          <cell r="O1551">
            <v>12.5</v>
          </cell>
          <cell r="P1551">
            <v>0</v>
          </cell>
          <cell r="Q1551">
            <v>0</v>
          </cell>
          <cell r="R1551">
            <v>18.5</v>
          </cell>
        </row>
        <row r="1552">
          <cell r="A1552" t="str">
            <v>26307937182061</v>
          </cell>
          <cell r="B1552" t="str">
            <v>蒲田鉄筋</v>
          </cell>
          <cell r="C1552" t="str">
            <v>蒲田　健太</v>
          </cell>
          <cell r="D1552" t="str">
            <v>奥丹後</v>
          </cell>
          <cell r="E1552" t="str">
            <v>末</v>
          </cell>
          <cell r="F1552" t="str">
            <v>627-0201</v>
          </cell>
          <cell r="G1552" t="str">
            <v>京丹後市丹後町間人２１５５－２</v>
          </cell>
          <cell r="H1552" t="str">
            <v>080-85071233</v>
          </cell>
          <cell r="I1552" t="str">
            <v>3501</v>
          </cell>
          <cell r="J1552">
            <v>26076139938</v>
          </cell>
          <cell r="K1552">
            <v>40194</v>
          </cell>
          <cell r="L1552">
            <v>1</v>
          </cell>
          <cell r="M1552">
            <v>0</v>
          </cell>
          <cell r="O1552">
            <v>12.5</v>
          </cell>
          <cell r="P1552">
            <v>0</v>
          </cell>
          <cell r="Q1552">
            <v>0</v>
          </cell>
          <cell r="R1552">
            <v>18.5</v>
          </cell>
        </row>
        <row r="1553">
          <cell r="A1553" t="str">
            <v>26307937182064</v>
          </cell>
          <cell r="B1553" t="str">
            <v>大江鈑金</v>
          </cell>
          <cell r="C1553" t="str">
            <v>大江　佑樹</v>
          </cell>
          <cell r="D1553" t="str">
            <v>奥丹後</v>
          </cell>
          <cell r="E1553" t="str">
            <v>末</v>
          </cell>
          <cell r="F1553" t="str">
            <v>629-2531</v>
          </cell>
          <cell r="G1553" t="str">
            <v>京丹後市大宮町奥大野７３４－３</v>
          </cell>
          <cell r="H1553" t="str">
            <v>090-4033-5968</v>
          </cell>
          <cell r="I1553" t="str">
            <v>3506</v>
          </cell>
          <cell r="J1553">
            <v>26076141906</v>
          </cell>
          <cell r="K1553">
            <v>268610</v>
          </cell>
          <cell r="L1553">
            <v>2</v>
          </cell>
          <cell r="M1553">
            <v>0</v>
          </cell>
          <cell r="O1553">
            <v>12.5</v>
          </cell>
          <cell r="P1553">
            <v>0</v>
          </cell>
          <cell r="Q1553">
            <v>0</v>
          </cell>
          <cell r="R1553">
            <v>18.5</v>
          </cell>
        </row>
        <row r="1554">
          <cell r="A1554" t="str">
            <v>26307937182065</v>
          </cell>
          <cell r="B1554" t="str">
            <v>粟倉</v>
          </cell>
          <cell r="C1554" t="str">
            <v>粟倉　康雄</v>
          </cell>
          <cell r="D1554" t="str">
            <v>奥丹後</v>
          </cell>
          <cell r="E1554" t="str">
            <v>末</v>
          </cell>
          <cell r="F1554" t="str">
            <v>627-0054</v>
          </cell>
          <cell r="G1554" t="str">
            <v>京丹後市峰山町久次７５４</v>
          </cell>
          <cell r="H1554" t="str">
            <v>090-7872-6225</v>
          </cell>
          <cell r="I1554" t="str">
            <v>3507</v>
          </cell>
          <cell r="J1554">
            <v>26076143567</v>
          </cell>
          <cell r="K1554">
            <v>51052</v>
          </cell>
          <cell r="L1554">
            <v>1</v>
          </cell>
          <cell r="M1554">
            <v>0</v>
          </cell>
          <cell r="O1554">
            <v>12.5</v>
          </cell>
          <cell r="P1554">
            <v>0</v>
          </cell>
          <cell r="Q1554">
            <v>0</v>
          </cell>
          <cell r="R1554">
            <v>18.5</v>
          </cell>
        </row>
        <row r="1555">
          <cell r="A1555" t="str">
            <v>26307937182067</v>
          </cell>
          <cell r="B1555" t="str">
            <v>井藤建築</v>
          </cell>
          <cell r="C1555" t="str">
            <v>井藤　文雄</v>
          </cell>
          <cell r="D1555" t="str">
            <v>奥丹後</v>
          </cell>
          <cell r="E1555" t="str">
            <v>末</v>
          </cell>
          <cell r="F1555" t="str">
            <v>627-0027</v>
          </cell>
          <cell r="G1555" t="str">
            <v>京丹後市峰山町安412-3</v>
          </cell>
          <cell r="H1555" t="str">
            <v>0772-62-3436</v>
          </cell>
          <cell r="I1555" t="str">
            <v>3501</v>
          </cell>
          <cell r="J1555">
            <v>26076143701</v>
          </cell>
          <cell r="K1555">
            <v>42990</v>
          </cell>
          <cell r="L1555">
            <v>1</v>
          </cell>
          <cell r="M1555">
            <v>0</v>
          </cell>
          <cell r="O1555">
            <v>12.5</v>
          </cell>
          <cell r="P1555">
            <v>0</v>
          </cell>
          <cell r="Q1555">
            <v>0</v>
          </cell>
          <cell r="R1555">
            <v>18.5</v>
          </cell>
        </row>
        <row r="1556">
          <cell r="A1556" t="str">
            <v>26307937182068</v>
          </cell>
          <cell r="B1556" t="str">
            <v>松本クロス</v>
          </cell>
          <cell r="C1556" t="str">
            <v>松本　昭</v>
          </cell>
          <cell r="D1556" t="str">
            <v>奥丹後</v>
          </cell>
          <cell r="E1556" t="str">
            <v>25</v>
          </cell>
          <cell r="F1556" t="str">
            <v>627-0052</v>
          </cell>
          <cell r="G1556" t="str">
            <v>京丹後市峰山町五箇１６３６</v>
          </cell>
          <cell r="H1556" t="str">
            <v>0772-62-2141</v>
          </cell>
          <cell r="I1556" t="str">
            <v>3803</v>
          </cell>
          <cell r="J1556">
            <v>26076144308</v>
          </cell>
          <cell r="K1556">
            <v>17458</v>
          </cell>
          <cell r="L1556">
            <v>1</v>
          </cell>
          <cell r="M1556">
            <v>0</v>
          </cell>
          <cell r="O1556">
            <v>12.5</v>
          </cell>
          <cell r="P1556">
            <v>0</v>
          </cell>
          <cell r="Q1556">
            <v>0</v>
          </cell>
          <cell r="R1556">
            <v>18.5</v>
          </cell>
        </row>
        <row r="1557">
          <cell r="A1557" t="str">
            <v>26307937182069</v>
          </cell>
          <cell r="B1557" t="str">
            <v>中西板金</v>
          </cell>
          <cell r="C1557" t="str">
            <v>大西　裕樹</v>
          </cell>
          <cell r="D1557" t="str">
            <v>奥丹後</v>
          </cell>
          <cell r="E1557" t="str">
            <v>末</v>
          </cell>
          <cell r="F1557" t="str">
            <v>629-2504</v>
          </cell>
          <cell r="G1557" t="str">
            <v>京丹後市大宮町善王寺２５６－１</v>
          </cell>
          <cell r="H1557" t="str">
            <v>090-8210-8428</v>
          </cell>
          <cell r="I1557" t="str">
            <v>3506</v>
          </cell>
          <cell r="J1557">
            <v>26076144712</v>
          </cell>
          <cell r="K1557">
            <v>37250</v>
          </cell>
          <cell r="L1557">
            <v>1</v>
          </cell>
          <cell r="M1557">
            <v>0</v>
          </cell>
          <cell r="O1557">
            <v>12.5</v>
          </cell>
          <cell r="P1557">
            <v>0</v>
          </cell>
          <cell r="Q1557">
            <v>0</v>
          </cell>
          <cell r="R1557">
            <v>18.5</v>
          </cell>
        </row>
        <row r="1558">
          <cell r="A1558" t="str">
            <v>26307937190005</v>
          </cell>
          <cell r="B1558" t="str">
            <v>株式会社　斉藤鉄筋</v>
          </cell>
          <cell r="C1558" t="str">
            <v>斉藤　真一</v>
          </cell>
          <cell r="D1558" t="str">
            <v>宮津</v>
          </cell>
          <cell r="E1558" t="str">
            <v>25</v>
          </cell>
          <cell r="F1558" t="str">
            <v>626-0033</v>
          </cell>
          <cell r="G1558" t="str">
            <v>宮津市宮村１１２５の６</v>
          </cell>
          <cell r="H1558" t="str">
            <v>0772-22-3625</v>
          </cell>
          <cell r="I1558" t="str">
            <v>5404</v>
          </cell>
          <cell r="K1558">
            <v>4130</v>
          </cell>
          <cell r="L1558">
            <v>1</v>
          </cell>
          <cell r="M1558">
            <v>10</v>
          </cell>
          <cell r="O1558">
            <v>0</v>
          </cell>
          <cell r="P1558">
            <v>0</v>
          </cell>
          <cell r="Q1558">
            <v>10</v>
          </cell>
          <cell r="R1558">
            <v>0</v>
          </cell>
        </row>
        <row r="1559">
          <cell r="A1559" t="str">
            <v>26307937190007</v>
          </cell>
          <cell r="B1559" t="str">
            <v>有限会社　ユニオン</v>
          </cell>
          <cell r="C1559" t="str">
            <v>池田　照夫</v>
          </cell>
          <cell r="D1559" t="str">
            <v>宮津</v>
          </cell>
          <cell r="E1559" t="str">
            <v>末</v>
          </cell>
          <cell r="F1559" t="str">
            <v>629-2303</v>
          </cell>
          <cell r="G1559" t="str">
            <v>与謝郡与謝野町石川５３４－１</v>
          </cell>
          <cell r="H1559" t="str">
            <v>0772-42-0078</v>
          </cell>
          <cell r="I1559" t="str">
            <v>9416</v>
          </cell>
          <cell r="J1559">
            <v>26071009125</v>
          </cell>
          <cell r="K1559">
            <v>723464</v>
          </cell>
          <cell r="L1559">
            <v>1</v>
          </cell>
          <cell r="M1559">
            <v>3</v>
          </cell>
          <cell r="O1559">
            <v>9.5</v>
          </cell>
          <cell r="P1559">
            <v>4380</v>
          </cell>
          <cell r="Q1559">
            <v>3</v>
          </cell>
          <cell r="R1559">
            <v>15.5</v>
          </cell>
        </row>
        <row r="1560">
          <cell r="A1560" t="str">
            <v>26307937190013</v>
          </cell>
          <cell r="B1560" t="str">
            <v>井上工業</v>
          </cell>
          <cell r="C1560" t="str">
            <v>井上　智一</v>
          </cell>
          <cell r="D1560" t="str">
            <v>宮津</v>
          </cell>
          <cell r="E1560" t="str">
            <v>20</v>
          </cell>
          <cell r="F1560" t="str">
            <v>626-0008</v>
          </cell>
          <cell r="G1560" t="str">
            <v>宮津市字万年１０６２－１５</v>
          </cell>
          <cell r="H1560" t="str">
            <v>0772-45-1203</v>
          </cell>
          <cell r="I1560" t="str">
            <v>5601</v>
          </cell>
          <cell r="J1560">
            <v>26076141022</v>
          </cell>
          <cell r="K1560">
            <v>250102</v>
          </cell>
          <cell r="L1560">
            <v>1</v>
          </cell>
          <cell r="M1560">
            <v>5</v>
          </cell>
          <cell r="O1560">
            <v>9.5</v>
          </cell>
          <cell r="P1560">
            <v>29200</v>
          </cell>
          <cell r="Q1560">
            <v>5</v>
          </cell>
          <cell r="R1560">
            <v>15.5</v>
          </cell>
        </row>
        <row r="1561">
          <cell r="A1561" t="str">
            <v>26307937190015</v>
          </cell>
          <cell r="B1561" t="str">
            <v>株式会社　ホームメイクアオキ</v>
          </cell>
          <cell r="C1561" t="str">
            <v>青木　利男</v>
          </cell>
          <cell r="D1561" t="str">
            <v>宮津</v>
          </cell>
          <cell r="E1561" t="str">
            <v>末</v>
          </cell>
          <cell r="F1561" t="str">
            <v>626-0061</v>
          </cell>
          <cell r="G1561" t="str">
            <v>宮津市字波路57番地の5</v>
          </cell>
          <cell r="H1561" t="str">
            <v>0772-20-1313</v>
          </cell>
          <cell r="I1561" t="str">
            <v>4901</v>
          </cell>
          <cell r="K1561">
            <v>161408</v>
          </cell>
          <cell r="L1561">
            <v>1</v>
          </cell>
          <cell r="M1561">
            <v>26</v>
          </cell>
          <cell r="O1561">
            <v>0</v>
          </cell>
          <cell r="P1561">
            <v>0</v>
          </cell>
          <cell r="Q1561">
            <v>26</v>
          </cell>
          <cell r="R1561">
            <v>0</v>
          </cell>
        </row>
        <row r="1562">
          <cell r="A1562" t="str">
            <v>26307937192003</v>
          </cell>
          <cell r="B1562" t="str">
            <v>株式会社　建築塗装イワネ</v>
          </cell>
          <cell r="C1562" t="str">
            <v>岩根　明</v>
          </cell>
          <cell r="D1562" t="str">
            <v>宮津</v>
          </cell>
          <cell r="F1562" t="str">
            <v>626-0033</v>
          </cell>
          <cell r="G1562" t="str">
            <v>宮津市宮村１１３２</v>
          </cell>
          <cell r="H1562" t="str">
            <v>0772-22-5414</v>
          </cell>
          <cell r="I1562" t="str">
            <v>3501</v>
          </cell>
          <cell r="J1562">
            <v>26071001843</v>
          </cell>
          <cell r="K1562">
            <v>43280</v>
          </cell>
          <cell r="L1562">
            <v>1</v>
          </cell>
          <cell r="M1562">
            <v>0</v>
          </cell>
          <cell r="O1562">
            <v>12.5</v>
          </cell>
          <cell r="P1562">
            <v>0</v>
          </cell>
          <cell r="Q1562">
            <v>0</v>
          </cell>
          <cell r="R1562">
            <v>18.5</v>
          </cell>
        </row>
        <row r="1563">
          <cell r="A1563" t="str">
            <v>26307937192008</v>
          </cell>
          <cell r="B1563" t="str">
            <v>株式会社　斉藤鉄筋</v>
          </cell>
          <cell r="C1563" t="str">
            <v>斉藤　真一</v>
          </cell>
          <cell r="D1563" t="str">
            <v>宮津</v>
          </cell>
          <cell r="E1563" t="str">
            <v>25</v>
          </cell>
          <cell r="F1563" t="str">
            <v>626-0033</v>
          </cell>
          <cell r="G1563" t="str">
            <v>宮津市宮村１１２５－６</v>
          </cell>
          <cell r="H1563" t="str">
            <v>0772-22-3625</v>
          </cell>
          <cell r="I1563" t="str">
            <v>3501</v>
          </cell>
          <cell r="J1563">
            <v>26071003556</v>
          </cell>
          <cell r="K1563">
            <v>257213</v>
          </cell>
          <cell r="L1563">
            <v>1</v>
          </cell>
          <cell r="M1563">
            <v>0</v>
          </cell>
          <cell r="O1563">
            <v>12.5</v>
          </cell>
          <cell r="P1563">
            <v>0</v>
          </cell>
          <cell r="Q1563">
            <v>0</v>
          </cell>
          <cell r="R1563">
            <v>18.5</v>
          </cell>
        </row>
        <row r="1564">
          <cell r="A1564" t="str">
            <v>26307937192012</v>
          </cell>
          <cell r="B1564" t="str">
            <v>三丹ハウジング・サービス</v>
          </cell>
          <cell r="C1564" t="str">
            <v>森垣　幸一郎</v>
          </cell>
          <cell r="D1564" t="str">
            <v>宮津</v>
          </cell>
          <cell r="E1564" t="str">
            <v>末</v>
          </cell>
          <cell r="F1564" t="str">
            <v>629-2421</v>
          </cell>
          <cell r="G1564" t="str">
            <v>与謝郡与謝野町字金屋２３５１－１</v>
          </cell>
          <cell r="H1564" t="str">
            <v>0772-42-5746</v>
          </cell>
          <cell r="I1564" t="str">
            <v>3501</v>
          </cell>
          <cell r="J1564">
            <v>26071004500</v>
          </cell>
          <cell r="K1564">
            <v>192415</v>
          </cell>
          <cell r="M1564">
            <v>0</v>
          </cell>
          <cell r="O1564">
            <v>12.5</v>
          </cell>
          <cell r="P1564">
            <v>0</v>
          </cell>
          <cell r="Q1564">
            <v>0</v>
          </cell>
          <cell r="R1564">
            <v>18.5</v>
          </cell>
        </row>
        <row r="1565">
          <cell r="A1565" t="str">
            <v>26307937192018</v>
          </cell>
          <cell r="B1565" t="str">
            <v>株式会社　ヤスイ</v>
          </cell>
          <cell r="C1565" t="str">
            <v>安井　敏弘</v>
          </cell>
          <cell r="D1565" t="str">
            <v>宮津</v>
          </cell>
          <cell r="E1565" t="str">
            <v>20</v>
          </cell>
          <cell r="F1565" t="str">
            <v>629-2411</v>
          </cell>
          <cell r="G1565" t="str">
            <v>与謝郡与謝野町明石４４３</v>
          </cell>
          <cell r="H1565" t="str">
            <v>0772-42-0949</v>
          </cell>
          <cell r="I1565" t="str">
            <v>3501</v>
          </cell>
          <cell r="J1565">
            <v>26071009650</v>
          </cell>
          <cell r="K1565">
            <v>411336</v>
          </cell>
          <cell r="L1565">
            <v>1</v>
          </cell>
          <cell r="M1565">
            <v>0</v>
          </cell>
          <cell r="O1565">
            <v>12.5</v>
          </cell>
          <cell r="P1565">
            <v>0</v>
          </cell>
          <cell r="Q1565">
            <v>0</v>
          </cell>
          <cell r="R1565">
            <v>18.5</v>
          </cell>
        </row>
        <row r="1566">
          <cell r="A1566" t="str">
            <v>26307937192036</v>
          </cell>
          <cell r="B1566" t="str">
            <v>有限会社吉田工業</v>
          </cell>
          <cell r="C1566" t="str">
            <v>吉田　智彦</v>
          </cell>
          <cell r="D1566" t="str">
            <v>宮津</v>
          </cell>
          <cell r="E1566" t="str">
            <v>25</v>
          </cell>
          <cell r="F1566" t="str">
            <v>629-2311</v>
          </cell>
          <cell r="G1566" t="str">
            <v>与謝郡与謝野字幾地１２４０番地</v>
          </cell>
          <cell r="H1566" t="str">
            <v>0772-42-0521</v>
          </cell>
          <cell r="I1566" t="str">
            <v>3801</v>
          </cell>
          <cell r="J1566">
            <v>26071020903</v>
          </cell>
          <cell r="K1566">
            <v>238885</v>
          </cell>
          <cell r="L1566">
            <v>1</v>
          </cell>
          <cell r="M1566">
            <v>0</v>
          </cell>
          <cell r="O1566">
            <v>12.5</v>
          </cell>
          <cell r="P1566">
            <v>0</v>
          </cell>
          <cell r="Q1566">
            <v>0</v>
          </cell>
          <cell r="R1566">
            <v>18.5</v>
          </cell>
        </row>
        <row r="1567">
          <cell r="A1567" t="str">
            <v>26307937192037</v>
          </cell>
          <cell r="B1567" t="str">
            <v>株式会社中本建築工房</v>
          </cell>
          <cell r="C1567" t="str">
            <v>中本　裕之</v>
          </cell>
          <cell r="D1567" t="str">
            <v>宮津</v>
          </cell>
          <cell r="E1567" t="str">
            <v>末</v>
          </cell>
          <cell r="F1567" t="str">
            <v>629-2311</v>
          </cell>
          <cell r="G1567" t="str">
            <v>与謝郡与謝野町字幾地９１２</v>
          </cell>
          <cell r="H1567" t="str">
            <v>0772-42-7087</v>
          </cell>
          <cell r="I1567" t="str">
            <v>3501</v>
          </cell>
          <cell r="J1567">
            <v>26071021754</v>
          </cell>
          <cell r="K1567">
            <v>281863</v>
          </cell>
          <cell r="M1567">
            <v>0</v>
          </cell>
          <cell r="O1567">
            <v>12.5</v>
          </cell>
          <cell r="P1567">
            <v>0</v>
          </cell>
          <cell r="Q1567">
            <v>0</v>
          </cell>
          <cell r="R1567">
            <v>18.5</v>
          </cell>
        </row>
        <row r="1568">
          <cell r="A1568" t="str">
            <v>26307937192047</v>
          </cell>
          <cell r="B1568" t="str">
            <v>府中建築有限会社</v>
          </cell>
          <cell r="C1568" t="str">
            <v>内藤　栄一</v>
          </cell>
          <cell r="D1568" t="str">
            <v>宮津</v>
          </cell>
          <cell r="E1568" t="str">
            <v>25</v>
          </cell>
          <cell r="F1568" t="str">
            <v>629-2233</v>
          </cell>
          <cell r="G1568" t="str">
            <v>宮津市字溝尻３７１</v>
          </cell>
          <cell r="H1568" t="str">
            <v>0772-27-0844</v>
          </cell>
          <cell r="I1568" t="str">
            <v>3501</v>
          </cell>
          <cell r="J1568">
            <v>26076135280</v>
          </cell>
          <cell r="K1568">
            <v>266493</v>
          </cell>
          <cell r="L1568">
            <v>1</v>
          </cell>
          <cell r="M1568">
            <v>0</v>
          </cell>
          <cell r="O1568">
            <v>12.5</v>
          </cell>
          <cell r="P1568">
            <v>0</v>
          </cell>
          <cell r="Q1568">
            <v>0</v>
          </cell>
          <cell r="R1568">
            <v>18.5</v>
          </cell>
        </row>
        <row r="1569">
          <cell r="A1569" t="str">
            <v>26307937192048</v>
          </cell>
          <cell r="B1569" t="str">
            <v>カワベ技建</v>
          </cell>
          <cell r="C1569" t="str">
            <v>河邊　則秋</v>
          </cell>
          <cell r="D1569" t="str">
            <v>宮津</v>
          </cell>
          <cell r="E1569" t="str">
            <v>末</v>
          </cell>
          <cell r="F1569" t="str">
            <v>629-2303</v>
          </cell>
          <cell r="G1569" t="str">
            <v>与謝郡与謝野町字石川５４３３－３</v>
          </cell>
          <cell r="H1569" t="str">
            <v>0772-42-7323</v>
          </cell>
          <cell r="I1569" t="str">
            <v>3504</v>
          </cell>
          <cell r="J1569">
            <v>26076136704</v>
          </cell>
          <cell r="K1569">
            <v>235956</v>
          </cell>
          <cell r="L1569">
            <v>1</v>
          </cell>
          <cell r="M1569">
            <v>0</v>
          </cell>
          <cell r="O1569">
            <v>12.5</v>
          </cell>
          <cell r="P1569">
            <v>0</v>
          </cell>
          <cell r="Q1569">
            <v>0</v>
          </cell>
          <cell r="R1569">
            <v>18.5</v>
          </cell>
        </row>
        <row r="1570">
          <cell r="A1570" t="str">
            <v>26307937192049</v>
          </cell>
          <cell r="B1570" t="str">
            <v>株式会社　ホームメイクアオキ</v>
          </cell>
          <cell r="C1570" t="str">
            <v>青木　利男</v>
          </cell>
          <cell r="D1570" t="str">
            <v>宮津</v>
          </cell>
          <cell r="E1570" t="str">
            <v>末</v>
          </cell>
          <cell r="F1570" t="str">
            <v>626-0061</v>
          </cell>
          <cell r="G1570" t="str">
            <v>宮津市波路５７－５</v>
          </cell>
          <cell r="H1570" t="str">
            <v>0772-20-1313</v>
          </cell>
          <cell r="I1570" t="str">
            <v>3501</v>
          </cell>
          <cell r="J1570">
            <v>26076138069</v>
          </cell>
          <cell r="K1570">
            <v>382203</v>
          </cell>
          <cell r="L1570">
            <v>1</v>
          </cell>
          <cell r="M1570">
            <v>0</v>
          </cell>
          <cell r="O1570">
            <v>12.5</v>
          </cell>
          <cell r="P1570">
            <v>0</v>
          </cell>
          <cell r="Q1570">
            <v>0</v>
          </cell>
          <cell r="R1570">
            <v>18.5</v>
          </cell>
        </row>
        <row r="1571">
          <cell r="A1571" t="str">
            <v>26307937192053</v>
          </cell>
          <cell r="B1571" t="str">
            <v>藤原工務店</v>
          </cell>
          <cell r="C1571" t="str">
            <v>藤原　弘志</v>
          </cell>
          <cell r="D1571" t="str">
            <v>宮津</v>
          </cell>
          <cell r="E1571" t="str">
            <v>末</v>
          </cell>
          <cell r="F1571" t="str">
            <v>629-2311</v>
          </cell>
          <cell r="G1571" t="str">
            <v>与謝郡与謝野町幾地１０４１</v>
          </cell>
          <cell r="H1571" t="str">
            <v>0772-43-1380</v>
          </cell>
          <cell r="I1571" t="str">
            <v>3501</v>
          </cell>
          <cell r="J1571">
            <v>26076138579</v>
          </cell>
          <cell r="K1571">
            <v>19923</v>
          </cell>
          <cell r="L1571">
            <v>1</v>
          </cell>
          <cell r="M1571">
            <v>0</v>
          </cell>
          <cell r="O1571">
            <v>12.5</v>
          </cell>
          <cell r="P1571">
            <v>0</v>
          </cell>
          <cell r="Q1571">
            <v>0</v>
          </cell>
          <cell r="R1571">
            <v>18.5</v>
          </cell>
        </row>
        <row r="1572">
          <cell r="A1572" t="str">
            <v>26307937192056</v>
          </cell>
          <cell r="B1572" t="str">
            <v>有限会社　中野工務店</v>
          </cell>
          <cell r="C1572" t="str">
            <v>中野　敏光</v>
          </cell>
          <cell r="D1572" t="str">
            <v>宮津</v>
          </cell>
          <cell r="E1572" t="str">
            <v>15</v>
          </cell>
          <cell r="F1572" t="str">
            <v>629-2263</v>
          </cell>
          <cell r="G1572" t="str">
            <v>与謝郡与謝野町弓木1528-1</v>
          </cell>
          <cell r="H1572" t="str">
            <v>0772-46-6877</v>
          </cell>
          <cell r="I1572" t="str">
            <v>3502</v>
          </cell>
          <cell r="J1572">
            <v>26076139644</v>
          </cell>
          <cell r="K1572">
            <v>557960</v>
          </cell>
          <cell r="L1572">
            <v>1</v>
          </cell>
          <cell r="M1572">
            <v>0</v>
          </cell>
          <cell r="O1572">
            <v>12.5</v>
          </cell>
          <cell r="P1572">
            <v>0</v>
          </cell>
          <cell r="Q1572">
            <v>0</v>
          </cell>
          <cell r="R1572">
            <v>18.5</v>
          </cell>
        </row>
        <row r="1573">
          <cell r="A1573" t="str">
            <v>26307937192057</v>
          </cell>
          <cell r="B1573" t="str">
            <v>故金洋一建築</v>
          </cell>
          <cell r="C1573" t="str">
            <v>故金　洋一</v>
          </cell>
          <cell r="D1573" t="str">
            <v>宮津</v>
          </cell>
          <cell r="E1573" t="str">
            <v>末</v>
          </cell>
          <cell r="F1573" t="str">
            <v>629-2262</v>
          </cell>
          <cell r="G1573" t="str">
            <v>与謝郡与謝野町字岩滝１９３</v>
          </cell>
          <cell r="H1573" t="str">
            <v>0772-46-2553</v>
          </cell>
          <cell r="I1573" t="str">
            <v>3502</v>
          </cell>
          <cell r="J1573">
            <v>26076139672</v>
          </cell>
          <cell r="K1573">
            <v>60274</v>
          </cell>
          <cell r="L1573">
            <v>1</v>
          </cell>
          <cell r="M1573">
            <v>0</v>
          </cell>
          <cell r="O1573">
            <v>12.5</v>
          </cell>
          <cell r="P1573">
            <v>0</v>
          </cell>
          <cell r="Q1573">
            <v>0</v>
          </cell>
          <cell r="R1573">
            <v>18.5</v>
          </cell>
        </row>
        <row r="1574">
          <cell r="A1574" t="str">
            <v>26307937192058</v>
          </cell>
          <cell r="B1574" t="str">
            <v>一級建築士事務所　三和工務店</v>
          </cell>
          <cell r="C1574" t="str">
            <v>葉賀　京子</v>
          </cell>
          <cell r="D1574" t="str">
            <v>宮津</v>
          </cell>
          <cell r="E1574" t="str">
            <v>末</v>
          </cell>
          <cell r="F1574" t="str">
            <v>629-2421</v>
          </cell>
          <cell r="G1574" t="str">
            <v>与謝郡与謝野町金屋４３１－３</v>
          </cell>
          <cell r="H1574" t="str">
            <v>0772-42-6709</v>
          </cell>
          <cell r="I1574" t="str">
            <v>3501</v>
          </cell>
          <cell r="J1574">
            <v>26071022322</v>
          </cell>
          <cell r="K1574">
            <v>29000</v>
          </cell>
          <cell r="L1574">
            <v>1</v>
          </cell>
          <cell r="M1574">
            <v>0</v>
          </cell>
          <cell r="O1574">
            <v>12.5</v>
          </cell>
          <cell r="P1574">
            <v>0</v>
          </cell>
          <cell r="Q1574">
            <v>0</v>
          </cell>
          <cell r="R1574">
            <v>18.5</v>
          </cell>
        </row>
        <row r="1575">
          <cell r="A1575" t="str">
            <v>26307937192061</v>
          </cell>
          <cell r="B1575" t="str">
            <v>井上板金工作所</v>
          </cell>
          <cell r="C1575" t="str">
            <v>井上　義博</v>
          </cell>
          <cell r="D1575" t="str">
            <v>宮津</v>
          </cell>
          <cell r="E1575" t="str">
            <v>末</v>
          </cell>
          <cell r="F1575" t="str">
            <v>629-2311</v>
          </cell>
          <cell r="G1575" t="str">
            <v>与謝郡与謝野町幾地４２１－２７</v>
          </cell>
          <cell r="H1575" t="str">
            <v>0772-42-3664</v>
          </cell>
          <cell r="I1575" t="str">
            <v>3502</v>
          </cell>
          <cell r="J1575">
            <v>26076140601</v>
          </cell>
          <cell r="K1575">
            <v>56434</v>
          </cell>
          <cell r="L1575">
            <v>1</v>
          </cell>
          <cell r="M1575">
            <v>0</v>
          </cell>
          <cell r="O1575">
            <v>12.5</v>
          </cell>
          <cell r="P1575">
            <v>0</v>
          </cell>
          <cell r="Q1575">
            <v>0</v>
          </cell>
          <cell r="R1575">
            <v>18.5</v>
          </cell>
        </row>
        <row r="1576">
          <cell r="A1576" t="str">
            <v>26307937192062</v>
          </cell>
          <cell r="B1576" t="str">
            <v>三冨建築</v>
          </cell>
          <cell r="C1576" t="str">
            <v>三冨　治男</v>
          </cell>
          <cell r="D1576" t="str">
            <v>宮津</v>
          </cell>
          <cell r="E1576" t="str">
            <v>末</v>
          </cell>
          <cell r="F1576" t="str">
            <v>626-0033</v>
          </cell>
          <cell r="G1576" t="str">
            <v>宮津市宮村１５７６</v>
          </cell>
          <cell r="H1576" t="str">
            <v>0772-22-1223</v>
          </cell>
          <cell r="I1576" t="str">
            <v>3501</v>
          </cell>
          <cell r="J1576">
            <v>26076140964</v>
          </cell>
          <cell r="K1576">
            <v>37410</v>
          </cell>
          <cell r="L1576">
            <v>1</v>
          </cell>
          <cell r="M1576">
            <v>0</v>
          </cell>
          <cell r="O1576">
            <v>12.5</v>
          </cell>
          <cell r="P1576">
            <v>0</v>
          </cell>
          <cell r="Q1576">
            <v>0</v>
          </cell>
          <cell r="R1576">
            <v>18.5</v>
          </cell>
        </row>
        <row r="1577">
          <cell r="A1577" t="str">
            <v>26307937192063</v>
          </cell>
          <cell r="B1577" t="str">
            <v>太田　建築</v>
          </cell>
          <cell r="C1577" t="str">
            <v>太田　勝弘</v>
          </cell>
          <cell r="D1577" t="str">
            <v>宮津</v>
          </cell>
          <cell r="E1577" t="str">
            <v>25</v>
          </cell>
          <cell r="F1577" t="str">
            <v>626-0061</v>
          </cell>
          <cell r="G1577" t="str">
            <v>宮津市波路２１９２番地２</v>
          </cell>
          <cell r="H1577" t="str">
            <v>0772-22-6241</v>
          </cell>
          <cell r="I1577" t="str">
            <v>3501</v>
          </cell>
          <cell r="J1577">
            <v>26076140977</v>
          </cell>
          <cell r="K1577">
            <v>56550</v>
          </cell>
          <cell r="L1577">
            <v>1</v>
          </cell>
          <cell r="M1577">
            <v>0</v>
          </cell>
          <cell r="O1577">
            <v>12.5</v>
          </cell>
          <cell r="P1577">
            <v>0</v>
          </cell>
          <cell r="Q1577">
            <v>0</v>
          </cell>
          <cell r="R1577">
            <v>18.5</v>
          </cell>
        </row>
        <row r="1578">
          <cell r="A1578" t="str">
            <v>26307937192067</v>
          </cell>
          <cell r="B1578" t="str">
            <v>笹岡商事</v>
          </cell>
          <cell r="C1578" t="str">
            <v>笹岡　洋一</v>
          </cell>
          <cell r="D1578" t="str">
            <v>宮津</v>
          </cell>
          <cell r="E1578" t="str">
            <v>末</v>
          </cell>
          <cell r="F1578" t="str">
            <v>629-2262</v>
          </cell>
          <cell r="G1578" t="str">
            <v>与謝郡与謝野町岩滝１２４４－１</v>
          </cell>
          <cell r="H1578" t="str">
            <v>0772-46-2135</v>
          </cell>
          <cell r="I1578" t="str">
            <v>3506</v>
          </cell>
          <cell r="J1578">
            <v>26076141517</v>
          </cell>
          <cell r="K1578">
            <v>34800</v>
          </cell>
          <cell r="M1578">
            <v>0</v>
          </cell>
          <cell r="O1578">
            <v>12.5</v>
          </cell>
          <cell r="P1578">
            <v>0</v>
          </cell>
          <cell r="Q1578">
            <v>0</v>
          </cell>
          <cell r="R1578">
            <v>18.5</v>
          </cell>
        </row>
        <row r="1579">
          <cell r="A1579" t="str">
            <v>26307937192068</v>
          </cell>
          <cell r="B1579" t="str">
            <v>瑛翔建設</v>
          </cell>
          <cell r="C1579" t="str">
            <v>小田　和樹</v>
          </cell>
          <cell r="D1579" t="str">
            <v>宮津</v>
          </cell>
          <cell r="E1579" t="str">
            <v>25</v>
          </cell>
          <cell r="F1579" t="str">
            <v>629-2301</v>
          </cell>
          <cell r="G1579" t="str">
            <v>与謝郡与謝野町上山田１２７０－２－１０１</v>
          </cell>
          <cell r="H1579" t="str">
            <v>0772-42-0388</v>
          </cell>
          <cell r="I1579" t="str">
            <v>3505</v>
          </cell>
          <cell r="J1579">
            <v>26076141746</v>
          </cell>
          <cell r="K1579">
            <v>219687</v>
          </cell>
          <cell r="L1579">
            <v>1</v>
          </cell>
          <cell r="M1579">
            <v>0</v>
          </cell>
          <cell r="O1579">
            <v>12.5</v>
          </cell>
          <cell r="P1579">
            <v>0</v>
          </cell>
          <cell r="Q1579">
            <v>0</v>
          </cell>
          <cell r="R1579">
            <v>18.5</v>
          </cell>
        </row>
        <row r="1580">
          <cell r="A1580" t="str">
            <v>26307937192072</v>
          </cell>
          <cell r="B1580" t="str">
            <v>下野住工</v>
          </cell>
          <cell r="C1580" t="str">
            <v>下野　豊</v>
          </cell>
          <cell r="D1580" t="str">
            <v>宮津</v>
          </cell>
          <cell r="E1580" t="str">
            <v>20</v>
          </cell>
          <cell r="F1580" t="str">
            <v>629-2501</v>
          </cell>
          <cell r="G1580" t="str">
            <v>京丹後市大宮町口大野１７４３－５</v>
          </cell>
          <cell r="H1580" t="str">
            <v>0772-68-1482</v>
          </cell>
          <cell r="I1580" t="str">
            <v>3507</v>
          </cell>
          <cell r="J1580">
            <v>26076142234</v>
          </cell>
          <cell r="K1580">
            <v>53360</v>
          </cell>
          <cell r="L1580">
            <v>1</v>
          </cell>
          <cell r="M1580">
            <v>0</v>
          </cell>
          <cell r="O1580">
            <v>12.5</v>
          </cell>
          <cell r="P1580">
            <v>0</v>
          </cell>
          <cell r="Q1580">
            <v>0</v>
          </cell>
          <cell r="R1580">
            <v>18.5</v>
          </cell>
        </row>
        <row r="1581">
          <cell r="A1581" t="str">
            <v>26307937192074</v>
          </cell>
          <cell r="B1581" t="str">
            <v>輝翔建築</v>
          </cell>
          <cell r="C1581" t="str">
            <v>中村　竜一</v>
          </cell>
          <cell r="D1581" t="str">
            <v>宮津</v>
          </cell>
          <cell r="E1581" t="str">
            <v>末</v>
          </cell>
          <cell r="F1581" t="str">
            <v>629-2302</v>
          </cell>
          <cell r="G1581" t="str">
            <v>与謝郡与謝野町下山田６６１番地１</v>
          </cell>
          <cell r="H1581" t="str">
            <v>090-5648-9998</v>
          </cell>
          <cell r="I1581" t="str">
            <v>3502</v>
          </cell>
          <cell r="J1581">
            <v>26076143085</v>
          </cell>
          <cell r="K1581">
            <v>94784</v>
          </cell>
          <cell r="M1581">
            <v>0</v>
          </cell>
          <cell r="O1581">
            <v>12.5</v>
          </cell>
          <cell r="P1581">
            <v>0</v>
          </cell>
          <cell r="Q1581">
            <v>0</v>
          </cell>
          <cell r="R1581">
            <v>18.5</v>
          </cell>
        </row>
        <row r="1582">
          <cell r="A1582" t="str">
            <v>26307937192076</v>
          </cell>
          <cell r="B1582" t="str">
            <v>やひろ工務店</v>
          </cell>
          <cell r="C1582" t="str">
            <v>八尋　俊之</v>
          </cell>
          <cell r="D1582" t="str">
            <v>宮津</v>
          </cell>
          <cell r="E1582" t="str">
            <v>末</v>
          </cell>
          <cell r="F1582" t="str">
            <v>629-2263</v>
          </cell>
          <cell r="G1582" t="str">
            <v>与謝郡与謝野町弓木２９０－１</v>
          </cell>
          <cell r="H1582" t="str">
            <v>0772-45-1990</v>
          </cell>
          <cell r="I1582" t="str">
            <v>3501</v>
          </cell>
          <cell r="J1582">
            <v>26076143178</v>
          </cell>
          <cell r="K1582">
            <v>60378</v>
          </cell>
          <cell r="L1582">
            <v>1</v>
          </cell>
          <cell r="M1582">
            <v>0</v>
          </cell>
          <cell r="O1582">
            <v>12.5</v>
          </cell>
          <cell r="P1582">
            <v>0</v>
          </cell>
          <cell r="Q1582">
            <v>0</v>
          </cell>
          <cell r="R1582">
            <v>18.5</v>
          </cell>
        </row>
        <row r="1583">
          <cell r="A1583" t="str">
            <v>26307937192077</v>
          </cell>
          <cell r="B1583" t="str">
            <v>柴野建築</v>
          </cell>
          <cell r="C1583" t="str">
            <v>柴野　貴夫</v>
          </cell>
          <cell r="D1583" t="str">
            <v>宮津</v>
          </cell>
          <cell r="E1583" t="str">
            <v>末</v>
          </cell>
          <cell r="F1583" t="str">
            <v>626-0034</v>
          </cell>
          <cell r="G1583" t="str">
            <v>宮津市滝馬１４５の１</v>
          </cell>
          <cell r="H1583" t="str">
            <v>0772-22-8139</v>
          </cell>
          <cell r="I1583" t="str">
            <v>3502</v>
          </cell>
          <cell r="J1583">
            <v>26076143180</v>
          </cell>
          <cell r="K1583">
            <v>41151</v>
          </cell>
          <cell r="L1583">
            <v>1</v>
          </cell>
          <cell r="M1583">
            <v>0</v>
          </cell>
          <cell r="O1583">
            <v>12.5</v>
          </cell>
          <cell r="P1583">
            <v>0</v>
          </cell>
          <cell r="Q1583">
            <v>0</v>
          </cell>
          <cell r="R1583">
            <v>18.5</v>
          </cell>
        </row>
        <row r="1584">
          <cell r="A1584" t="str">
            <v>26307937192078</v>
          </cell>
          <cell r="B1584" t="str">
            <v>烏橋技建</v>
          </cell>
          <cell r="C1584" t="str">
            <v>烏橋　裕哉</v>
          </cell>
          <cell r="D1584" t="str">
            <v>宮津</v>
          </cell>
          <cell r="E1584" t="str">
            <v>末</v>
          </cell>
          <cell r="F1584" t="str">
            <v>556-0014</v>
          </cell>
          <cell r="G1584" t="str">
            <v>大阪府大阪市浪速区大国３丁目７番２号オーシャン大国６０１号</v>
          </cell>
          <cell r="H1584" t="str">
            <v>080-3823-2921</v>
          </cell>
          <cell r="I1584" t="str">
            <v>3501</v>
          </cell>
          <cell r="J1584">
            <v>27036394970</v>
          </cell>
          <cell r="K1584">
            <v>36250</v>
          </cell>
          <cell r="L1584">
            <v>1</v>
          </cell>
          <cell r="M1584">
            <v>0</v>
          </cell>
          <cell r="O1584">
            <v>12.5</v>
          </cell>
          <cell r="P1584">
            <v>0</v>
          </cell>
          <cell r="Q1584">
            <v>0</v>
          </cell>
          <cell r="R1584">
            <v>18.5</v>
          </cell>
        </row>
        <row r="1585">
          <cell r="A1585" t="str">
            <v>26307937192079</v>
          </cell>
          <cell r="B1585" t="str">
            <v>向仲工務店</v>
          </cell>
          <cell r="C1585" t="str">
            <v>向仲　健太</v>
          </cell>
          <cell r="D1585" t="str">
            <v>宮津</v>
          </cell>
          <cell r="E1585" t="str">
            <v>25</v>
          </cell>
          <cell r="F1585" t="str">
            <v>629-2313</v>
          </cell>
          <cell r="G1585" t="str">
            <v>与謝郡与謝野町三河内７番地３</v>
          </cell>
          <cell r="H1585" t="str">
            <v>0772-43-1789</v>
          </cell>
          <cell r="I1585" t="str">
            <v>3502</v>
          </cell>
          <cell r="J1585">
            <v>26076144485</v>
          </cell>
          <cell r="K1585">
            <v>34800</v>
          </cell>
          <cell r="L1585">
            <v>1</v>
          </cell>
          <cell r="M1585">
            <v>0</v>
          </cell>
          <cell r="O1585">
            <v>12.5</v>
          </cell>
          <cell r="P1585">
            <v>0</v>
          </cell>
          <cell r="Q1585">
            <v>0</v>
          </cell>
          <cell r="R1585">
            <v>18.5</v>
          </cell>
        </row>
        <row r="1586">
          <cell r="A1586" t="str">
            <v>26307937192080</v>
          </cell>
          <cell r="B1586" t="str">
            <v>平岡工業</v>
          </cell>
          <cell r="C1586" t="str">
            <v>平岡　忍</v>
          </cell>
          <cell r="D1586" t="str">
            <v>宮津</v>
          </cell>
          <cell r="E1586" t="str">
            <v>25</v>
          </cell>
          <cell r="F1586" t="str">
            <v>629-2413</v>
          </cell>
          <cell r="G1586" t="str">
            <v>与謝郡与謝野町字温江８８１</v>
          </cell>
          <cell r="H1586" t="str">
            <v>080-5712-7022</v>
          </cell>
          <cell r="I1586" t="str">
            <v>3501</v>
          </cell>
          <cell r="J1586">
            <v>26076144498</v>
          </cell>
          <cell r="K1586">
            <v>36250</v>
          </cell>
          <cell r="L1586">
            <v>1</v>
          </cell>
          <cell r="M1586">
            <v>0</v>
          </cell>
          <cell r="O1586">
            <v>12.5</v>
          </cell>
          <cell r="P1586">
            <v>0</v>
          </cell>
          <cell r="Q1586">
            <v>0</v>
          </cell>
          <cell r="R1586">
            <v>18.5</v>
          </cell>
        </row>
        <row r="1587">
          <cell r="A1587" t="str">
            <v>26307937192081</v>
          </cell>
          <cell r="B1587" t="str">
            <v>茂生工業</v>
          </cell>
          <cell r="C1587" t="str">
            <v>三野　茂生</v>
          </cell>
          <cell r="D1587" t="str">
            <v>宮津</v>
          </cell>
          <cell r="E1587" t="str">
            <v>末</v>
          </cell>
          <cell r="F1587" t="str">
            <v>626-0415</v>
          </cell>
          <cell r="G1587" t="str">
            <v>与謝郡伊根町字井室５６８－６</v>
          </cell>
          <cell r="H1587" t="str">
            <v>080-5361-0691</v>
          </cell>
          <cell r="I1587" t="str">
            <v>3506</v>
          </cell>
          <cell r="J1587">
            <v>26076144913</v>
          </cell>
          <cell r="K1587">
            <v>0</v>
          </cell>
          <cell r="L1587">
            <v>2</v>
          </cell>
          <cell r="M1587">
            <v>0</v>
          </cell>
          <cell r="O1587">
            <v>12.5</v>
          </cell>
          <cell r="P1587">
            <v>0</v>
          </cell>
          <cell r="Q1587">
            <v>0</v>
          </cell>
          <cell r="R1587">
            <v>18.5</v>
          </cell>
        </row>
        <row r="1588">
          <cell r="A1588" t="str">
            <v>26308938090002</v>
          </cell>
          <cell r="B1588" t="str">
            <v>株式会社　ヨシダ</v>
          </cell>
          <cell r="C1588" t="str">
            <v>吉田　芳隆</v>
          </cell>
          <cell r="D1588" t="str">
            <v>宇治</v>
          </cell>
          <cell r="E1588" t="str">
            <v>20</v>
          </cell>
          <cell r="F1588" t="str">
            <v>611-0043</v>
          </cell>
          <cell r="G1588" t="str">
            <v>宇治市伊勢田町毛語８</v>
          </cell>
          <cell r="H1588" t="str">
            <v>0774-43-0876</v>
          </cell>
          <cell r="I1588" t="str">
            <v>5401</v>
          </cell>
          <cell r="J1588">
            <v>26080032168</v>
          </cell>
          <cell r="K1588">
            <v>161075</v>
          </cell>
          <cell r="L1588">
            <v>1</v>
          </cell>
          <cell r="M1588">
            <v>10</v>
          </cell>
          <cell r="O1588">
            <v>9.5</v>
          </cell>
          <cell r="P1588">
            <v>0</v>
          </cell>
          <cell r="Q1588">
            <v>10</v>
          </cell>
          <cell r="R1588">
            <v>15.5</v>
          </cell>
        </row>
        <row r="1589">
          <cell r="A1589" t="str">
            <v>26308938090014</v>
          </cell>
          <cell r="B1589" t="str">
            <v>株式会社　ナカセ</v>
          </cell>
          <cell r="C1589" t="str">
            <v>中瀬　晴雄</v>
          </cell>
          <cell r="D1589" t="str">
            <v>宇治</v>
          </cell>
          <cell r="E1589" t="str">
            <v>末</v>
          </cell>
          <cell r="F1589" t="str">
            <v>611-0041</v>
          </cell>
          <cell r="G1589" t="str">
            <v>宇治市槙島町千足４６－１</v>
          </cell>
          <cell r="H1589" t="str">
            <v>0774-24-3007</v>
          </cell>
          <cell r="I1589" t="str">
            <v>5409</v>
          </cell>
          <cell r="K1589">
            <v>351830</v>
          </cell>
          <cell r="L1589">
            <v>1</v>
          </cell>
          <cell r="M1589">
            <v>10</v>
          </cell>
          <cell r="O1589">
            <v>0</v>
          </cell>
          <cell r="P1589">
            <v>73000</v>
          </cell>
          <cell r="Q1589">
            <v>10</v>
          </cell>
          <cell r="R1589">
            <v>0</v>
          </cell>
        </row>
        <row r="1590">
          <cell r="A1590" t="str">
            <v>26308938090024</v>
          </cell>
          <cell r="B1590" t="str">
            <v>タナカ　鉄工所</v>
          </cell>
          <cell r="C1590" t="str">
            <v>田中　　博</v>
          </cell>
          <cell r="D1590" t="str">
            <v>宇治</v>
          </cell>
          <cell r="F1590" t="str">
            <v>613-0022</v>
          </cell>
          <cell r="G1590" t="str">
            <v>久世郡久御山町市田新玉城１５４-１-５</v>
          </cell>
          <cell r="H1590" t="str">
            <v>0774-24-0213</v>
          </cell>
          <cell r="I1590" t="str">
            <v>5409</v>
          </cell>
          <cell r="K1590">
            <v>108260</v>
          </cell>
          <cell r="L1590">
            <v>1</v>
          </cell>
          <cell r="M1590">
            <v>10</v>
          </cell>
          <cell r="O1590">
            <v>0</v>
          </cell>
          <cell r="P1590">
            <v>87600</v>
          </cell>
          <cell r="Q1590">
            <v>10</v>
          </cell>
          <cell r="R1590">
            <v>0</v>
          </cell>
        </row>
        <row r="1591">
          <cell r="A1591" t="str">
            <v>26308938090030</v>
          </cell>
          <cell r="B1591" t="str">
            <v>有限会社　松木鉄筋工業</v>
          </cell>
          <cell r="C1591" t="str">
            <v>松木　茂夫</v>
          </cell>
          <cell r="D1591" t="str">
            <v>宇治</v>
          </cell>
          <cell r="E1591" t="str">
            <v>末</v>
          </cell>
          <cell r="F1591" t="str">
            <v>611-0021</v>
          </cell>
          <cell r="G1591" t="str">
            <v>宇治市宇治蛇塚４９－４９</v>
          </cell>
          <cell r="H1591" t="str">
            <v>0774-21-7370</v>
          </cell>
          <cell r="I1591" t="str">
            <v>5404</v>
          </cell>
          <cell r="K1591">
            <v>108000</v>
          </cell>
          <cell r="L1591">
            <v>1</v>
          </cell>
          <cell r="M1591">
            <v>10</v>
          </cell>
          <cell r="O1591">
            <v>0</v>
          </cell>
          <cell r="P1591">
            <v>0</v>
          </cell>
          <cell r="Q1591">
            <v>10</v>
          </cell>
          <cell r="R1591">
            <v>0</v>
          </cell>
        </row>
        <row r="1592">
          <cell r="A1592" t="str">
            <v>26308938090049</v>
          </cell>
          <cell r="B1592" t="str">
            <v>株式会社　ＵＮＩＴＹ</v>
          </cell>
          <cell r="C1592" t="str">
            <v>日越　和男</v>
          </cell>
          <cell r="D1592" t="str">
            <v>宇治</v>
          </cell>
          <cell r="E1592" t="str">
            <v>末</v>
          </cell>
          <cell r="F1592" t="str">
            <v>611-0025</v>
          </cell>
          <cell r="G1592" t="str">
            <v>宇治市神明宮東８５－７</v>
          </cell>
          <cell r="H1592" t="str">
            <v>0774-25-5300</v>
          </cell>
          <cell r="I1592" t="str">
            <v>9903</v>
          </cell>
          <cell r="J1592">
            <v>26086145551</v>
          </cell>
          <cell r="K1592">
            <v>67060</v>
          </cell>
          <cell r="L1592">
            <v>1</v>
          </cell>
          <cell r="M1592">
            <v>2.5</v>
          </cell>
          <cell r="O1592">
            <v>9.5</v>
          </cell>
          <cell r="P1592">
            <v>0</v>
          </cell>
          <cell r="Q1592">
            <v>2.5</v>
          </cell>
          <cell r="R1592">
            <v>15.5</v>
          </cell>
        </row>
        <row r="1593">
          <cell r="A1593" t="str">
            <v>26308938090050</v>
          </cell>
          <cell r="B1593" t="str">
            <v>有限会社　京栄資材</v>
          </cell>
          <cell r="C1593" t="str">
            <v>山本　重和</v>
          </cell>
          <cell r="D1593" t="str">
            <v>宇治</v>
          </cell>
          <cell r="E1593" t="str">
            <v>20</v>
          </cell>
          <cell r="F1593" t="str">
            <v>612-8294</v>
          </cell>
          <cell r="G1593" t="str">
            <v>京都市伏見区横大路天王前４２－２</v>
          </cell>
          <cell r="H1593" t="str">
            <v>075-605-6170</v>
          </cell>
          <cell r="I1593" t="str">
            <v>6601</v>
          </cell>
          <cell r="J1593">
            <v>26086145484</v>
          </cell>
          <cell r="K1593">
            <v>113092</v>
          </cell>
          <cell r="L1593">
            <v>1</v>
          </cell>
          <cell r="M1593">
            <v>13</v>
          </cell>
          <cell r="O1593">
            <v>9.5</v>
          </cell>
          <cell r="P1593">
            <v>0</v>
          </cell>
          <cell r="Q1593">
            <v>13</v>
          </cell>
          <cell r="R1593">
            <v>15.5</v>
          </cell>
        </row>
        <row r="1594">
          <cell r="A1594" t="str">
            <v>26308938090052</v>
          </cell>
          <cell r="B1594" t="str">
            <v>有限会社　丸重建設工業</v>
          </cell>
          <cell r="C1594" t="str">
            <v>山本　藍</v>
          </cell>
          <cell r="D1594" t="str">
            <v>宇治</v>
          </cell>
          <cell r="E1594" t="str">
            <v>20</v>
          </cell>
          <cell r="F1594" t="str">
            <v>611-0041</v>
          </cell>
          <cell r="G1594" t="str">
            <v>宇治市槇島町千足４２－３</v>
          </cell>
          <cell r="H1594" t="str">
            <v>0774-20-4433</v>
          </cell>
          <cell r="I1594" t="str">
            <v>7205</v>
          </cell>
          <cell r="K1594">
            <v>12150</v>
          </cell>
          <cell r="L1594">
            <v>1</v>
          </cell>
          <cell r="M1594">
            <v>9</v>
          </cell>
          <cell r="O1594">
            <v>0</v>
          </cell>
          <cell r="P1594">
            <v>0</v>
          </cell>
          <cell r="Q1594">
            <v>9</v>
          </cell>
          <cell r="R1594">
            <v>0</v>
          </cell>
        </row>
        <row r="1595">
          <cell r="A1595" t="str">
            <v>26308938090054</v>
          </cell>
          <cell r="B1595" t="str">
            <v>株式会社ワイズコーポレーション</v>
          </cell>
          <cell r="C1595" t="str">
            <v>吉田　吉孝</v>
          </cell>
          <cell r="D1595" t="str">
            <v>宇治</v>
          </cell>
          <cell r="E1595" t="str">
            <v>20</v>
          </cell>
          <cell r="F1595" t="str">
            <v>611-0042</v>
          </cell>
          <cell r="G1595" t="str">
            <v>宇治市小倉町西浦　８８－１３</v>
          </cell>
          <cell r="H1595" t="str">
            <v>0774-28-0090</v>
          </cell>
          <cell r="I1595" t="str">
            <v>9903</v>
          </cell>
          <cell r="J1595">
            <v>26086147437</v>
          </cell>
          <cell r="K1595">
            <v>48045</v>
          </cell>
          <cell r="M1595">
            <v>2.5</v>
          </cell>
          <cell r="O1595">
            <v>9.5</v>
          </cell>
          <cell r="P1595">
            <v>0</v>
          </cell>
          <cell r="Q1595">
            <v>2.5</v>
          </cell>
          <cell r="R1595">
            <v>15.5</v>
          </cell>
        </row>
        <row r="1596">
          <cell r="A1596" t="str">
            <v>26308938090056</v>
          </cell>
          <cell r="B1596" t="str">
            <v>株式会社　新田製作所</v>
          </cell>
          <cell r="C1596" t="str">
            <v>新田　博幸</v>
          </cell>
          <cell r="D1596" t="str">
            <v>宇治</v>
          </cell>
          <cell r="E1596" t="str">
            <v>末</v>
          </cell>
          <cell r="F1596" t="str">
            <v>613-0024</v>
          </cell>
          <cell r="G1596" t="str">
            <v>久世郡久御山町森村東２７１－１</v>
          </cell>
          <cell r="H1596" t="str">
            <v>0774-46-0052</v>
          </cell>
          <cell r="I1596" t="str">
            <v>5401</v>
          </cell>
          <cell r="J1596">
            <v>26086150537</v>
          </cell>
          <cell r="K1596">
            <v>1822043</v>
          </cell>
          <cell r="L1596">
            <v>1</v>
          </cell>
          <cell r="M1596">
            <v>10</v>
          </cell>
          <cell r="O1596">
            <v>9.5</v>
          </cell>
          <cell r="P1596">
            <v>91250</v>
          </cell>
          <cell r="Q1596">
            <v>10</v>
          </cell>
          <cell r="R1596">
            <v>15.5</v>
          </cell>
        </row>
        <row r="1597">
          <cell r="A1597" t="str">
            <v>26308938090058</v>
          </cell>
          <cell r="B1597" t="str">
            <v>株式会社　匠工芸</v>
          </cell>
          <cell r="C1597" t="str">
            <v>橋本　嘉之</v>
          </cell>
          <cell r="D1597" t="str">
            <v>宇治</v>
          </cell>
          <cell r="E1597" t="str">
            <v>20</v>
          </cell>
          <cell r="F1597" t="str">
            <v>613-0035</v>
          </cell>
          <cell r="G1597" t="str">
            <v>久世郡久御山町下津屋鯛ヶ鼻６－３</v>
          </cell>
          <cell r="H1597" t="str">
            <v>0774-43-7422</v>
          </cell>
          <cell r="I1597" t="str">
            <v>4401</v>
          </cell>
          <cell r="J1597">
            <v>26080017595</v>
          </cell>
          <cell r="K1597">
            <v>701909</v>
          </cell>
          <cell r="L1597">
            <v>1</v>
          </cell>
          <cell r="M1597">
            <v>14</v>
          </cell>
          <cell r="O1597">
            <v>9.5</v>
          </cell>
          <cell r="P1597">
            <v>102200</v>
          </cell>
          <cell r="Q1597">
            <v>14</v>
          </cell>
          <cell r="R1597">
            <v>15.5</v>
          </cell>
        </row>
        <row r="1598">
          <cell r="A1598" t="str">
            <v>26308938090061</v>
          </cell>
          <cell r="B1598" t="str">
            <v>クリエイトアドバンス</v>
          </cell>
          <cell r="C1598" t="str">
            <v>瀬戸　英和</v>
          </cell>
          <cell r="D1598" t="str">
            <v>宇治</v>
          </cell>
          <cell r="E1598" t="str">
            <v>25</v>
          </cell>
          <cell r="F1598" t="str">
            <v>607-8462</v>
          </cell>
          <cell r="G1598" t="str">
            <v>京都市山科区上花山花ノ岡町４９－３</v>
          </cell>
          <cell r="H1598" t="str">
            <v>075-502-7277</v>
          </cell>
          <cell r="I1598" t="str">
            <v>9301</v>
          </cell>
          <cell r="J1598">
            <v>26086158143</v>
          </cell>
          <cell r="K1598">
            <v>112384</v>
          </cell>
          <cell r="M1598">
            <v>5.5</v>
          </cell>
          <cell r="O1598">
            <v>9.5</v>
          </cell>
          <cell r="P1598">
            <v>0</v>
          </cell>
          <cell r="Q1598">
            <v>5.5</v>
          </cell>
          <cell r="R1598">
            <v>15.5</v>
          </cell>
        </row>
        <row r="1599">
          <cell r="A1599" t="str">
            <v>26308938090062</v>
          </cell>
          <cell r="B1599" t="str">
            <v>山口美洗サービス</v>
          </cell>
          <cell r="C1599" t="str">
            <v>山口　誠誉</v>
          </cell>
          <cell r="D1599" t="str">
            <v>宇治</v>
          </cell>
          <cell r="E1599" t="str">
            <v>20</v>
          </cell>
          <cell r="F1599" t="str">
            <v>610-0111</v>
          </cell>
          <cell r="G1599" t="str">
            <v>城陽市富野中ノ芝２－３</v>
          </cell>
          <cell r="H1599" t="str">
            <v>0774-54-1979</v>
          </cell>
          <cell r="I1599" t="str">
            <v>9301</v>
          </cell>
          <cell r="J1599">
            <v>26086159893</v>
          </cell>
          <cell r="K1599">
            <v>129456</v>
          </cell>
          <cell r="L1599">
            <v>1</v>
          </cell>
          <cell r="M1599">
            <v>5.5</v>
          </cell>
          <cell r="O1599">
            <v>9.5</v>
          </cell>
          <cell r="P1599">
            <v>0</v>
          </cell>
          <cell r="Q1599">
            <v>5.5</v>
          </cell>
          <cell r="R1599">
            <v>15.5</v>
          </cell>
        </row>
        <row r="1600">
          <cell r="A1600" t="str">
            <v>26308938090063</v>
          </cell>
          <cell r="B1600" t="str">
            <v>ＭＩＰホールディングス株式会社</v>
          </cell>
          <cell r="C1600" t="str">
            <v>山田　紘己</v>
          </cell>
          <cell r="D1600" t="str">
            <v>宇治</v>
          </cell>
          <cell r="E1600" t="str">
            <v>末</v>
          </cell>
          <cell r="F1600" t="str">
            <v>611-0041</v>
          </cell>
          <cell r="G1600" t="str">
            <v>宇治市槇島町南落合１０５番７－６０２号</v>
          </cell>
          <cell r="H1600" t="str">
            <v>0774-74-8458</v>
          </cell>
          <cell r="I1600" t="str">
            <v>9903</v>
          </cell>
          <cell r="J1600">
            <v>26086160595</v>
          </cell>
          <cell r="K1600">
            <v>47765</v>
          </cell>
          <cell r="L1600">
            <v>1</v>
          </cell>
          <cell r="M1600">
            <v>2.5</v>
          </cell>
          <cell r="O1600">
            <v>9.5</v>
          </cell>
          <cell r="P1600">
            <v>9125</v>
          </cell>
          <cell r="Q1600">
            <v>2.5</v>
          </cell>
          <cell r="R1600">
            <v>15.5</v>
          </cell>
        </row>
        <row r="1601">
          <cell r="A1601" t="str">
            <v>26308938090064</v>
          </cell>
          <cell r="B1601" t="str">
            <v>株式会社　空研</v>
          </cell>
          <cell r="C1601" t="str">
            <v>近澤　信一</v>
          </cell>
          <cell r="D1601" t="str">
            <v>宇治</v>
          </cell>
          <cell r="E1601" t="str">
            <v>末</v>
          </cell>
          <cell r="F1601" t="str">
            <v>611-0042</v>
          </cell>
          <cell r="G1601" t="str">
            <v>宇治市小倉町蓮池１１５－１</v>
          </cell>
          <cell r="H1601" t="str">
            <v>0774-21-5771</v>
          </cell>
          <cell r="I1601" t="str">
            <v>5701</v>
          </cell>
          <cell r="J1601">
            <v>26086161511</v>
          </cell>
          <cell r="K1601">
            <v>64448</v>
          </cell>
          <cell r="M1601">
            <v>2.5</v>
          </cell>
          <cell r="O1601">
            <v>9.5</v>
          </cell>
          <cell r="P1601">
            <v>22812</v>
          </cell>
          <cell r="Q1601">
            <v>2.5</v>
          </cell>
          <cell r="R1601">
            <v>15.5</v>
          </cell>
        </row>
        <row r="1602">
          <cell r="A1602" t="str">
            <v>26308938090065</v>
          </cell>
          <cell r="B1602" t="str">
            <v>株式会社　クサナギ</v>
          </cell>
          <cell r="C1602" t="str">
            <v>草彅　英雄</v>
          </cell>
          <cell r="D1602" t="str">
            <v>宇治</v>
          </cell>
          <cell r="E1602" t="str">
            <v>末</v>
          </cell>
          <cell r="F1602" t="str">
            <v>601-1392</v>
          </cell>
          <cell r="G1602" t="str">
            <v>宇治市西笠取黒出５</v>
          </cell>
          <cell r="H1602" t="str">
            <v>0774-22-2972</v>
          </cell>
          <cell r="I1602" t="str">
            <v>9419</v>
          </cell>
          <cell r="J1602">
            <v>26086165462</v>
          </cell>
          <cell r="K1602">
            <v>147900</v>
          </cell>
          <cell r="L1602">
            <v>1</v>
          </cell>
          <cell r="M1602">
            <v>3</v>
          </cell>
          <cell r="O1602">
            <v>9.5</v>
          </cell>
          <cell r="P1602">
            <v>0</v>
          </cell>
          <cell r="Q1602">
            <v>3</v>
          </cell>
          <cell r="R1602">
            <v>15.5</v>
          </cell>
        </row>
        <row r="1603">
          <cell r="A1603" t="str">
            <v>26308938092004</v>
          </cell>
          <cell r="B1603" t="str">
            <v>岸本　グリーン</v>
          </cell>
          <cell r="C1603" t="str">
            <v>岸本　保之</v>
          </cell>
          <cell r="D1603" t="str">
            <v>宇治</v>
          </cell>
          <cell r="E1603" t="str">
            <v>25</v>
          </cell>
          <cell r="F1603" t="str">
            <v>611-0013</v>
          </cell>
          <cell r="G1603" t="str">
            <v>宇治市菟道車田５４</v>
          </cell>
          <cell r="H1603" t="str">
            <v>0774-22-9533</v>
          </cell>
          <cell r="I1603" t="str">
            <v>3501</v>
          </cell>
          <cell r="J1603">
            <v>26080024886</v>
          </cell>
          <cell r="K1603">
            <v>83242</v>
          </cell>
          <cell r="M1603">
            <v>0</v>
          </cell>
          <cell r="O1603">
            <v>12.5</v>
          </cell>
          <cell r="P1603">
            <v>0</v>
          </cell>
          <cell r="Q1603">
            <v>0</v>
          </cell>
          <cell r="R1603">
            <v>18.5</v>
          </cell>
        </row>
        <row r="1604">
          <cell r="A1604" t="str">
            <v>26308938092009</v>
          </cell>
          <cell r="B1604" t="str">
            <v>株式会社　田中健建設工業</v>
          </cell>
          <cell r="C1604" t="str">
            <v>田中　崇一郎</v>
          </cell>
          <cell r="D1604" t="str">
            <v>宇治</v>
          </cell>
          <cell r="E1604" t="str">
            <v>末</v>
          </cell>
          <cell r="F1604" t="str">
            <v>611-0042</v>
          </cell>
          <cell r="G1604" t="str">
            <v>宇治市小倉町新田島５番４０</v>
          </cell>
          <cell r="H1604" t="str">
            <v>0774-20-3688</v>
          </cell>
          <cell r="I1604" t="str">
            <v>3501</v>
          </cell>
          <cell r="J1604">
            <v>26080034927</v>
          </cell>
          <cell r="K1604">
            <v>388455</v>
          </cell>
          <cell r="L1604">
            <v>1</v>
          </cell>
          <cell r="M1604">
            <v>0</v>
          </cell>
          <cell r="O1604">
            <v>12.5</v>
          </cell>
          <cell r="P1604">
            <v>0</v>
          </cell>
          <cell r="Q1604">
            <v>0</v>
          </cell>
          <cell r="R1604">
            <v>18.5</v>
          </cell>
        </row>
        <row r="1605">
          <cell r="A1605" t="str">
            <v>26308938092010</v>
          </cell>
          <cell r="B1605" t="str">
            <v>株式会社　南京都設備土木</v>
          </cell>
          <cell r="C1605" t="str">
            <v>田中　峰隆</v>
          </cell>
          <cell r="D1605" t="str">
            <v>宇治</v>
          </cell>
          <cell r="E1605" t="str">
            <v>末</v>
          </cell>
          <cell r="F1605" t="str">
            <v>611-0042</v>
          </cell>
          <cell r="G1605" t="str">
            <v>宇治市小倉町新田島５番４０</v>
          </cell>
          <cell r="H1605" t="str">
            <v>0774-20-3688</v>
          </cell>
          <cell r="I1605" t="str">
            <v>3501</v>
          </cell>
          <cell r="J1605">
            <v>26080035307</v>
          </cell>
          <cell r="K1605">
            <v>310428</v>
          </cell>
          <cell r="L1605">
            <v>1</v>
          </cell>
          <cell r="M1605">
            <v>0</v>
          </cell>
          <cell r="O1605">
            <v>12.5</v>
          </cell>
          <cell r="P1605">
            <v>0</v>
          </cell>
          <cell r="Q1605">
            <v>0</v>
          </cell>
          <cell r="R1605">
            <v>18.5</v>
          </cell>
        </row>
        <row r="1606">
          <cell r="A1606" t="str">
            <v>26308938092013</v>
          </cell>
          <cell r="B1606" t="str">
            <v>有限会社　土野塗装</v>
          </cell>
          <cell r="C1606" t="str">
            <v>土野　耕作</v>
          </cell>
          <cell r="D1606" t="str">
            <v>宇治</v>
          </cell>
          <cell r="E1606" t="str">
            <v>末</v>
          </cell>
          <cell r="F1606" t="str">
            <v>611-0043</v>
          </cell>
          <cell r="G1606" t="str">
            <v>宇治市伊勢田町中遊田９－８</v>
          </cell>
          <cell r="H1606" t="str">
            <v>0774-20-5931</v>
          </cell>
          <cell r="I1606" t="str">
            <v>3501</v>
          </cell>
          <cell r="J1606">
            <v>26080037990</v>
          </cell>
          <cell r="K1606">
            <v>17400</v>
          </cell>
          <cell r="L1606">
            <v>1</v>
          </cell>
          <cell r="M1606">
            <v>0</v>
          </cell>
          <cell r="O1606">
            <v>12.5</v>
          </cell>
          <cell r="P1606">
            <v>0</v>
          </cell>
          <cell r="Q1606">
            <v>0</v>
          </cell>
          <cell r="R1606">
            <v>18.5</v>
          </cell>
        </row>
        <row r="1607">
          <cell r="A1607" t="str">
            <v>26308938092015</v>
          </cell>
          <cell r="B1607" t="str">
            <v>株式会社　ナカセ</v>
          </cell>
          <cell r="C1607" t="str">
            <v>中瀬　晴雄</v>
          </cell>
          <cell r="D1607" t="str">
            <v>宇治</v>
          </cell>
          <cell r="E1607" t="str">
            <v>末</v>
          </cell>
          <cell r="F1607" t="str">
            <v>611-0041</v>
          </cell>
          <cell r="G1607" t="str">
            <v>宇治市槇島町千足４６－１</v>
          </cell>
          <cell r="H1607" t="str">
            <v>0774-24-3007</v>
          </cell>
          <cell r="I1607" t="str">
            <v>3501</v>
          </cell>
          <cell r="J1607">
            <v>26080039353</v>
          </cell>
          <cell r="K1607">
            <v>770211</v>
          </cell>
          <cell r="L1607">
            <v>1</v>
          </cell>
          <cell r="M1607">
            <v>0</v>
          </cell>
          <cell r="O1607">
            <v>12.5</v>
          </cell>
          <cell r="P1607">
            <v>0</v>
          </cell>
          <cell r="Q1607">
            <v>0</v>
          </cell>
          <cell r="R1607">
            <v>18.5</v>
          </cell>
        </row>
        <row r="1608">
          <cell r="A1608" t="str">
            <v>26308938092019</v>
          </cell>
          <cell r="B1608" t="str">
            <v>有限会社　太田工業</v>
          </cell>
          <cell r="C1608" t="str">
            <v>太田　義宏</v>
          </cell>
          <cell r="D1608" t="str">
            <v>宇治</v>
          </cell>
          <cell r="E1608" t="str">
            <v>25</v>
          </cell>
          <cell r="F1608" t="str">
            <v>611-0041</v>
          </cell>
          <cell r="G1608" t="str">
            <v>宇治市槇島町十六４２－１４</v>
          </cell>
          <cell r="H1608" t="str">
            <v>0774-23-9268</v>
          </cell>
          <cell r="I1608" t="str">
            <v>3501</v>
          </cell>
          <cell r="J1608">
            <v>26080042546</v>
          </cell>
          <cell r="K1608">
            <v>17400</v>
          </cell>
          <cell r="L1608">
            <v>1</v>
          </cell>
          <cell r="M1608">
            <v>0</v>
          </cell>
          <cell r="O1608">
            <v>12.5</v>
          </cell>
          <cell r="P1608">
            <v>0</v>
          </cell>
          <cell r="Q1608">
            <v>0</v>
          </cell>
          <cell r="R1608">
            <v>18.5</v>
          </cell>
        </row>
        <row r="1609">
          <cell r="A1609" t="str">
            <v>26308938092030</v>
          </cell>
          <cell r="B1609" t="str">
            <v>有限会社　Ｋ・Ｎ・Ｇ</v>
          </cell>
          <cell r="C1609" t="str">
            <v>近藤　司</v>
          </cell>
          <cell r="D1609" t="str">
            <v>宇治</v>
          </cell>
          <cell r="E1609" t="str">
            <v>末</v>
          </cell>
          <cell r="F1609" t="str">
            <v>610-0112</v>
          </cell>
          <cell r="G1609" t="str">
            <v>城陽市長池河原４０－１</v>
          </cell>
          <cell r="H1609" t="str">
            <v>0774-53-3399</v>
          </cell>
          <cell r="I1609" t="str">
            <v>3501</v>
          </cell>
          <cell r="J1609">
            <v>26080054894</v>
          </cell>
          <cell r="K1609">
            <v>813682</v>
          </cell>
          <cell r="L1609">
            <v>1</v>
          </cell>
          <cell r="M1609">
            <v>0</v>
          </cell>
          <cell r="O1609">
            <v>12.5</v>
          </cell>
          <cell r="P1609">
            <v>0</v>
          </cell>
          <cell r="Q1609">
            <v>0</v>
          </cell>
          <cell r="R1609">
            <v>18.5</v>
          </cell>
        </row>
        <row r="1610">
          <cell r="A1610" t="str">
            <v>26308938092032</v>
          </cell>
          <cell r="B1610" t="str">
            <v>有限会社　塚原建設</v>
          </cell>
          <cell r="C1610" t="str">
            <v>塚原　敏</v>
          </cell>
          <cell r="D1610" t="str">
            <v>宇治</v>
          </cell>
          <cell r="E1610" t="str">
            <v>末</v>
          </cell>
          <cell r="F1610" t="str">
            <v>611-0021</v>
          </cell>
          <cell r="G1610" t="str">
            <v>宇治市宇治蔭山９７</v>
          </cell>
          <cell r="H1610" t="str">
            <v>0774-21-4074</v>
          </cell>
          <cell r="I1610" t="str">
            <v>3501</v>
          </cell>
          <cell r="J1610">
            <v>26080056404</v>
          </cell>
          <cell r="K1610">
            <v>14500</v>
          </cell>
          <cell r="L1610">
            <v>1</v>
          </cell>
          <cell r="M1610">
            <v>0</v>
          </cell>
          <cell r="O1610">
            <v>12.5</v>
          </cell>
          <cell r="P1610">
            <v>0</v>
          </cell>
          <cell r="Q1610">
            <v>0</v>
          </cell>
          <cell r="R1610">
            <v>18.5</v>
          </cell>
        </row>
        <row r="1611">
          <cell r="A1611" t="str">
            <v>26308938092036</v>
          </cell>
          <cell r="B1611" t="str">
            <v>有限会社　島川</v>
          </cell>
          <cell r="C1611" t="str">
            <v>島川　渉</v>
          </cell>
          <cell r="D1611" t="str">
            <v>宇治</v>
          </cell>
          <cell r="E1611" t="str">
            <v>20</v>
          </cell>
          <cell r="F1611" t="str">
            <v>611-0031</v>
          </cell>
          <cell r="G1611" t="str">
            <v>宇治市広野町新成田　１００番地１９４</v>
          </cell>
          <cell r="H1611" t="str">
            <v>0774-48-2455</v>
          </cell>
          <cell r="I1611" t="str">
            <v>3506</v>
          </cell>
          <cell r="J1611">
            <v>26086137986</v>
          </cell>
          <cell r="K1611">
            <v>85707</v>
          </cell>
          <cell r="L1611">
            <v>1</v>
          </cell>
          <cell r="M1611">
            <v>0</v>
          </cell>
          <cell r="O1611">
            <v>12.5</v>
          </cell>
          <cell r="P1611">
            <v>0</v>
          </cell>
          <cell r="Q1611">
            <v>0</v>
          </cell>
          <cell r="R1611">
            <v>18.5</v>
          </cell>
        </row>
        <row r="1612">
          <cell r="A1612" t="str">
            <v>26308938092037</v>
          </cell>
          <cell r="B1612" t="str">
            <v>有限会社　山田鉄工</v>
          </cell>
          <cell r="C1612" t="str">
            <v>山田　洋一</v>
          </cell>
          <cell r="D1612" t="str">
            <v>宇治</v>
          </cell>
          <cell r="E1612" t="str">
            <v>20</v>
          </cell>
          <cell r="F1612" t="str">
            <v>611-0042</v>
          </cell>
          <cell r="G1612" t="str">
            <v>宇治市小倉町東山　１３－２８</v>
          </cell>
          <cell r="H1612" t="str">
            <v>0774-20-9010</v>
          </cell>
          <cell r="I1612" t="str">
            <v>3506</v>
          </cell>
          <cell r="J1612">
            <v>26080049515</v>
          </cell>
          <cell r="K1612">
            <v>530567</v>
          </cell>
          <cell r="L1612">
            <v>1</v>
          </cell>
          <cell r="M1612">
            <v>0</v>
          </cell>
          <cell r="O1612">
            <v>12.5</v>
          </cell>
          <cell r="P1612">
            <v>0</v>
          </cell>
          <cell r="Q1612">
            <v>0</v>
          </cell>
          <cell r="R1612">
            <v>18.5</v>
          </cell>
        </row>
        <row r="1613">
          <cell r="A1613" t="str">
            <v>26308938092038</v>
          </cell>
          <cell r="B1613" t="str">
            <v>まるかさ　株式会社</v>
          </cell>
          <cell r="C1613" t="str">
            <v>笠原　亨</v>
          </cell>
          <cell r="D1613" t="str">
            <v>宇治</v>
          </cell>
          <cell r="E1613" t="str">
            <v>20</v>
          </cell>
          <cell r="F1613" t="str">
            <v>611-0041</v>
          </cell>
          <cell r="G1613" t="str">
            <v>宇治市槇島町五才田９－１</v>
          </cell>
          <cell r="H1613" t="str">
            <v>0774-66-3622</v>
          </cell>
          <cell r="I1613" t="str">
            <v>3502</v>
          </cell>
          <cell r="J1613">
            <v>26086138474</v>
          </cell>
          <cell r="K1613">
            <v>678177</v>
          </cell>
          <cell r="L1613">
            <v>1</v>
          </cell>
          <cell r="M1613">
            <v>0</v>
          </cell>
          <cell r="O1613">
            <v>12.5</v>
          </cell>
          <cell r="P1613">
            <v>0</v>
          </cell>
          <cell r="Q1613">
            <v>0</v>
          </cell>
          <cell r="R1613">
            <v>18.5</v>
          </cell>
        </row>
        <row r="1614">
          <cell r="A1614" t="str">
            <v>26308938092042</v>
          </cell>
          <cell r="B1614" t="str">
            <v>信成建工</v>
          </cell>
          <cell r="C1614" t="str">
            <v>若林　成信</v>
          </cell>
          <cell r="D1614" t="str">
            <v>宇治</v>
          </cell>
          <cell r="E1614" t="str">
            <v>末</v>
          </cell>
          <cell r="F1614" t="str">
            <v>611-0014</v>
          </cell>
          <cell r="G1614" t="str">
            <v>宇治市明星町３－１１－８０</v>
          </cell>
          <cell r="H1614" t="str">
            <v>0774-20-2243</v>
          </cell>
          <cell r="I1614" t="str">
            <v>3703</v>
          </cell>
          <cell r="J1614">
            <v>26086134912</v>
          </cell>
          <cell r="K1614">
            <v>14500</v>
          </cell>
          <cell r="L1614">
            <v>1</v>
          </cell>
          <cell r="M1614">
            <v>0</v>
          </cell>
          <cell r="O1614">
            <v>12.5</v>
          </cell>
          <cell r="P1614">
            <v>0</v>
          </cell>
          <cell r="Q1614">
            <v>0</v>
          </cell>
          <cell r="R1614">
            <v>18.5</v>
          </cell>
        </row>
        <row r="1615">
          <cell r="A1615" t="str">
            <v>26308938092045</v>
          </cell>
          <cell r="B1615" t="str">
            <v>高村建設工業株式会社</v>
          </cell>
          <cell r="C1615" t="str">
            <v>高村　藤朗</v>
          </cell>
          <cell r="D1615" t="str">
            <v>宇治</v>
          </cell>
          <cell r="E1615" t="str">
            <v>15</v>
          </cell>
          <cell r="F1615" t="str">
            <v>611-0021</v>
          </cell>
          <cell r="G1615" t="str">
            <v>宇治市宇治蔭山３０－１パデシオン宇治小倉４１０号</v>
          </cell>
          <cell r="H1615" t="str">
            <v>0774-21-2516</v>
          </cell>
          <cell r="I1615" t="str">
            <v>3501</v>
          </cell>
          <cell r="J1615">
            <v>26086142019</v>
          </cell>
          <cell r="K1615">
            <v>1679796</v>
          </cell>
          <cell r="L1615">
            <v>1</v>
          </cell>
          <cell r="M1615">
            <v>0</v>
          </cell>
          <cell r="O1615">
            <v>12.5</v>
          </cell>
          <cell r="P1615">
            <v>0</v>
          </cell>
          <cell r="Q1615">
            <v>0</v>
          </cell>
          <cell r="R1615">
            <v>18.5</v>
          </cell>
        </row>
        <row r="1616">
          <cell r="A1616" t="str">
            <v>26308938092046</v>
          </cell>
          <cell r="B1616" t="str">
            <v>株式会社　陽だまりハウス</v>
          </cell>
          <cell r="C1616" t="str">
            <v>小山　世次</v>
          </cell>
          <cell r="D1616" t="str">
            <v>宇治</v>
          </cell>
          <cell r="E1616" t="str">
            <v>20</v>
          </cell>
          <cell r="F1616" t="str">
            <v>611-0042</v>
          </cell>
          <cell r="G1616" t="str">
            <v>宇治市小倉町山際５６</v>
          </cell>
          <cell r="H1616" t="str">
            <v>0774-28-0385</v>
          </cell>
          <cell r="I1616" t="str">
            <v>3501</v>
          </cell>
          <cell r="J1616">
            <v>26080054451</v>
          </cell>
          <cell r="K1616">
            <v>43802</v>
          </cell>
          <cell r="L1616">
            <v>1</v>
          </cell>
          <cell r="M1616">
            <v>0</v>
          </cell>
          <cell r="O1616">
            <v>12.5</v>
          </cell>
          <cell r="P1616">
            <v>0</v>
          </cell>
          <cell r="Q1616">
            <v>0</v>
          </cell>
          <cell r="R1616">
            <v>18.5</v>
          </cell>
        </row>
        <row r="1617">
          <cell r="A1617" t="str">
            <v>26308938092047</v>
          </cell>
          <cell r="B1617" t="str">
            <v>株式会社　クサナギ</v>
          </cell>
          <cell r="C1617" t="str">
            <v>草彅　英雄</v>
          </cell>
          <cell r="D1617" t="str">
            <v>宇治</v>
          </cell>
          <cell r="E1617" t="str">
            <v>末</v>
          </cell>
          <cell r="F1617" t="str">
            <v>611-0041</v>
          </cell>
          <cell r="G1617" t="str">
            <v>宇治市槇島町十一　１番地の１</v>
          </cell>
          <cell r="H1617" t="str">
            <v>0774-22-2972</v>
          </cell>
          <cell r="I1617" t="str">
            <v>3505</v>
          </cell>
          <cell r="J1617">
            <v>26086143728</v>
          </cell>
          <cell r="K1617">
            <v>640738</v>
          </cell>
          <cell r="L1617">
            <v>1</v>
          </cell>
          <cell r="M1617">
            <v>0</v>
          </cell>
          <cell r="O1617">
            <v>12.5</v>
          </cell>
          <cell r="P1617">
            <v>0</v>
          </cell>
          <cell r="Q1617">
            <v>0</v>
          </cell>
          <cell r="R1617">
            <v>18.5</v>
          </cell>
        </row>
        <row r="1618">
          <cell r="A1618" t="str">
            <v>26308938092052</v>
          </cell>
          <cell r="B1618" t="str">
            <v>荒木板金</v>
          </cell>
          <cell r="C1618" t="str">
            <v>荒木　優</v>
          </cell>
          <cell r="D1618" t="str">
            <v>宇治</v>
          </cell>
          <cell r="E1618" t="str">
            <v>20</v>
          </cell>
          <cell r="F1618" t="str">
            <v>611-0042</v>
          </cell>
          <cell r="G1618" t="str">
            <v>宇治市小倉町南浦３０番地の８</v>
          </cell>
          <cell r="H1618" t="str">
            <v>0774-51-2038</v>
          </cell>
          <cell r="I1618" t="str">
            <v>3801</v>
          </cell>
          <cell r="J1618">
            <v>26086146683</v>
          </cell>
          <cell r="K1618">
            <v>143405</v>
          </cell>
          <cell r="L1618">
            <v>1</v>
          </cell>
          <cell r="M1618">
            <v>0</v>
          </cell>
          <cell r="O1618">
            <v>12.5</v>
          </cell>
          <cell r="P1618">
            <v>0</v>
          </cell>
          <cell r="Q1618">
            <v>0</v>
          </cell>
          <cell r="R1618">
            <v>18.5</v>
          </cell>
        </row>
        <row r="1619">
          <cell r="A1619" t="str">
            <v>26308938092054</v>
          </cell>
          <cell r="B1619" t="str">
            <v>有限会社　丸重建設工業</v>
          </cell>
          <cell r="C1619" t="str">
            <v>山本　藍</v>
          </cell>
          <cell r="D1619" t="str">
            <v>宇治</v>
          </cell>
          <cell r="E1619" t="str">
            <v>20</v>
          </cell>
          <cell r="F1619" t="str">
            <v>611-0041</v>
          </cell>
          <cell r="G1619" t="str">
            <v>宇治市槇島町千足４２－３</v>
          </cell>
          <cell r="H1619" t="str">
            <v>0774-20-4433</v>
          </cell>
          <cell r="I1619" t="str">
            <v>3718</v>
          </cell>
          <cell r="J1619">
            <v>26086146910</v>
          </cell>
          <cell r="K1619">
            <v>19575</v>
          </cell>
          <cell r="L1619">
            <v>1</v>
          </cell>
          <cell r="M1619">
            <v>0</v>
          </cell>
          <cell r="O1619">
            <v>12.5</v>
          </cell>
          <cell r="P1619">
            <v>0</v>
          </cell>
          <cell r="Q1619">
            <v>0</v>
          </cell>
          <cell r="R1619">
            <v>18.5</v>
          </cell>
        </row>
        <row r="1620">
          <cell r="A1620" t="str">
            <v>26308938092056</v>
          </cell>
          <cell r="B1620" t="str">
            <v>中野建創</v>
          </cell>
          <cell r="C1620" t="str">
            <v>中野　健治</v>
          </cell>
          <cell r="D1620" t="str">
            <v>宇治</v>
          </cell>
          <cell r="E1620" t="str">
            <v>末</v>
          </cell>
          <cell r="F1620" t="str">
            <v>611-0043</v>
          </cell>
          <cell r="G1620" t="str">
            <v>宇治市伊勢田町砂田　１１３－２０</v>
          </cell>
          <cell r="H1620" t="str">
            <v>0774-26-4065</v>
          </cell>
          <cell r="I1620" t="str">
            <v>3506</v>
          </cell>
          <cell r="J1620">
            <v>26086147841</v>
          </cell>
          <cell r="K1620">
            <v>26100</v>
          </cell>
          <cell r="M1620">
            <v>0</v>
          </cell>
          <cell r="O1620">
            <v>12.5</v>
          </cell>
          <cell r="P1620">
            <v>0</v>
          </cell>
          <cell r="Q1620">
            <v>0</v>
          </cell>
          <cell r="R1620">
            <v>18.5</v>
          </cell>
        </row>
        <row r="1621">
          <cell r="A1621" t="str">
            <v>26308938092058</v>
          </cell>
          <cell r="B1621" t="str">
            <v>端村建設工業</v>
          </cell>
          <cell r="C1621" t="str">
            <v>端村　頼之</v>
          </cell>
          <cell r="D1621" t="str">
            <v>宇治</v>
          </cell>
          <cell r="E1621" t="str">
            <v>20</v>
          </cell>
          <cell r="F1621" t="str">
            <v>612-8108</v>
          </cell>
          <cell r="G1621" t="str">
            <v>京都市伏見区奉行前町３番プレサンスロジェ伏見桃山３０１号</v>
          </cell>
          <cell r="H1621" t="str">
            <v>075-748-8763</v>
          </cell>
          <cell r="I1621" t="str">
            <v>3501</v>
          </cell>
          <cell r="J1621">
            <v>26086149688</v>
          </cell>
          <cell r="K1621">
            <v>90480</v>
          </cell>
          <cell r="M1621">
            <v>0</v>
          </cell>
          <cell r="O1621">
            <v>12.5</v>
          </cell>
          <cell r="P1621">
            <v>0</v>
          </cell>
          <cell r="Q1621">
            <v>0</v>
          </cell>
          <cell r="R1621">
            <v>18.5</v>
          </cell>
        </row>
        <row r="1622">
          <cell r="A1622" t="str">
            <v>26308938092059</v>
          </cell>
          <cell r="B1622" t="str">
            <v>株式会社　ヨウケン</v>
          </cell>
          <cell r="C1622" t="str">
            <v>船山　陽平</v>
          </cell>
          <cell r="D1622" t="str">
            <v>宇治</v>
          </cell>
          <cell r="E1622" t="str">
            <v>末</v>
          </cell>
          <cell r="F1622" t="str">
            <v>612-8131</v>
          </cell>
          <cell r="G1622" t="str">
            <v>京都市伏見区向島丸町１－７</v>
          </cell>
          <cell r="H1622" t="str">
            <v>075-601-6630</v>
          </cell>
          <cell r="I1622" t="str">
            <v>3505</v>
          </cell>
          <cell r="J1622">
            <v>26086149690</v>
          </cell>
          <cell r="K1622">
            <v>519941</v>
          </cell>
          <cell r="L1622">
            <v>1</v>
          </cell>
          <cell r="M1622">
            <v>0</v>
          </cell>
          <cell r="O1622">
            <v>12.5</v>
          </cell>
          <cell r="P1622">
            <v>0</v>
          </cell>
          <cell r="Q1622">
            <v>0</v>
          </cell>
          <cell r="R1622">
            <v>18.5</v>
          </cell>
        </row>
        <row r="1623">
          <cell r="A1623" t="str">
            <v>26308938092063</v>
          </cell>
          <cell r="B1623" t="str">
            <v>株式会社ジ―スカイ</v>
          </cell>
          <cell r="C1623" t="str">
            <v>鈴木　元空丸</v>
          </cell>
          <cell r="D1623" t="str">
            <v>宇治</v>
          </cell>
          <cell r="E1623" t="str">
            <v>末</v>
          </cell>
          <cell r="F1623" t="str">
            <v>611-0045</v>
          </cell>
          <cell r="G1623" t="str">
            <v>宇治市安田町大納言１６－２</v>
          </cell>
          <cell r="H1623" t="str">
            <v>0774-66-3100</v>
          </cell>
          <cell r="I1623" t="str">
            <v>3716</v>
          </cell>
          <cell r="J1623">
            <v>26086149848</v>
          </cell>
          <cell r="K1623">
            <v>263477</v>
          </cell>
          <cell r="L1623">
            <v>1</v>
          </cell>
          <cell r="M1623">
            <v>0</v>
          </cell>
          <cell r="O1623">
            <v>12.5</v>
          </cell>
          <cell r="P1623">
            <v>0</v>
          </cell>
          <cell r="Q1623">
            <v>0</v>
          </cell>
          <cell r="R1623">
            <v>18.5</v>
          </cell>
        </row>
        <row r="1624">
          <cell r="A1624" t="str">
            <v>26308938092065</v>
          </cell>
          <cell r="B1624" t="str">
            <v>片山鐵工　株式会社</v>
          </cell>
          <cell r="C1624" t="str">
            <v>片山　友裕</v>
          </cell>
          <cell r="D1624" t="str">
            <v>宇治</v>
          </cell>
          <cell r="E1624" t="str">
            <v>20</v>
          </cell>
          <cell r="F1624" t="str">
            <v>611-0041</v>
          </cell>
          <cell r="G1624" t="str">
            <v>宇治市槇島町吹前９７－３５</v>
          </cell>
          <cell r="H1624" t="str">
            <v>0774-66-7067</v>
          </cell>
          <cell r="I1624" t="str">
            <v>3501</v>
          </cell>
          <cell r="J1624">
            <v>26086150874</v>
          </cell>
          <cell r="K1624">
            <v>440928</v>
          </cell>
          <cell r="L1624">
            <v>1</v>
          </cell>
          <cell r="M1624">
            <v>0</v>
          </cell>
          <cell r="O1624">
            <v>12.5</v>
          </cell>
          <cell r="P1624">
            <v>0</v>
          </cell>
          <cell r="Q1624">
            <v>0</v>
          </cell>
          <cell r="R1624">
            <v>18.5</v>
          </cell>
        </row>
        <row r="1625">
          <cell r="A1625" t="str">
            <v>26308938092067</v>
          </cell>
          <cell r="B1625" t="str">
            <v>株式会社　丸京</v>
          </cell>
          <cell r="C1625" t="str">
            <v>川並　亮人</v>
          </cell>
          <cell r="D1625" t="str">
            <v>宇治</v>
          </cell>
          <cell r="E1625" t="str">
            <v>20</v>
          </cell>
          <cell r="F1625" t="str">
            <v>613-0911</v>
          </cell>
          <cell r="G1625" t="str">
            <v>京都市伏見区淀木津町２１１－１５</v>
          </cell>
          <cell r="H1625" t="str">
            <v>075-631-0055</v>
          </cell>
          <cell r="I1625" t="str">
            <v>3714</v>
          </cell>
          <cell r="J1625">
            <v>26086151161</v>
          </cell>
          <cell r="K1625">
            <v>160283</v>
          </cell>
          <cell r="L1625">
            <v>1</v>
          </cell>
          <cell r="M1625">
            <v>0</v>
          </cell>
          <cell r="O1625">
            <v>12.5</v>
          </cell>
          <cell r="P1625">
            <v>0</v>
          </cell>
          <cell r="Q1625">
            <v>0</v>
          </cell>
          <cell r="R1625">
            <v>18.5</v>
          </cell>
        </row>
        <row r="1626">
          <cell r="A1626" t="str">
            <v>26308938092068</v>
          </cell>
          <cell r="B1626" t="str">
            <v>株式会社　ＯＭ</v>
          </cell>
          <cell r="C1626" t="str">
            <v>大野　晶彦</v>
          </cell>
          <cell r="D1626" t="str">
            <v>宇治</v>
          </cell>
          <cell r="E1626" t="str">
            <v>末</v>
          </cell>
          <cell r="F1626" t="str">
            <v>611-0031</v>
          </cell>
          <cell r="G1626" t="str">
            <v>宇治市広野町宮谷１１５－１０</v>
          </cell>
          <cell r="H1626" t="str">
            <v>0774-44-3457</v>
          </cell>
          <cell r="I1626" t="str">
            <v>3801</v>
          </cell>
          <cell r="J1626">
            <v>26086151792</v>
          </cell>
          <cell r="K1626">
            <v>129874</v>
          </cell>
          <cell r="L1626">
            <v>1</v>
          </cell>
          <cell r="M1626">
            <v>0</v>
          </cell>
          <cell r="O1626">
            <v>12.5</v>
          </cell>
          <cell r="P1626">
            <v>0</v>
          </cell>
          <cell r="Q1626">
            <v>0</v>
          </cell>
          <cell r="R1626">
            <v>18.5</v>
          </cell>
        </row>
        <row r="1627">
          <cell r="A1627" t="str">
            <v>26308938092069</v>
          </cell>
          <cell r="B1627" t="str">
            <v>有限会社　ミタ工業</v>
          </cell>
          <cell r="C1627" t="str">
            <v>三田　哲也</v>
          </cell>
          <cell r="D1627" t="str">
            <v>宇治</v>
          </cell>
          <cell r="E1627" t="str">
            <v>25</v>
          </cell>
          <cell r="F1627" t="str">
            <v>601-1395</v>
          </cell>
          <cell r="G1627" t="str">
            <v>宇治市炭山堂ノ元２８</v>
          </cell>
          <cell r="H1627" t="str">
            <v>0774-31-8525</v>
          </cell>
          <cell r="I1627" t="str">
            <v>3501</v>
          </cell>
          <cell r="J1627">
            <v>26080025668</v>
          </cell>
          <cell r="K1627">
            <v>370301</v>
          </cell>
          <cell r="L1627">
            <v>1</v>
          </cell>
          <cell r="M1627">
            <v>0</v>
          </cell>
          <cell r="O1627">
            <v>12.5</v>
          </cell>
          <cell r="P1627">
            <v>0</v>
          </cell>
          <cell r="Q1627">
            <v>0</v>
          </cell>
          <cell r="R1627">
            <v>18.5</v>
          </cell>
        </row>
        <row r="1628">
          <cell r="A1628" t="str">
            <v>26308938092070</v>
          </cell>
          <cell r="B1628" t="str">
            <v>有限会社　松木鉄筋工業</v>
          </cell>
          <cell r="C1628" t="str">
            <v>松木　茂夫</v>
          </cell>
          <cell r="D1628" t="str">
            <v>宇治</v>
          </cell>
          <cell r="E1628" t="str">
            <v>末</v>
          </cell>
          <cell r="F1628" t="str">
            <v>611-0021</v>
          </cell>
          <cell r="G1628" t="str">
            <v>宇治市宇治蛇塚４９番地の４９</v>
          </cell>
          <cell r="H1628" t="str">
            <v>0774-21-7370</v>
          </cell>
          <cell r="I1628" t="str">
            <v>3501</v>
          </cell>
          <cell r="J1628">
            <v>26086152172</v>
          </cell>
          <cell r="K1628">
            <v>277240</v>
          </cell>
          <cell r="L1628">
            <v>1</v>
          </cell>
          <cell r="M1628">
            <v>0</v>
          </cell>
          <cell r="O1628">
            <v>12.5</v>
          </cell>
          <cell r="P1628">
            <v>0</v>
          </cell>
          <cell r="Q1628">
            <v>0</v>
          </cell>
          <cell r="R1628">
            <v>18.5</v>
          </cell>
        </row>
        <row r="1629">
          <cell r="A1629" t="str">
            <v>26308938092073</v>
          </cell>
          <cell r="B1629" t="str">
            <v>山田建装</v>
          </cell>
          <cell r="C1629" t="str">
            <v>山田　良一</v>
          </cell>
          <cell r="D1629" t="str">
            <v>宇治</v>
          </cell>
          <cell r="E1629" t="str">
            <v>20</v>
          </cell>
          <cell r="F1629" t="str">
            <v>607-8071</v>
          </cell>
          <cell r="G1629" t="str">
            <v>京都市山科区音羽千本町１１－９</v>
          </cell>
          <cell r="H1629" t="str">
            <v>075-594-1730</v>
          </cell>
          <cell r="I1629" t="str">
            <v>3501</v>
          </cell>
          <cell r="J1629">
            <v>26086153075</v>
          </cell>
          <cell r="K1629">
            <v>39945</v>
          </cell>
          <cell r="M1629">
            <v>0</v>
          </cell>
          <cell r="O1629">
            <v>12.5</v>
          </cell>
          <cell r="P1629">
            <v>0</v>
          </cell>
          <cell r="Q1629">
            <v>0</v>
          </cell>
          <cell r="R1629">
            <v>18.5</v>
          </cell>
        </row>
        <row r="1630">
          <cell r="A1630" t="str">
            <v>26308938092074</v>
          </cell>
          <cell r="B1630" t="str">
            <v>株式会社野々村</v>
          </cell>
          <cell r="C1630" t="str">
            <v>野々村　勇</v>
          </cell>
          <cell r="D1630" t="str">
            <v>宇治</v>
          </cell>
          <cell r="E1630" t="str">
            <v>20</v>
          </cell>
          <cell r="F1630" t="str">
            <v>617-0835</v>
          </cell>
          <cell r="G1630" t="str">
            <v>長岡京市城の里８－３</v>
          </cell>
          <cell r="H1630" t="str">
            <v>075-951-9438</v>
          </cell>
          <cell r="I1630" t="str">
            <v>3501</v>
          </cell>
          <cell r="J1630">
            <v>26086153021</v>
          </cell>
          <cell r="K1630">
            <v>144171</v>
          </cell>
          <cell r="M1630">
            <v>0</v>
          </cell>
          <cell r="O1630">
            <v>12.5</v>
          </cell>
          <cell r="P1630">
            <v>0</v>
          </cell>
          <cell r="Q1630">
            <v>0</v>
          </cell>
          <cell r="R1630">
            <v>18.5</v>
          </cell>
        </row>
        <row r="1631">
          <cell r="A1631" t="str">
            <v>26308938092075</v>
          </cell>
          <cell r="B1631" t="str">
            <v>片岡建装</v>
          </cell>
          <cell r="C1631" t="str">
            <v>片岡　達也</v>
          </cell>
          <cell r="D1631" t="str">
            <v>宇治</v>
          </cell>
          <cell r="E1631" t="str">
            <v>20</v>
          </cell>
          <cell r="F1631" t="str">
            <v>603-8341</v>
          </cell>
          <cell r="G1631" t="str">
            <v>京都市北区小松原北町６０－７</v>
          </cell>
          <cell r="H1631" t="str">
            <v>075-462-1819</v>
          </cell>
          <cell r="I1631" t="str">
            <v>3501</v>
          </cell>
          <cell r="J1631">
            <v>26086153034</v>
          </cell>
          <cell r="K1631">
            <v>14500</v>
          </cell>
          <cell r="M1631">
            <v>0</v>
          </cell>
          <cell r="O1631">
            <v>12.5</v>
          </cell>
          <cell r="P1631">
            <v>0</v>
          </cell>
          <cell r="Q1631">
            <v>0</v>
          </cell>
          <cell r="R1631">
            <v>18.5</v>
          </cell>
        </row>
        <row r="1632">
          <cell r="A1632" t="str">
            <v>26308938092076</v>
          </cell>
          <cell r="B1632" t="str">
            <v>中道建装</v>
          </cell>
          <cell r="C1632" t="str">
            <v>中道　師</v>
          </cell>
          <cell r="D1632" t="str">
            <v>宇治</v>
          </cell>
          <cell r="E1632" t="str">
            <v>20</v>
          </cell>
          <cell r="F1632" t="str">
            <v>617-0821</v>
          </cell>
          <cell r="G1632" t="str">
            <v>長岡京市野添二丁目１１－９</v>
          </cell>
          <cell r="H1632" t="str">
            <v>075-955-3727</v>
          </cell>
          <cell r="I1632" t="str">
            <v>3501</v>
          </cell>
          <cell r="J1632">
            <v>26086153019</v>
          </cell>
          <cell r="K1632">
            <v>99035</v>
          </cell>
          <cell r="M1632">
            <v>0</v>
          </cell>
          <cell r="O1632">
            <v>12.5</v>
          </cell>
          <cell r="P1632">
            <v>0</v>
          </cell>
          <cell r="Q1632">
            <v>0</v>
          </cell>
          <cell r="R1632">
            <v>18.5</v>
          </cell>
        </row>
        <row r="1633">
          <cell r="A1633" t="str">
            <v>26308938092077</v>
          </cell>
          <cell r="B1633" t="str">
            <v>鳥居建装</v>
          </cell>
          <cell r="C1633" t="str">
            <v>鳥居　大祐</v>
          </cell>
          <cell r="D1633" t="str">
            <v>宇治</v>
          </cell>
          <cell r="E1633" t="str">
            <v>20</v>
          </cell>
          <cell r="F1633" t="str">
            <v>610-1101</v>
          </cell>
          <cell r="G1633" t="str">
            <v>京都市西京区大枝北沓掛町１－５－３サンシティ桂坂ロイヤル参番館１１５</v>
          </cell>
          <cell r="H1633" t="str">
            <v>075-956-2208</v>
          </cell>
          <cell r="I1633" t="str">
            <v>3501</v>
          </cell>
          <cell r="J1633">
            <v>26086153062</v>
          </cell>
          <cell r="K1633">
            <v>19140</v>
          </cell>
          <cell r="M1633">
            <v>0</v>
          </cell>
          <cell r="O1633">
            <v>12.5</v>
          </cell>
          <cell r="P1633">
            <v>0</v>
          </cell>
          <cell r="Q1633">
            <v>0</v>
          </cell>
          <cell r="R1633">
            <v>18.5</v>
          </cell>
        </row>
        <row r="1634">
          <cell r="A1634" t="str">
            <v>26308938092079</v>
          </cell>
          <cell r="B1634" t="str">
            <v>福原建装</v>
          </cell>
          <cell r="C1634" t="str">
            <v>福原　裕行</v>
          </cell>
          <cell r="D1634" t="str">
            <v>宇治</v>
          </cell>
          <cell r="E1634" t="str">
            <v>20</v>
          </cell>
          <cell r="F1634" t="str">
            <v>572-0801</v>
          </cell>
          <cell r="G1634" t="str">
            <v>大阪府寝屋川市寝屋１－８－１８</v>
          </cell>
          <cell r="H1634" t="str">
            <v>072-823-5899</v>
          </cell>
          <cell r="I1634" t="str">
            <v>3501</v>
          </cell>
          <cell r="J1634">
            <v>27136174848</v>
          </cell>
          <cell r="K1634">
            <v>93218</v>
          </cell>
          <cell r="M1634">
            <v>0</v>
          </cell>
          <cell r="O1634">
            <v>12.5</v>
          </cell>
          <cell r="P1634">
            <v>0</v>
          </cell>
          <cell r="Q1634">
            <v>0</v>
          </cell>
          <cell r="R1634">
            <v>18.5</v>
          </cell>
        </row>
        <row r="1635">
          <cell r="A1635" t="str">
            <v>26308938092080</v>
          </cell>
          <cell r="B1635" t="str">
            <v>相原建装</v>
          </cell>
          <cell r="C1635" t="str">
            <v>相原　慎也</v>
          </cell>
          <cell r="D1635" t="str">
            <v>宇治</v>
          </cell>
          <cell r="E1635" t="str">
            <v>20</v>
          </cell>
          <cell r="F1635" t="str">
            <v>572-0011</v>
          </cell>
          <cell r="G1635" t="str">
            <v>大阪府寝屋川市明徳１丁目２－３７－３０２</v>
          </cell>
          <cell r="H1635" t="str">
            <v>072-888-5607</v>
          </cell>
          <cell r="I1635" t="str">
            <v>3501</v>
          </cell>
          <cell r="J1635">
            <v>27136176038</v>
          </cell>
          <cell r="K1635">
            <v>41685</v>
          </cell>
          <cell r="M1635">
            <v>0</v>
          </cell>
          <cell r="O1635">
            <v>12.5</v>
          </cell>
          <cell r="P1635">
            <v>0</v>
          </cell>
          <cell r="Q1635">
            <v>0</v>
          </cell>
          <cell r="R1635">
            <v>18.5</v>
          </cell>
        </row>
        <row r="1636">
          <cell r="A1636" t="str">
            <v>26308938092081</v>
          </cell>
          <cell r="B1636" t="str">
            <v>中村建装</v>
          </cell>
          <cell r="C1636" t="str">
            <v>中村　五郎</v>
          </cell>
          <cell r="D1636" t="str">
            <v>宇治</v>
          </cell>
          <cell r="E1636" t="str">
            <v>末</v>
          </cell>
          <cell r="F1636" t="str">
            <v>520-0243</v>
          </cell>
          <cell r="G1636" t="str">
            <v>滋賀県大津市堅田一丁目１４－１</v>
          </cell>
          <cell r="H1636" t="str">
            <v>077-573-4208</v>
          </cell>
          <cell r="I1636" t="str">
            <v>3501</v>
          </cell>
          <cell r="J1636">
            <v>25016159365</v>
          </cell>
          <cell r="K1636">
            <v>102950</v>
          </cell>
          <cell r="M1636">
            <v>0</v>
          </cell>
          <cell r="O1636">
            <v>12.5</v>
          </cell>
          <cell r="P1636">
            <v>0</v>
          </cell>
          <cell r="Q1636">
            <v>0</v>
          </cell>
          <cell r="R1636">
            <v>18.5</v>
          </cell>
        </row>
        <row r="1637">
          <cell r="A1637" t="str">
            <v>26308938092082</v>
          </cell>
          <cell r="B1637" t="str">
            <v>株式会社　末永商事</v>
          </cell>
          <cell r="C1637" t="str">
            <v>末永　秀司</v>
          </cell>
          <cell r="D1637" t="str">
            <v>宇治</v>
          </cell>
          <cell r="E1637" t="str">
            <v>25</v>
          </cell>
          <cell r="F1637" t="str">
            <v>611-0002</v>
          </cell>
          <cell r="G1637" t="str">
            <v>宇治市木幡熊小路３８－９－５－２０６</v>
          </cell>
          <cell r="H1637" t="str">
            <v>0774-66-2392</v>
          </cell>
          <cell r="I1637" t="str">
            <v>3501</v>
          </cell>
          <cell r="J1637">
            <v>26086153477</v>
          </cell>
          <cell r="K1637">
            <v>130570</v>
          </cell>
          <cell r="L1637">
            <v>1</v>
          </cell>
          <cell r="M1637">
            <v>0</v>
          </cell>
          <cell r="O1637">
            <v>12.5</v>
          </cell>
          <cell r="P1637">
            <v>0</v>
          </cell>
          <cell r="Q1637">
            <v>0</v>
          </cell>
          <cell r="R1637">
            <v>18.5</v>
          </cell>
        </row>
        <row r="1638">
          <cell r="A1638" t="str">
            <v>26308938092083</v>
          </cell>
          <cell r="B1638" t="str">
            <v>櫻松建設</v>
          </cell>
          <cell r="C1638" t="str">
            <v>櫻庭　広彰</v>
          </cell>
          <cell r="D1638" t="str">
            <v>宇治</v>
          </cell>
          <cell r="E1638" t="str">
            <v>25</v>
          </cell>
          <cell r="F1638" t="str">
            <v>612-8141</v>
          </cell>
          <cell r="G1638" t="str">
            <v>京都市伏見区向島二ノ丸町１５１－３０－３－Ｄ－２０２</v>
          </cell>
          <cell r="H1638" t="str">
            <v>090-7341-8339</v>
          </cell>
          <cell r="I1638" t="str">
            <v>3301</v>
          </cell>
          <cell r="J1638">
            <v>26086153652</v>
          </cell>
          <cell r="K1638">
            <v>98049</v>
          </cell>
          <cell r="L1638">
            <v>1</v>
          </cell>
          <cell r="M1638">
            <v>0</v>
          </cell>
          <cell r="O1638">
            <v>12.5</v>
          </cell>
          <cell r="P1638">
            <v>0</v>
          </cell>
          <cell r="Q1638">
            <v>0</v>
          </cell>
          <cell r="R1638">
            <v>18.5</v>
          </cell>
        </row>
        <row r="1639">
          <cell r="A1639" t="str">
            <v>26308938092084</v>
          </cell>
          <cell r="B1639" t="str">
            <v>川端組</v>
          </cell>
          <cell r="C1639" t="str">
            <v>川端　佳明</v>
          </cell>
          <cell r="D1639" t="str">
            <v>宇治</v>
          </cell>
          <cell r="E1639" t="str">
            <v>25</v>
          </cell>
          <cell r="F1639" t="str">
            <v>611-0043</v>
          </cell>
          <cell r="G1639" t="str">
            <v>宇治市伊勢田町砂田３番地の５コーポソレイユ１０２号</v>
          </cell>
          <cell r="H1639" t="str">
            <v>0774-21-1355</v>
          </cell>
          <cell r="I1639" t="str">
            <v>3501</v>
          </cell>
          <cell r="J1639">
            <v>26086153289</v>
          </cell>
          <cell r="K1639">
            <v>59914</v>
          </cell>
          <cell r="L1639">
            <v>1</v>
          </cell>
          <cell r="M1639">
            <v>0</v>
          </cell>
          <cell r="O1639">
            <v>12.5</v>
          </cell>
          <cell r="P1639">
            <v>0</v>
          </cell>
          <cell r="Q1639">
            <v>0</v>
          </cell>
          <cell r="R1639">
            <v>18.5</v>
          </cell>
        </row>
        <row r="1640">
          <cell r="A1640" t="str">
            <v>26308938092086</v>
          </cell>
          <cell r="B1640" t="str">
            <v>株式会社　大創工業</v>
          </cell>
          <cell r="C1640" t="str">
            <v>曽我　太創</v>
          </cell>
          <cell r="D1640" t="str">
            <v>宇治</v>
          </cell>
          <cell r="E1640" t="str">
            <v>20</v>
          </cell>
          <cell r="F1640" t="str">
            <v>611-0002</v>
          </cell>
          <cell r="G1640" t="str">
            <v>宇治市木幡南山畑９－３</v>
          </cell>
          <cell r="H1640" t="str">
            <v>0774-66-6196</v>
          </cell>
          <cell r="I1640" t="str">
            <v>3501</v>
          </cell>
          <cell r="J1640">
            <v>26086154406</v>
          </cell>
          <cell r="K1640">
            <v>60506</v>
          </cell>
          <cell r="L1640">
            <v>1</v>
          </cell>
          <cell r="M1640">
            <v>0</v>
          </cell>
          <cell r="O1640">
            <v>12.5</v>
          </cell>
          <cell r="P1640">
            <v>0</v>
          </cell>
          <cell r="Q1640">
            <v>0</v>
          </cell>
          <cell r="R1640">
            <v>18.5</v>
          </cell>
        </row>
        <row r="1641">
          <cell r="A1641" t="str">
            <v>26308938092088</v>
          </cell>
          <cell r="B1641" t="str">
            <v>株式会社　岸田工業</v>
          </cell>
          <cell r="C1641" t="str">
            <v>岸田　優</v>
          </cell>
          <cell r="D1641" t="str">
            <v>宇治</v>
          </cell>
          <cell r="E1641" t="str">
            <v>末</v>
          </cell>
          <cell r="F1641" t="str">
            <v>612-8121</v>
          </cell>
          <cell r="G1641" t="str">
            <v>京都市伏見区向島善阿弥町６０番地４</v>
          </cell>
          <cell r="H1641" t="str">
            <v>075-601-4085</v>
          </cell>
          <cell r="I1641" t="str">
            <v>3506</v>
          </cell>
          <cell r="J1641">
            <v>26086154419</v>
          </cell>
          <cell r="K1641">
            <v>139200</v>
          </cell>
          <cell r="L1641">
            <v>1</v>
          </cell>
          <cell r="M1641">
            <v>0</v>
          </cell>
          <cell r="O1641">
            <v>12.5</v>
          </cell>
          <cell r="P1641">
            <v>0</v>
          </cell>
          <cell r="Q1641">
            <v>0</v>
          </cell>
          <cell r="R1641">
            <v>18.5</v>
          </cell>
        </row>
        <row r="1642">
          <cell r="A1642" t="str">
            <v>26308938092089</v>
          </cell>
          <cell r="B1642" t="str">
            <v>浅倉組</v>
          </cell>
          <cell r="C1642" t="str">
            <v>浅倉　基勝</v>
          </cell>
          <cell r="D1642" t="str">
            <v>宇治</v>
          </cell>
          <cell r="E1642" t="str">
            <v>20</v>
          </cell>
          <cell r="F1642" t="str">
            <v>611-0041</v>
          </cell>
          <cell r="G1642" t="str">
            <v>宇治市槇島町本屋敷４０－１　グリーンタウン槇島７棟３０６号</v>
          </cell>
          <cell r="H1642" t="str">
            <v>0774-23-8575</v>
          </cell>
          <cell r="I1642" t="str">
            <v>3501</v>
          </cell>
          <cell r="J1642">
            <v>26086154784</v>
          </cell>
          <cell r="K1642">
            <v>39916</v>
          </cell>
          <cell r="L1642">
            <v>1</v>
          </cell>
          <cell r="M1642">
            <v>0</v>
          </cell>
          <cell r="O1642">
            <v>12.5</v>
          </cell>
          <cell r="P1642">
            <v>0</v>
          </cell>
          <cell r="Q1642">
            <v>0</v>
          </cell>
          <cell r="R1642">
            <v>18.5</v>
          </cell>
        </row>
        <row r="1643">
          <cell r="A1643" t="str">
            <v>26308938092090</v>
          </cell>
          <cell r="B1643" t="str">
            <v>辻建設</v>
          </cell>
          <cell r="C1643" t="str">
            <v>辻　二三人</v>
          </cell>
          <cell r="D1643" t="str">
            <v>宇治</v>
          </cell>
          <cell r="E1643" t="str">
            <v>20</v>
          </cell>
          <cell r="F1643" t="str">
            <v>611-0013</v>
          </cell>
          <cell r="G1643" t="str">
            <v>宇治市菟道谷下り５番地８</v>
          </cell>
          <cell r="H1643" t="str">
            <v>0774-24-8660</v>
          </cell>
          <cell r="I1643" t="str">
            <v>3506</v>
          </cell>
          <cell r="J1643">
            <v>26086154797</v>
          </cell>
          <cell r="K1643">
            <v>64960</v>
          </cell>
          <cell r="L1643">
            <v>1</v>
          </cell>
          <cell r="M1643">
            <v>0</v>
          </cell>
          <cell r="O1643">
            <v>12.5</v>
          </cell>
          <cell r="P1643">
            <v>0</v>
          </cell>
          <cell r="Q1643">
            <v>0</v>
          </cell>
          <cell r="R1643">
            <v>18.5</v>
          </cell>
        </row>
        <row r="1644">
          <cell r="A1644" t="str">
            <v>26308938092091</v>
          </cell>
          <cell r="B1644" t="str">
            <v>古株設備</v>
          </cell>
          <cell r="C1644" t="str">
            <v>古株　宏</v>
          </cell>
          <cell r="D1644" t="str">
            <v>宇治</v>
          </cell>
          <cell r="E1644" t="str">
            <v>末</v>
          </cell>
          <cell r="F1644" t="str">
            <v>611-0013</v>
          </cell>
          <cell r="G1644" t="str">
            <v>宇治市菟道平町６０－４３</v>
          </cell>
          <cell r="H1644" t="str">
            <v>0774-32-7434</v>
          </cell>
          <cell r="I1644" t="str">
            <v>3801</v>
          </cell>
          <cell r="J1644">
            <v>26086155071</v>
          </cell>
          <cell r="K1644">
            <v>91582</v>
          </cell>
          <cell r="M1644">
            <v>0</v>
          </cell>
          <cell r="O1644">
            <v>12.5</v>
          </cell>
          <cell r="P1644">
            <v>0</v>
          </cell>
          <cell r="Q1644">
            <v>0</v>
          </cell>
          <cell r="R1644">
            <v>18.5</v>
          </cell>
        </row>
        <row r="1645">
          <cell r="A1645" t="str">
            <v>26308938092092</v>
          </cell>
          <cell r="B1645" t="str">
            <v>馬原組</v>
          </cell>
          <cell r="C1645" t="str">
            <v>馬原　守一</v>
          </cell>
          <cell r="D1645" t="str">
            <v>宇治</v>
          </cell>
          <cell r="E1645" t="str">
            <v>25</v>
          </cell>
          <cell r="F1645" t="str">
            <v>611-0041</v>
          </cell>
          <cell r="G1645" t="str">
            <v>宇治市槇島町吹前１３０－３３</v>
          </cell>
          <cell r="H1645" t="str">
            <v>0774-23-7046</v>
          </cell>
          <cell r="I1645" t="str">
            <v>3501</v>
          </cell>
          <cell r="J1645">
            <v>26086155084</v>
          </cell>
          <cell r="K1645">
            <v>38326</v>
          </cell>
          <cell r="L1645">
            <v>1</v>
          </cell>
          <cell r="M1645">
            <v>0</v>
          </cell>
          <cell r="O1645">
            <v>12.5</v>
          </cell>
          <cell r="P1645">
            <v>0</v>
          </cell>
          <cell r="Q1645">
            <v>0</v>
          </cell>
          <cell r="R1645">
            <v>18.5</v>
          </cell>
        </row>
        <row r="1646">
          <cell r="A1646" t="str">
            <v>26308938092093</v>
          </cell>
          <cell r="B1646" t="str">
            <v>遠矢建設</v>
          </cell>
          <cell r="C1646" t="str">
            <v>遠矢　誠</v>
          </cell>
          <cell r="D1646" t="str">
            <v>宇治</v>
          </cell>
          <cell r="E1646" t="str">
            <v>末</v>
          </cell>
          <cell r="F1646" t="str">
            <v>611-0021</v>
          </cell>
          <cell r="G1646" t="str">
            <v>宇治市宇治矢落５０－１７</v>
          </cell>
          <cell r="H1646" t="str">
            <v>0774-23-2287</v>
          </cell>
          <cell r="I1646" t="str">
            <v>3501</v>
          </cell>
          <cell r="J1646">
            <v>26086155272</v>
          </cell>
          <cell r="K1646">
            <v>142013</v>
          </cell>
          <cell r="L1646">
            <v>1</v>
          </cell>
          <cell r="M1646">
            <v>0</v>
          </cell>
          <cell r="O1646">
            <v>12.5</v>
          </cell>
          <cell r="P1646">
            <v>0</v>
          </cell>
          <cell r="Q1646">
            <v>0</v>
          </cell>
          <cell r="R1646">
            <v>18.5</v>
          </cell>
        </row>
        <row r="1647">
          <cell r="A1647" t="str">
            <v>26308938092094</v>
          </cell>
          <cell r="B1647" t="str">
            <v>株式会社　山口鉄筋</v>
          </cell>
          <cell r="C1647" t="str">
            <v>山口　高志</v>
          </cell>
          <cell r="D1647" t="str">
            <v>宇治</v>
          </cell>
          <cell r="E1647" t="str">
            <v>末</v>
          </cell>
          <cell r="F1647" t="str">
            <v>611-0041</v>
          </cell>
          <cell r="G1647" t="str">
            <v>宇治市槇島町落合１２４－１　グランコート槇島２０１号</v>
          </cell>
          <cell r="H1647" t="str">
            <v>0774-28-6267</v>
          </cell>
          <cell r="I1647" t="str">
            <v>3501</v>
          </cell>
          <cell r="J1647">
            <v>26086155229</v>
          </cell>
          <cell r="K1647">
            <v>190704</v>
          </cell>
          <cell r="L1647">
            <v>1</v>
          </cell>
          <cell r="M1647">
            <v>0</v>
          </cell>
          <cell r="O1647">
            <v>12.5</v>
          </cell>
          <cell r="P1647">
            <v>0</v>
          </cell>
          <cell r="Q1647">
            <v>0</v>
          </cell>
          <cell r="R1647">
            <v>18.5</v>
          </cell>
        </row>
        <row r="1648">
          <cell r="A1648" t="str">
            <v>26308938092096</v>
          </cell>
          <cell r="B1648" t="str">
            <v>マチナカ建材</v>
          </cell>
          <cell r="C1648" t="str">
            <v>町中　健作</v>
          </cell>
          <cell r="D1648" t="str">
            <v>宇治</v>
          </cell>
          <cell r="E1648" t="str">
            <v>25</v>
          </cell>
          <cell r="F1648" t="str">
            <v>611-0041</v>
          </cell>
          <cell r="G1648" t="str">
            <v>宇治市槇島町薗場３８－２２</v>
          </cell>
          <cell r="H1648" t="str">
            <v>090-2011-5028</v>
          </cell>
          <cell r="I1648" t="str">
            <v>3501</v>
          </cell>
          <cell r="J1648">
            <v>26086155231</v>
          </cell>
          <cell r="K1648">
            <v>29000</v>
          </cell>
          <cell r="L1648">
            <v>1</v>
          </cell>
          <cell r="M1648">
            <v>0</v>
          </cell>
          <cell r="O1648">
            <v>12.5</v>
          </cell>
          <cell r="P1648">
            <v>0</v>
          </cell>
          <cell r="Q1648">
            <v>0</v>
          </cell>
          <cell r="R1648">
            <v>18.5</v>
          </cell>
        </row>
        <row r="1649">
          <cell r="A1649" t="str">
            <v>26308938092099</v>
          </cell>
          <cell r="B1649" t="str">
            <v>後藤工務店</v>
          </cell>
          <cell r="C1649" t="str">
            <v>後藤　邦宏</v>
          </cell>
          <cell r="D1649" t="str">
            <v>宇治</v>
          </cell>
          <cell r="E1649" t="str">
            <v>末</v>
          </cell>
          <cell r="F1649" t="str">
            <v>611-0011</v>
          </cell>
          <cell r="G1649" t="str">
            <v>宇治市五ヶ庄野添５４－８</v>
          </cell>
          <cell r="H1649" t="str">
            <v>0774-33-1265</v>
          </cell>
          <cell r="I1649" t="str">
            <v>3501</v>
          </cell>
          <cell r="J1649">
            <v>26086155460</v>
          </cell>
          <cell r="K1649">
            <v>75458</v>
          </cell>
          <cell r="L1649">
            <v>1</v>
          </cell>
          <cell r="M1649">
            <v>0</v>
          </cell>
          <cell r="O1649">
            <v>12.5</v>
          </cell>
          <cell r="P1649">
            <v>0</v>
          </cell>
          <cell r="Q1649">
            <v>0</v>
          </cell>
          <cell r="R1649">
            <v>18.5</v>
          </cell>
        </row>
        <row r="1650">
          <cell r="A1650" t="str">
            <v>26308938092101</v>
          </cell>
          <cell r="B1650" t="str">
            <v>株式会社　江口土木</v>
          </cell>
          <cell r="C1650" t="str">
            <v>江口　尚</v>
          </cell>
          <cell r="D1650" t="str">
            <v>宇治</v>
          </cell>
          <cell r="E1650" t="str">
            <v>末</v>
          </cell>
          <cell r="F1650" t="str">
            <v>611-0041</v>
          </cell>
          <cell r="G1650" t="str">
            <v>宇治市槇島町一ノ坪３２１－６８</v>
          </cell>
          <cell r="H1650" t="str">
            <v>0774-24-6408</v>
          </cell>
          <cell r="I1650" t="str">
            <v>3703</v>
          </cell>
          <cell r="J1650">
            <v>26086155862</v>
          </cell>
          <cell r="K1650">
            <v>113100</v>
          </cell>
          <cell r="L1650">
            <v>1</v>
          </cell>
          <cell r="M1650">
            <v>0</v>
          </cell>
          <cell r="O1650">
            <v>12.5</v>
          </cell>
          <cell r="P1650">
            <v>0</v>
          </cell>
          <cell r="Q1650">
            <v>0</v>
          </cell>
          <cell r="R1650">
            <v>18.5</v>
          </cell>
        </row>
        <row r="1651">
          <cell r="A1651" t="str">
            <v>26308938092102</v>
          </cell>
          <cell r="B1651" t="str">
            <v>株式会社　ハウステック京都</v>
          </cell>
          <cell r="C1651" t="str">
            <v>十川　勇介</v>
          </cell>
          <cell r="D1651" t="str">
            <v>宇治</v>
          </cell>
          <cell r="E1651" t="str">
            <v>末</v>
          </cell>
          <cell r="F1651" t="str">
            <v>613-0035</v>
          </cell>
          <cell r="G1651" t="str">
            <v>久世郡久御山町下津屋川原１番地６</v>
          </cell>
          <cell r="H1651" t="str">
            <v>0774-44-1739</v>
          </cell>
          <cell r="I1651" t="str">
            <v>3502</v>
          </cell>
          <cell r="J1651">
            <v>26086156350</v>
          </cell>
          <cell r="K1651">
            <v>17400</v>
          </cell>
          <cell r="L1651">
            <v>1</v>
          </cell>
          <cell r="M1651">
            <v>0</v>
          </cell>
          <cell r="O1651">
            <v>12.5</v>
          </cell>
          <cell r="P1651">
            <v>0</v>
          </cell>
          <cell r="Q1651">
            <v>0</v>
          </cell>
          <cell r="R1651">
            <v>18.5</v>
          </cell>
        </row>
        <row r="1652">
          <cell r="A1652" t="str">
            <v>26308938092103</v>
          </cell>
          <cell r="B1652" t="str">
            <v>東洋電工</v>
          </cell>
          <cell r="C1652" t="str">
            <v>和田　剛典</v>
          </cell>
          <cell r="D1652" t="str">
            <v>宇治</v>
          </cell>
          <cell r="E1652" t="str">
            <v>末</v>
          </cell>
          <cell r="F1652" t="str">
            <v>611-0031</v>
          </cell>
          <cell r="G1652" t="str">
            <v>宇治市広野町寺山９９－８４</v>
          </cell>
          <cell r="H1652" t="str">
            <v>0774-43-5132</v>
          </cell>
          <cell r="I1652" t="str">
            <v>3802</v>
          </cell>
          <cell r="J1652">
            <v>26086156443</v>
          </cell>
          <cell r="K1652">
            <v>52200</v>
          </cell>
          <cell r="L1652">
            <v>1</v>
          </cell>
          <cell r="M1652">
            <v>0</v>
          </cell>
          <cell r="O1652">
            <v>12.5</v>
          </cell>
          <cell r="P1652">
            <v>0</v>
          </cell>
          <cell r="Q1652">
            <v>0</v>
          </cell>
          <cell r="R1652">
            <v>18.5</v>
          </cell>
        </row>
        <row r="1653">
          <cell r="A1653" t="str">
            <v>26308938092105</v>
          </cell>
          <cell r="B1653" t="str">
            <v>松下建装</v>
          </cell>
          <cell r="C1653" t="str">
            <v>松下　亮太</v>
          </cell>
          <cell r="D1653" t="str">
            <v>宇治</v>
          </cell>
          <cell r="E1653" t="str">
            <v>末</v>
          </cell>
          <cell r="F1653" t="str">
            <v>611-0042</v>
          </cell>
          <cell r="G1653" t="str">
            <v>宇治市小倉町南浦３５－２</v>
          </cell>
          <cell r="H1653" t="str">
            <v>0774-85-1006</v>
          </cell>
          <cell r="I1653" t="str">
            <v>3501</v>
          </cell>
          <cell r="J1653">
            <v>26086156577</v>
          </cell>
          <cell r="K1653">
            <v>41760</v>
          </cell>
          <cell r="L1653">
            <v>1</v>
          </cell>
          <cell r="M1653">
            <v>0</v>
          </cell>
          <cell r="O1653">
            <v>12.5</v>
          </cell>
          <cell r="P1653">
            <v>0</v>
          </cell>
          <cell r="Q1653">
            <v>0</v>
          </cell>
          <cell r="R1653">
            <v>18.5</v>
          </cell>
        </row>
        <row r="1654">
          <cell r="A1654" t="str">
            <v>26308938092107</v>
          </cell>
          <cell r="B1654" t="str">
            <v>松木建設工業</v>
          </cell>
          <cell r="C1654" t="str">
            <v>松木　実</v>
          </cell>
          <cell r="D1654" t="str">
            <v>宇治</v>
          </cell>
          <cell r="E1654" t="str">
            <v>末</v>
          </cell>
          <cell r="F1654" t="str">
            <v>612-8434</v>
          </cell>
          <cell r="G1654" t="str">
            <v>京都市伏見区深草加賀屋敷町１６－７</v>
          </cell>
          <cell r="H1654" t="str">
            <v>075-205-2180</v>
          </cell>
          <cell r="I1654" t="str">
            <v>3501</v>
          </cell>
          <cell r="J1654">
            <v>26086156564</v>
          </cell>
          <cell r="K1654">
            <v>5945</v>
          </cell>
          <cell r="L1654">
            <v>1</v>
          </cell>
          <cell r="M1654">
            <v>0</v>
          </cell>
          <cell r="O1654">
            <v>12.5</v>
          </cell>
          <cell r="P1654">
            <v>0</v>
          </cell>
          <cell r="Q1654">
            <v>0</v>
          </cell>
          <cell r="R1654">
            <v>18.5</v>
          </cell>
        </row>
        <row r="1655">
          <cell r="A1655" t="str">
            <v>26308938092108</v>
          </cell>
          <cell r="B1655" t="str">
            <v>株式会社　玉田建設</v>
          </cell>
          <cell r="C1655" t="str">
            <v>玉田　明</v>
          </cell>
          <cell r="D1655" t="str">
            <v>宇治</v>
          </cell>
          <cell r="E1655" t="str">
            <v>末</v>
          </cell>
          <cell r="F1655" t="str">
            <v>612-8112</v>
          </cell>
          <cell r="G1655" t="str">
            <v>京都市伏見区向島本丸町６３番地３デ・リード桃山南３０７号室</v>
          </cell>
          <cell r="H1655" t="str">
            <v>090-6671-6926</v>
          </cell>
          <cell r="I1655" t="str">
            <v>3301</v>
          </cell>
          <cell r="J1655">
            <v>26086156631</v>
          </cell>
          <cell r="K1655">
            <v>104400</v>
          </cell>
          <cell r="L1655">
            <v>1</v>
          </cell>
          <cell r="M1655">
            <v>0</v>
          </cell>
          <cell r="O1655">
            <v>12.5</v>
          </cell>
          <cell r="P1655">
            <v>0</v>
          </cell>
          <cell r="Q1655">
            <v>0</v>
          </cell>
          <cell r="R1655">
            <v>18.5</v>
          </cell>
        </row>
        <row r="1656">
          <cell r="A1656" t="str">
            <v>26308938092109</v>
          </cell>
          <cell r="B1656" t="str">
            <v>カナエ建装</v>
          </cell>
          <cell r="C1656" t="str">
            <v>是枝　幹夫</v>
          </cell>
          <cell r="D1656" t="str">
            <v>宇治</v>
          </cell>
          <cell r="E1656" t="str">
            <v>末</v>
          </cell>
          <cell r="F1656" t="str">
            <v>621-0011</v>
          </cell>
          <cell r="G1656" t="str">
            <v>亀岡市大井町土田２丁目７－２５</v>
          </cell>
          <cell r="H1656" t="str">
            <v>0771-23-2313</v>
          </cell>
          <cell r="I1656" t="str">
            <v>3501</v>
          </cell>
          <cell r="J1656">
            <v>26086156765</v>
          </cell>
          <cell r="K1656">
            <v>48587</v>
          </cell>
          <cell r="M1656">
            <v>0</v>
          </cell>
          <cell r="O1656">
            <v>12.5</v>
          </cell>
          <cell r="P1656">
            <v>0</v>
          </cell>
          <cell r="Q1656">
            <v>0</v>
          </cell>
          <cell r="R1656">
            <v>18.5</v>
          </cell>
        </row>
        <row r="1657">
          <cell r="A1657" t="str">
            <v>26308938092111</v>
          </cell>
          <cell r="B1657" t="str">
            <v>大信工業</v>
          </cell>
          <cell r="C1657" t="str">
            <v>西村　斉之</v>
          </cell>
          <cell r="D1657" t="str">
            <v>宇治</v>
          </cell>
          <cell r="E1657" t="str">
            <v>末</v>
          </cell>
          <cell r="F1657" t="str">
            <v>611-0041</v>
          </cell>
          <cell r="G1657" t="str">
            <v>宇治市槇島町落合４０－１グリーンタウン槇島１－３０２</v>
          </cell>
          <cell r="H1657" t="str">
            <v>090-2068-3131</v>
          </cell>
          <cell r="I1657" t="str">
            <v>3718</v>
          </cell>
          <cell r="J1657">
            <v>26086161122</v>
          </cell>
          <cell r="K1657">
            <v>144072</v>
          </cell>
          <cell r="M1657">
            <v>0</v>
          </cell>
          <cell r="O1657">
            <v>12.5</v>
          </cell>
          <cell r="P1657">
            <v>0</v>
          </cell>
          <cell r="Q1657">
            <v>0</v>
          </cell>
          <cell r="R1657">
            <v>18.5</v>
          </cell>
        </row>
        <row r="1658">
          <cell r="A1658" t="str">
            <v>26308938092112</v>
          </cell>
          <cell r="B1658" t="str">
            <v>智大</v>
          </cell>
          <cell r="C1658" t="str">
            <v>佐藤　優太</v>
          </cell>
          <cell r="D1658" t="str">
            <v>宇治</v>
          </cell>
          <cell r="E1658" t="str">
            <v>末</v>
          </cell>
          <cell r="F1658" t="str">
            <v>611-0031</v>
          </cell>
          <cell r="G1658" t="str">
            <v>宇治市広野町大開５８－２８</v>
          </cell>
          <cell r="H1658" t="str">
            <v>090-5125-3389</v>
          </cell>
          <cell r="I1658" t="str">
            <v>3716</v>
          </cell>
          <cell r="J1658">
            <v>26086158895</v>
          </cell>
          <cell r="K1658">
            <v>109707</v>
          </cell>
          <cell r="L1658">
            <v>1</v>
          </cell>
          <cell r="M1658">
            <v>0</v>
          </cell>
          <cell r="O1658">
            <v>12.5</v>
          </cell>
          <cell r="P1658">
            <v>0</v>
          </cell>
          <cell r="Q1658">
            <v>0</v>
          </cell>
          <cell r="R1658">
            <v>18.5</v>
          </cell>
        </row>
        <row r="1659">
          <cell r="A1659" t="str">
            <v>26308938092114</v>
          </cell>
          <cell r="B1659" t="str">
            <v>山崎建装</v>
          </cell>
          <cell r="C1659" t="str">
            <v>山崎　明</v>
          </cell>
          <cell r="D1659" t="str">
            <v>宇治</v>
          </cell>
          <cell r="E1659" t="str">
            <v>20</v>
          </cell>
          <cell r="F1659" t="str">
            <v>571-0067</v>
          </cell>
          <cell r="G1659" t="str">
            <v>大阪府門真市石原町１９－７</v>
          </cell>
          <cell r="H1659" t="str">
            <v>06-6780-4696</v>
          </cell>
          <cell r="I1659" t="str">
            <v>3501</v>
          </cell>
          <cell r="J1659">
            <v>27186189631</v>
          </cell>
          <cell r="K1659">
            <v>26199</v>
          </cell>
          <cell r="M1659">
            <v>0</v>
          </cell>
          <cell r="O1659">
            <v>12.5</v>
          </cell>
          <cell r="P1659">
            <v>0</v>
          </cell>
          <cell r="Q1659">
            <v>0</v>
          </cell>
          <cell r="R1659">
            <v>18.5</v>
          </cell>
        </row>
        <row r="1660">
          <cell r="A1660" t="str">
            <v>26308938092115</v>
          </cell>
          <cell r="B1660" t="str">
            <v>沼崎建装</v>
          </cell>
          <cell r="C1660" t="str">
            <v>沼崎　伸也</v>
          </cell>
          <cell r="D1660" t="str">
            <v>宇治</v>
          </cell>
          <cell r="E1660" t="str">
            <v>20</v>
          </cell>
          <cell r="F1660" t="str">
            <v>611-0041</v>
          </cell>
          <cell r="G1660" t="str">
            <v>宇治市槇島町薗場３－２</v>
          </cell>
          <cell r="H1660" t="str">
            <v>080-2537-6750</v>
          </cell>
          <cell r="I1660" t="str">
            <v>3501</v>
          </cell>
          <cell r="J1660">
            <v>26086160016</v>
          </cell>
          <cell r="K1660">
            <v>27579</v>
          </cell>
          <cell r="M1660">
            <v>0</v>
          </cell>
          <cell r="O1660">
            <v>12.5</v>
          </cell>
          <cell r="P1660">
            <v>0</v>
          </cell>
          <cell r="Q1660">
            <v>0</v>
          </cell>
          <cell r="R1660">
            <v>18.5</v>
          </cell>
        </row>
        <row r="1661">
          <cell r="A1661" t="str">
            <v>26308938092116</v>
          </cell>
          <cell r="B1661" t="str">
            <v>インテリアＴＫＪ</v>
          </cell>
          <cell r="C1661" t="str">
            <v>村田　貴治</v>
          </cell>
          <cell r="D1661" t="str">
            <v>宇治</v>
          </cell>
          <cell r="E1661" t="str">
            <v>末</v>
          </cell>
          <cell r="F1661" t="str">
            <v>611-0043</v>
          </cell>
          <cell r="G1661" t="str">
            <v>宇治市伊勢田町遊田１２－２４６</v>
          </cell>
          <cell r="H1661" t="str">
            <v>0774-66-1624</v>
          </cell>
          <cell r="I1661" t="str">
            <v>3501</v>
          </cell>
          <cell r="J1661">
            <v>26086160299</v>
          </cell>
          <cell r="K1661">
            <v>50298</v>
          </cell>
          <cell r="L1661">
            <v>1</v>
          </cell>
          <cell r="M1661">
            <v>0</v>
          </cell>
          <cell r="O1661">
            <v>12.5</v>
          </cell>
          <cell r="P1661">
            <v>0</v>
          </cell>
          <cell r="Q1661">
            <v>0</v>
          </cell>
          <cell r="R1661">
            <v>18.5</v>
          </cell>
        </row>
        <row r="1662">
          <cell r="A1662" t="str">
            <v>26308938092117</v>
          </cell>
          <cell r="B1662" t="str">
            <v>中島建装</v>
          </cell>
          <cell r="C1662" t="str">
            <v>中島　靖嘉</v>
          </cell>
          <cell r="D1662" t="str">
            <v>宇治</v>
          </cell>
          <cell r="E1662" t="str">
            <v>20</v>
          </cell>
          <cell r="F1662" t="str">
            <v>618-0024</v>
          </cell>
          <cell r="G1662" t="str">
            <v>三島郡島本町若山台２丁目２　２７棟５０５号</v>
          </cell>
          <cell r="H1662" t="str">
            <v>075-962-6999</v>
          </cell>
          <cell r="I1662" t="str">
            <v>3501</v>
          </cell>
          <cell r="J1662">
            <v>27156202551</v>
          </cell>
          <cell r="K1662">
            <v>124422</v>
          </cell>
          <cell r="M1662">
            <v>0</v>
          </cell>
          <cell r="O1662">
            <v>12.5</v>
          </cell>
          <cell r="P1662">
            <v>0</v>
          </cell>
          <cell r="Q1662">
            <v>0</v>
          </cell>
          <cell r="R1662">
            <v>18.5</v>
          </cell>
        </row>
        <row r="1663">
          <cell r="A1663" t="str">
            <v>26308938092118</v>
          </cell>
          <cell r="B1663" t="str">
            <v>瀬口仮設工業</v>
          </cell>
          <cell r="C1663" t="str">
            <v>瀬口　洋</v>
          </cell>
          <cell r="D1663" t="str">
            <v>宇治</v>
          </cell>
          <cell r="E1663" t="str">
            <v>20</v>
          </cell>
          <cell r="F1663" t="str">
            <v>611-0002</v>
          </cell>
          <cell r="G1663" t="str">
            <v>宇治市木幡南端１５－７</v>
          </cell>
          <cell r="H1663" t="str">
            <v>090-3624-5285</v>
          </cell>
          <cell r="I1663" t="str">
            <v>3502</v>
          </cell>
          <cell r="J1663">
            <v>26086160701</v>
          </cell>
          <cell r="K1663">
            <v>14500</v>
          </cell>
          <cell r="L1663">
            <v>1</v>
          </cell>
          <cell r="M1663">
            <v>0</v>
          </cell>
          <cell r="O1663">
            <v>12.5</v>
          </cell>
          <cell r="P1663">
            <v>0</v>
          </cell>
          <cell r="Q1663">
            <v>0</v>
          </cell>
          <cell r="R1663">
            <v>18.5</v>
          </cell>
        </row>
        <row r="1664">
          <cell r="A1664" t="str">
            <v>26308938092119</v>
          </cell>
          <cell r="B1664" t="str">
            <v>有限会社カネミツ</v>
          </cell>
          <cell r="C1664" t="str">
            <v>金光　祐二</v>
          </cell>
          <cell r="D1664" t="str">
            <v>宇治</v>
          </cell>
          <cell r="E1664" t="str">
            <v>末</v>
          </cell>
          <cell r="F1664" t="str">
            <v>610-0121</v>
          </cell>
          <cell r="G1664" t="str">
            <v>城陽市寺田深谷３６－４</v>
          </cell>
          <cell r="H1664" t="str">
            <v>0774-56-3599</v>
          </cell>
          <cell r="I1664" t="str">
            <v>3501</v>
          </cell>
          <cell r="J1664">
            <v>26080050956</v>
          </cell>
          <cell r="K1664">
            <v>137460</v>
          </cell>
          <cell r="L1664">
            <v>1</v>
          </cell>
          <cell r="M1664">
            <v>0</v>
          </cell>
          <cell r="O1664">
            <v>12.5</v>
          </cell>
          <cell r="P1664">
            <v>0</v>
          </cell>
          <cell r="Q1664">
            <v>0</v>
          </cell>
          <cell r="R1664">
            <v>18.5</v>
          </cell>
        </row>
        <row r="1665">
          <cell r="A1665" t="str">
            <v>26308938092120</v>
          </cell>
          <cell r="B1665" t="str">
            <v>田辺電子　株式会社</v>
          </cell>
          <cell r="C1665" t="str">
            <v>藤本　和弥</v>
          </cell>
          <cell r="D1665" t="str">
            <v>宇治</v>
          </cell>
          <cell r="E1665" t="str">
            <v>末</v>
          </cell>
          <cell r="F1665" t="str">
            <v>611-0021</v>
          </cell>
          <cell r="G1665" t="str">
            <v>宇治市宇治壱番２９－１</v>
          </cell>
          <cell r="H1665" t="str">
            <v>0774-22-6785</v>
          </cell>
          <cell r="I1665" t="str">
            <v>3802</v>
          </cell>
          <cell r="J1665">
            <v>26086161565</v>
          </cell>
          <cell r="K1665">
            <v>45107</v>
          </cell>
          <cell r="L1665">
            <v>1</v>
          </cell>
          <cell r="M1665">
            <v>0</v>
          </cell>
          <cell r="O1665">
            <v>12.5</v>
          </cell>
          <cell r="P1665">
            <v>0</v>
          </cell>
          <cell r="Q1665">
            <v>0</v>
          </cell>
          <cell r="R1665">
            <v>18.5</v>
          </cell>
        </row>
        <row r="1666">
          <cell r="A1666" t="str">
            <v>26308938092121</v>
          </cell>
          <cell r="B1666" t="str">
            <v>澤田建装</v>
          </cell>
          <cell r="C1666" t="str">
            <v>澤田　豊久</v>
          </cell>
          <cell r="D1666" t="str">
            <v>宇治</v>
          </cell>
          <cell r="E1666" t="str">
            <v>20</v>
          </cell>
          <cell r="F1666" t="str">
            <v>604-8804</v>
          </cell>
          <cell r="G1666" t="str">
            <v>京都市中京区壬生坊城町12-8</v>
          </cell>
          <cell r="H1666" t="str">
            <v>075-821-2363</v>
          </cell>
          <cell r="I1666" t="str">
            <v>3501</v>
          </cell>
          <cell r="J1666">
            <v>26086163049</v>
          </cell>
          <cell r="K1666">
            <v>14500</v>
          </cell>
          <cell r="M1666">
            <v>0</v>
          </cell>
          <cell r="O1666">
            <v>12.5</v>
          </cell>
          <cell r="P1666">
            <v>0</v>
          </cell>
          <cell r="Q1666">
            <v>0</v>
          </cell>
          <cell r="R1666">
            <v>18.5</v>
          </cell>
        </row>
        <row r="1667">
          <cell r="A1667" t="str">
            <v>26308938092122</v>
          </cell>
          <cell r="B1667" t="str">
            <v>株式会社　熊谷工務店</v>
          </cell>
          <cell r="C1667" t="str">
            <v>熊谷　琢磨</v>
          </cell>
          <cell r="D1667" t="str">
            <v>宇治</v>
          </cell>
          <cell r="E1667" t="str">
            <v>20</v>
          </cell>
          <cell r="F1667" t="str">
            <v>611-0002</v>
          </cell>
          <cell r="G1667" t="str">
            <v>宇治市木幡平尾１－３８</v>
          </cell>
          <cell r="H1667" t="str">
            <v>0774-32-7471</v>
          </cell>
          <cell r="I1667" t="str">
            <v>3501</v>
          </cell>
          <cell r="J1667">
            <v>26086163252</v>
          </cell>
          <cell r="K1667">
            <v>35670</v>
          </cell>
          <cell r="L1667">
            <v>1</v>
          </cell>
          <cell r="M1667">
            <v>0</v>
          </cell>
          <cell r="O1667">
            <v>12.5</v>
          </cell>
          <cell r="P1667">
            <v>0</v>
          </cell>
          <cell r="Q1667">
            <v>0</v>
          </cell>
          <cell r="R1667">
            <v>18.5</v>
          </cell>
        </row>
        <row r="1668">
          <cell r="A1668" t="str">
            <v>26308938092123</v>
          </cell>
          <cell r="B1668" t="str">
            <v>豪基建設</v>
          </cell>
          <cell r="C1668" t="str">
            <v>藤沢　禎基</v>
          </cell>
          <cell r="D1668" t="str">
            <v>宇治</v>
          </cell>
          <cell r="E1668" t="str">
            <v>末</v>
          </cell>
          <cell r="F1668" t="str">
            <v>611-0013</v>
          </cell>
          <cell r="G1668" t="str">
            <v>宇治市莵道谷下り４５番地府営三室戸団地７棟５０２号</v>
          </cell>
          <cell r="H1668" t="str">
            <v>090-31679660</v>
          </cell>
          <cell r="I1668" t="str">
            <v>3501</v>
          </cell>
          <cell r="J1668">
            <v>26086163682</v>
          </cell>
          <cell r="K1668">
            <v>62826</v>
          </cell>
          <cell r="L1668">
            <v>2</v>
          </cell>
          <cell r="M1668">
            <v>0</v>
          </cell>
          <cell r="O1668">
            <v>12.5</v>
          </cell>
          <cell r="P1668">
            <v>0</v>
          </cell>
          <cell r="Q1668">
            <v>0</v>
          </cell>
          <cell r="R1668">
            <v>18.5</v>
          </cell>
        </row>
        <row r="1669">
          <cell r="A1669" t="str">
            <v>26308938092124</v>
          </cell>
          <cell r="B1669" t="str">
            <v>久世工業株式会社</v>
          </cell>
          <cell r="C1669" t="str">
            <v>久世　宗哉</v>
          </cell>
          <cell r="D1669" t="str">
            <v>宇治</v>
          </cell>
          <cell r="E1669" t="str">
            <v>末</v>
          </cell>
          <cell r="F1669" t="str">
            <v>601-8363</v>
          </cell>
          <cell r="G1669" t="str">
            <v>京都市南区吉祥院嶋野間詰町２５－１</v>
          </cell>
          <cell r="H1669" t="str">
            <v>075-205-2950</v>
          </cell>
          <cell r="I1669" t="str">
            <v>3716</v>
          </cell>
          <cell r="J1669">
            <v>26086163520</v>
          </cell>
          <cell r="K1669">
            <v>509530</v>
          </cell>
          <cell r="L1669">
            <v>1</v>
          </cell>
          <cell r="M1669">
            <v>0</v>
          </cell>
          <cell r="O1669">
            <v>12.5</v>
          </cell>
          <cell r="P1669">
            <v>0</v>
          </cell>
          <cell r="Q1669">
            <v>0</v>
          </cell>
          <cell r="R1669">
            <v>18.5</v>
          </cell>
        </row>
        <row r="1670">
          <cell r="A1670" t="str">
            <v>26308938092125</v>
          </cell>
          <cell r="B1670" t="str">
            <v>株式会社　宇野機工</v>
          </cell>
          <cell r="C1670" t="str">
            <v>宇野　秀典</v>
          </cell>
          <cell r="D1670" t="str">
            <v>宇治</v>
          </cell>
          <cell r="E1670" t="str">
            <v>20</v>
          </cell>
          <cell r="F1670" t="str">
            <v>611-0002</v>
          </cell>
          <cell r="G1670" t="str">
            <v>宇治市木幡平尾１番地１３４</v>
          </cell>
          <cell r="H1670" t="str">
            <v>0774-26-0777</v>
          </cell>
          <cell r="I1670" t="str">
            <v>3601</v>
          </cell>
          <cell r="J1670">
            <v>26086163518</v>
          </cell>
          <cell r="K1670">
            <v>43512</v>
          </cell>
          <cell r="L1670">
            <v>1</v>
          </cell>
          <cell r="M1670">
            <v>0</v>
          </cell>
          <cell r="O1670">
            <v>12.5</v>
          </cell>
          <cell r="P1670">
            <v>0</v>
          </cell>
          <cell r="Q1670">
            <v>0</v>
          </cell>
          <cell r="R1670">
            <v>18.5</v>
          </cell>
        </row>
        <row r="1671">
          <cell r="A1671" t="str">
            <v>26308938092126</v>
          </cell>
          <cell r="B1671" t="str">
            <v>有限会社　京和テクニカ</v>
          </cell>
          <cell r="C1671" t="str">
            <v>北　佳朋</v>
          </cell>
          <cell r="D1671" t="str">
            <v>宇治</v>
          </cell>
          <cell r="E1671" t="str">
            <v>15</v>
          </cell>
          <cell r="F1671" t="str">
            <v>611-0043</v>
          </cell>
          <cell r="G1671" t="str">
            <v>宇治市伊勢田町南遊田１３－１５</v>
          </cell>
          <cell r="H1671" t="str">
            <v>0774-51-5749</v>
          </cell>
          <cell r="I1671" t="str">
            <v>3504</v>
          </cell>
          <cell r="J1671">
            <v>26080038290</v>
          </cell>
          <cell r="K1671">
            <v>55228</v>
          </cell>
          <cell r="L1671">
            <v>1</v>
          </cell>
          <cell r="M1671">
            <v>0</v>
          </cell>
          <cell r="O1671">
            <v>12.5</v>
          </cell>
          <cell r="P1671">
            <v>0</v>
          </cell>
          <cell r="Q1671">
            <v>0</v>
          </cell>
          <cell r="R1671">
            <v>18.5</v>
          </cell>
        </row>
        <row r="1672">
          <cell r="A1672" t="str">
            <v>26308938092128</v>
          </cell>
          <cell r="B1672" t="str">
            <v>今井工業</v>
          </cell>
          <cell r="C1672" t="str">
            <v>今井　直樹</v>
          </cell>
          <cell r="D1672" t="str">
            <v>宇治</v>
          </cell>
          <cell r="E1672" t="str">
            <v>末</v>
          </cell>
          <cell r="F1672" t="str">
            <v>612-8154</v>
          </cell>
          <cell r="G1672" t="str">
            <v>京都市伏見区向島津田町１２１－７８</v>
          </cell>
          <cell r="H1672" t="str">
            <v>075-621-5822</v>
          </cell>
          <cell r="I1672" t="str">
            <v>3501</v>
          </cell>
          <cell r="J1672">
            <v>26086164034</v>
          </cell>
          <cell r="K1672">
            <v>52200</v>
          </cell>
          <cell r="L1672">
            <v>1</v>
          </cell>
          <cell r="M1672">
            <v>0</v>
          </cell>
          <cell r="O1672">
            <v>12.5</v>
          </cell>
          <cell r="P1672">
            <v>0</v>
          </cell>
          <cell r="Q1672">
            <v>0</v>
          </cell>
          <cell r="R1672">
            <v>18.5</v>
          </cell>
        </row>
        <row r="1673">
          <cell r="A1673" t="str">
            <v>26308938092129</v>
          </cell>
          <cell r="B1673" t="str">
            <v>株式会社　西之原ハウジング</v>
          </cell>
          <cell r="C1673" t="str">
            <v>西之原　誠</v>
          </cell>
          <cell r="D1673" t="str">
            <v>宇治</v>
          </cell>
          <cell r="E1673" t="str">
            <v>20</v>
          </cell>
          <cell r="F1673" t="str">
            <v>611-0041</v>
          </cell>
          <cell r="G1673" t="str">
            <v>宇治市槇島町清水２３</v>
          </cell>
          <cell r="H1673" t="str">
            <v>0774-22-7507</v>
          </cell>
          <cell r="I1673" t="str">
            <v>3501</v>
          </cell>
          <cell r="J1673">
            <v>26086164021</v>
          </cell>
          <cell r="K1673">
            <v>109910</v>
          </cell>
          <cell r="L1673">
            <v>1</v>
          </cell>
          <cell r="M1673">
            <v>0</v>
          </cell>
          <cell r="O1673">
            <v>12.5</v>
          </cell>
          <cell r="P1673">
            <v>0</v>
          </cell>
          <cell r="Q1673">
            <v>0</v>
          </cell>
          <cell r="R1673">
            <v>18.5</v>
          </cell>
        </row>
        <row r="1674">
          <cell r="A1674" t="str">
            <v>26308938092130</v>
          </cell>
          <cell r="B1674" t="str">
            <v>マルユウ建設</v>
          </cell>
          <cell r="C1674" t="str">
            <v>中村　優一</v>
          </cell>
          <cell r="D1674" t="str">
            <v>宇治</v>
          </cell>
          <cell r="E1674" t="str">
            <v>末</v>
          </cell>
          <cell r="F1674" t="str">
            <v>612-8007</v>
          </cell>
          <cell r="G1674" t="str">
            <v>京都市伏見区桃山町因幡３１－１０</v>
          </cell>
          <cell r="H1674" t="str">
            <v>080-2424-0019</v>
          </cell>
          <cell r="I1674" t="str">
            <v>3716</v>
          </cell>
          <cell r="J1674">
            <v>26086163976</v>
          </cell>
          <cell r="K1674">
            <v>80794</v>
          </cell>
          <cell r="L1674">
            <v>1</v>
          </cell>
          <cell r="M1674">
            <v>0</v>
          </cell>
          <cell r="O1674">
            <v>12.5</v>
          </cell>
          <cell r="P1674">
            <v>0</v>
          </cell>
          <cell r="Q1674">
            <v>0</v>
          </cell>
          <cell r="R1674">
            <v>18.5</v>
          </cell>
        </row>
        <row r="1675">
          <cell r="A1675" t="str">
            <v>26308938092132</v>
          </cell>
          <cell r="B1675" t="str">
            <v>青翔建設</v>
          </cell>
          <cell r="C1675" t="str">
            <v>川原崎　正美</v>
          </cell>
          <cell r="D1675" t="str">
            <v>宇治</v>
          </cell>
          <cell r="E1675" t="str">
            <v>末</v>
          </cell>
          <cell r="F1675" t="str">
            <v>611-0025</v>
          </cell>
          <cell r="G1675" t="str">
            <v>宇治市神明宮北６５－２５</v>
          </cell>
          <cell r="H1675" t="str">
            <v>0774-23-0151</v>
          </cell>
          <cell r="I1675" t="str">
            <v>3506</v>
          </cell>
          <cell r="J1675">
            <v>26086164557</v>
          </cell>
          <cell r="K1675">
            <v>52995</v>
          </cell>
          <cell r="L1675">
            <v>1</v>
          </cell>
          <cell r="M1675">
            <v>0</v>
          </cell>
          <cell r="O1675">
            <v>12.5</v>
          </cell>
          <cell r="P1675">
            <v>0</v>
          </cell>
          <cell r="Q1675">
            <v>0</v>
          </cell>
          <cell r="R1675">
            <v>18.5</v>
          </cell>
        </row>
        <row r="1676">
          <cell r="A1676" t="str">
            <v>26308938092134</v>
          </cell>
          <cell r="B1676" t="str">
            <v>株式会社　谷口建設</v>
          </cell>
          <cell r="C1676" t="str">
            <v>谷口　容市</v>
          </cell>
          <cell r="D1676" t="str">
            <v>宇治</v>
          </cell>
          <cell r="E1676" t="str">
            <v>20</v>
          </cell>
          <cell r="F1676" t="str">
            <v>611-0002</v>
          </cell>
          <cell r="G1676" t="str">
            <v>宇治市木幡陣ノ内３８番地の１５</v>
          </cell>
          <cell r="H1676" t="str">
            <v>0774-38-0041</v>
          </cell>
          <cell r="I1676" t="str">
            <v>3505</v>
          </cell>
          <cell r="J1676">
            <v>26086164894</v>
          </cell>
          <cell r="K1676">
            <v>188500</v>
          </cell>
          <cell r="L1676">
            <v>1</v>
          </cell>
          <cell r="M1676">
            <v>0</v>
          </cell>
          <cell r="O1676">
            <v>12.5</v>
          </cell>
          <cell r="P1676">
            <v>0</v>
          </cell>
          <cell r="Q1676">
            <v>0</v>
          </cell>
          <cell r="R1676">
            <v>18.5</v>
          </cell>
        </row>
        <row r="1677">
          <cell r="A1677" t="str">
            <v>26308938092135</v>
          </cell>
          <cell r="B1677" t="str">
            <v>緒方工業　株式会社</v>
          </cell>
          <cell r="C1677" t="str">
            <v>緒方　浩二</v>
          </cell>
          <cell r="D1677" t="str">
            <v>宇治</v>
          </cell>
          <cell r="E1677" t="str">
            <v>末</v>
          </cell>
          <cell r="F1677" t="str">
            <v>612-8481</v>
          </cell>
          <cell r="G1677" t="str">
            <v>京都市伏見区横大路東裏町７６－１８</v>
          </cell>
          <cell r="H1677" t="str">
            <v>075-632-8228</v>
          </cell>
          <cell r="I1677" t="str">
            <v>3716</v>
          </cell>
          <cell r="J1677">
            <v>26086164786</v>
          </cell>
          <cell r="K1677">
            <v>147900</v>
          </cell>
          <cell r="L1677">
            <v>1</v>
          </cell>
          <cell r="M1677">
            <v>0</v>
          </cell>
          <cell r="O1677">
            <v>12.5</v>
          </cell>
          <cell r="P1677">
            <v>0</v>
          </cell>
          <cell r="Q1677">
            <v>0</v>
          </cell>
          <cell r="R1677">
            <v>18.5</v>
          </cell>
        </row>
        <row r="1678">
          <cell r="A1678" t="str">
            <v>26308938092136</v>
          </cell>
          <cell r="B1678" t="str">
            <v>松永造建</v>
          </cell>
          <cell r="C1678" t="str">
            <v>松永　佳</v>
          </cell>
          <cell r="D1678" t="str">
            <v>宇治</v>
          </cell>
          <cell r="E1678" t="str">
            <v>20</v>
          </cell>
          <cell r="F1678" t="str">
            <v>611-0041</v>
          </cell>
          <cell r="G1678" t="str">
            <v>宇治市槇島町南落合７２－４アルモニー槇島２０３</v>
          </cell>
          <cell r="H1678" t="str">
            <v>090-69828778</v>
          </cell>
          <cell r="I1678" t="str">
            <v>3506</v>
          </cell>
          <cell r="J1678">
            <v>26086165181</v>
          </cell>
          <cell r="K1678">
            <v>43500</v>
          </cell>
          <cell r="L1678">
            <v>1</v>
          </cell>
          <cell r="M1678">
            <v>0</v>
          </cell>
          <cell r="O1678">
            <v>12.5</v>
          </cell>
          <cell r="P1678">
            <v>0</v>
          </cell>
          <cell r="Q1678">
            <v>0</v>
          </cell>
          <cell r="R1678">
            <v>18.5</v>
          </cell>
        </row>
        <row r="1679">
          <cell r="A1679" t="str">
            <v>26308938092137</v>
          </cell>
          <cell r="B1679" t="str">
            <v>丸井タイル</v>
          </cell>
          <cell r="C1679" t="str">
            <v>丸井　啓一</v>
          </cell>
          <cell r="D1679" t="str">
            <v>宇治</v>
          </cell>
          <cell r="E1679" t="str">
            <v>末</v>
          </cell>
          <cell r="F1679" t="str">
            <v>611-0002</v>
          </cell>
          <cell r="G1679" t="str">
            <v>宇治市木幡南山15-75</v>
          </cell>
          <cell r="H1679" t="str">
            <v>090-5150-3789</v>
          </cell>
          <cell r="I1679" t="str">
            <v>3506</v>
          </cell>
          <cell r="J1679">
            <v>26086165808</v>
          </cell>
          <cell r="K1679">
            <v>31320</v>
          </cell>
          <cell r="L1679">
            <v>1</v>
          </cell>
          <cell r="M1679">
            <v>0</v>
          </cell>
          <cell r="O1679">
            <v>12.5</v>
          </cell>
          <cell r="P1679">
            <v>0</v>
          </cell>
          <cell r="Q1679">
            <v>0</v>
          </cell>
          <cell r="R1679">
            <v>18.5</v>
          </cell>
        </row>
        <row r="1680">
          <cell r="A1680" t="str">
            <v>26308938092138</v>
          </cell>
          <cell r="B1680" t="str">
            <v>株式会社　Ｂｌｏｏｍ</v>
          </cell>
          <cell r="C1680" t="str">
            <v>井上　学</v>
          </cell>
          <cell r="D1680" t="str">
            <v>宇治</v>
          </cell>
          <cell r="E1680" t="str">
            <v>末</v>
          </cell>
          <cell r="F1680" t="str">
            <v>611-0003</v>
          </cell>
          <cell r="G1680" t="str">
            <v>宇治市平尾台３丁目２－６</v>
          </cell>
          <cell r="H1680" t="str">
            <v>0774-33-0017</v>
          </cell>
          <cell r="I1680" t="str">
            <v>3803</v>
          </cell>
          <cell r="J1680">
            <v>26086166123</v>
          </cell>
          <cell r="K1680">
            <v>36650</v>
          </cell>
          <cell r="L1680">
            <v>2</v>
          </cell>
          <cell r="M1680">
            <v>0</v>
          </cell>
          <cell r="O1680">
            <v>12.5</v>
          </cell>
          <cell r="P1680">
            <v>0</v>
          </cell>
          <cell r="Q1680">
            <v>0</v>
          </cell>
          <cell r="R1680">
            <v>18.5</v>
          </cell>
        </row>
        <row r="1681">
          <cell r="A1681" t="str">
            <v>26308938092139</v>
          </cell>
          <cell r="B1681" t="str">
            <v>スター空調設備</v>
          </cell>
          <cell r="C1681" t="str">
            <v>星　エリヤス</v>
          </cell>
          <cell r="D1681" t="str">
            <v>宇治</v>
          </cell>
          <cell r="E1681" t="str">
            <v>末</v>
          </cell>
          <cell r="F1681" t="str">
            <v>611-0041</v>
          </cell>
          <cell r="G1681" t="str">
            <v>宇治市槇島町大川原35-5なごみりあ槙島1-306</v>
          </cell>
          <cell r="H1681" t="str">
            <v>080-61871987</v>
          </cell>
          <cell r="I1681" t="str">
            <v>3504</v>
          </cell>
          <cell r="J1681">
            <v>26086166432</v>
          </cell>
          <cell r="K1681">
            <v>185725</v>
          </cell>
          <cell r="L1681">
            <v>1</v>
          </cell>
          <cell r="M1681">
            <v>0</v>
          </cell>
          <cell r="O1681">
            <v>12.5</v>
          </cell>
          <cell r="P1681">
            <v>0</v>
          </cell>
          <cell r="Q1681">
            <v>0</v>
          </cell>
          <cell r="R1681">
            <v>18.5</v>
          </cell>
        </row>
        <row r="1682">
          <cell r="A1682" t="str">
            <v>26308938092140</v>
          </cell>
          <cell r="B1682" t="str">
            <v>ＹＫＴ</v>
          </cell>
          <cell r="C1682" t="str">
            <v>横田　司季</v>
          </cell>
          <cell r="D1682" t="str">
            <v>宇治</v>
          </cell>
          <cell r="E1682" t="str">
            <v>末</v>
          </cell>
          <cell r="F1682" t="str">
            <v>611-0002</v>
          </cell>
          <cell r="G1682" t="str">
            <v>宇治市木幡南山８０－５５３</v>
          </cell>
          <cell r="H1682" t="str">
            <v>080-4761-5665</v>
          </cell>
          <cell r="I1682" t="str">
            <v>3504</v>
          </cell>
          <cell r="J1682">
            <v>26086166795</v>
          </cell>
          <cell r="K1682">
            <v>16500</v>
          </cell>
          <cell r="L1682">
            <v>1</v>
          </cell>
          <cell r="M1682">
            <v>0</v>
          </cell>
          <cell r="O1682">
            <v>12.5</v>
          </cell>
          <cell r="P1682">
            <v>0</v>
          </cell>
          <cell r="Q1682">
            <v>0</v>
          </cell>
          <cell r="R1682">
            <v>18.5</v>
          </cell>
        </row>
        <row r="1683">
          <cell r="A1683" t="str">
            <v>26308938240004</v>
          </cell>
          <cell r="B1683" t="str">
            <v>有限会社　伊藤電機製作所</v>
          </cell>
          <cell r="C1683" t="str">
            <v>伊藤　仁志</v>
          </cell>
          <cell r="D1683" t="str">
            <v>久世</v>
          </cell>
          <cell r="E1683" t="str">
            <v>20</v>
          </cell>
          <cell r="F1683" t="str">
            <v>611-0041</v>
          </cell>
          <cell r="G1683" t="str">
            <v>宇治市槇島町十八５３－２</v>
          </cell>
          <cell r="H1683" t="str">
            <v>0774-24-0028</v>
          </cell>
          <cell r="I1683" t="str">
            <v>5701</v>
          </cell>
          <cell r="J1683">
            <v>26080029243</v>
          </cell>
          <cell r="K1683">
            <v>868237</v>
          </cell>
          <cell r="L1683">
            <v>1</v>
          </cell>
          <cell r="M1683">
            <v>2.5</v>
          </cell>
          <cell r="O1683">
            <v>9.5</v>
          </cell>
          <cell r="P1683">
            <v>45625</v>
          </cell>
          <cell r="Q1683">
            <v>2.5</v>
          </cell>
          <cell r="R1683">
            <v>15.5</v>
          </cell>
        </row>
        <row r="1684">
          <cell r="A1684" t="str">
            <v>26308938240025</v>
          </cell>
          <cell r="B1684" t="str">
            <v>有限会社　松田工務店</v>
          </cell>
          <cell r="C1684" t="str">
            <v>松田　芳洋</v>
          </cell>
          <cell r="D1684" t="str">
            <v>久世</v>
          </cell>
          <cell r="E1684" t="str">
            <v>25</v>
          </cell>
          <cell r="F1684" t="str">
            <v>610-0102</v>
          </cell>
          <cell r="G1684" t="str">
            <v>城陽市久世芝ケ原１１４－２０</v>
          </cell>
          <cell r="H1684" t="str">
            <v>0774-55-3918</v>
          </cell>
          <cell r="I1684" t="str">
            <v>4403</v>
          </cell>
          <cell r="K1684">
            <v>45080</v>
          </cell>
          <cell r="L1684">
            <v>1</v>
          </cell>
          <cell r="M1684">
            <v>14</v>
          </cell>
          <cell r="O1684">
            <v>0</v>
          </cell>
          <cell r="P1684">
            <v>0</v>
          </cell>
          <cell r="Q1684">
            <v>14</v>
          </cell>
          <cell r="R1684">
            <v>0</v>
          </cell>
        </row>
        <row r="1685">
          <cell r="A1685" t="str">
            <v>26308938240030</v>
          </cell>
          <cell r="B1685" t="str">
            <v>株式会社　末信</v>
          </cell>
          <cell r="C1685" t="str">
            <v>末信　直毅</v>
          </cell>
          <cell r="D1685" t="str">
            <v>久世</v>
          </cell>
          <cell r="E1685" t="str">
            <v>末</v>
          </cell>
          <cell r="F1685" t="str">
            <v>610-0102</v>
          </cell>
          <cell r="G1685" t="str">
            <v>城陽市久世芝ヶ原５５－１８</v>
          </cell>
          <cell r="H1685" t="str">
            <v>0774-66-6962</v>
          </cell>
          <cell r="I1685" t="str">
            <v>3718</v>
          </cell>
          <cell r="J1685">
            <v>26086153853</v>
          </cell>
          <cell r="K1685">
            <v>401978</v>
          </cell>
          <cell r="L1685">
            <v>1</v>
          </cell>
          <cell r="M1685">
            <v>15</v>
          </cell>
          <cell r="O1685">
            <v>9.5</v>
          </cell>
          <cell r="P1685">
            <v>109500</v>
          </cell>
          <cell r="Q1685">
            <v>15</v>
          </cell>
          <cell r="R1685">
            <v>15.5</v>
          </cell>
        </row>
        <row r="1686">
          <cell r="A1686" t="str">
            <v>26308938240032</v>
          </cell>
          <cell r="B1686" t="str">
            <v>みなと造園</v>
          </cell>
          <cell r="C1686" t="str">
            <v>湊　昌之</v>
          </cell>
          <cell r="D1686" t="str">
            <v>久世</v>
          </cell>
          <cell r="F1686" t="str">
            <v>610-0117</v>
          </cell>
          <cell r="G1686" t="str">
            <v>城陽市枇杷ノ庄大堀１２０‐７５</v>
          </cell>
          <cell r="H1686" t="str">
            <v>0774-56-0424</v>
          </cell>
          <cell r="I1686" t="str">
            <v>9501</v>
          </cell>
          <cell r="K1686">
            <v>50700</v>
          </cell>
          <cell r="M1686">
            <v>13</v>
          </cell>
          <cell r="O1686">
            <v>0</v>
          </cell>
          <cell r="P1686">
            <v>47450</v>
          </cell>
          <cell r="Q1686">
            <v>13</v>
          </cell>
          <cell r="R1686">
            <v>0</v>
          </cell>
        </row>
        <row r="1687">
          <cell r="A1687" t="str">
            <v>26308938242017</v>
          </cell>
          <cell r="B1687" t="str">
            <v>株式会社　近畿サービス</v>
          </cell>
          <cell r="C1687" t="str">
            <v>新井　史人</v>
          </cell>
          <cell r="D1687" t="str">
            <v>久世</v>
          </cell>
          <cell r="E1687" t="str">
            <v>20</v>
          </cell>
          <cell r="F1687" t="str">
            <v>610-0113</v>
          </cell>
          <cell r="G1687" t="str">
            <v>城陽市中出垣内１５－２</v>
          </cell>
          <cell r="H1687" t="str">
            <v>0774-52-2828</v>
          </cell>
          <cell r="I1687" t="str">
            <v>3501</v>
          </cell>
          <cell r="J1687">
            <v>26080021529</v>
          </cell>
          <cell r="K1687">
            <v>303033</v>
          </cell>
          <cell r="L1687">
            <v>1</v>
          </cell>
          <cell r="M1687">
            <v>0</v>
          </cell>
          <cell r="O1687">
            <v>12.5</v>
          </cell>
          <cell r="P1687">
            <v>0</v>
          </cell>
          <cell r="Q1687">
            <v>0</v>
          </cell>
          <cell r="R1687">
            <v>18.5</v>
          </cell>
        </row>
        <row r="1688">
          <cell r="A1688" t="str">
            <v>26308938242023</v>
          </cell>
          <cell r="B1688" t="str">
            <v>株式会社　ウッドテックキムラ</v>
          </cell>
          <cell r="C1688" t="str">
            <v>木村　圭祐</v>
          </cell>
          <cell r="D1688" t="str">
            <v>久世</v>
          </cell>
          <cell r="E1688" t="str">
            <v>20</v>
          </cell>
          <cell r="F1688" t="str">
            <v>610-0117</v>
          </cell>
          <cell r="G1688" t="str">
            <v>城陽市枇杷庄島の宮４４ー２</v>
          </cell>
          <cell r="H1688" t="str">
            <v>0774-52-1387</v>
          </cell>
          <cell r="I1688" t="str">
            <v>3501</v>
          </cell>
          <cell r="J1688">
            <v>26080048679</v>
          </cell>
          <cell r="K1688">
            <v>354856</v>
          </cell>
          <cell r="L1688">
            <v>1</v>
          </cell>
          <cell r="M1688">
            <v>0</v>
          </cell>
          <cell r="O1688">
            <v>12.5</v>
          </cell>
          <cell r="P1688">
            <v>0</v>
          </cell>
          <cell r="Q1688">
            <v>0</v>
          </cell>
          <cell r="R1688">
            <v>18.5</v>
          </cell>
        </row>
        <row r="1689">
          <cell r="A1689" t="str">
            <v>26308938242025</v>
          </cell>
          <cell r="B1689" t="str">
            <v>株式会社　野々村工務店</v>
          </cell>
          <cell r="C1689" t="str">
            <v>野々村　研一</v>
          </cell>
          <cell r="D1689" t="str">
            <v>久世</v>
          </cell>
          <cell r="E1689" t="str">
            <v>20</v>
          </cell>
          <cell r="F1689" t="str">
            <v>610-0121</v>
          </cell>
          <cell r="G1689" t="str">
            <v>城陽市寺田今掘５２－１０１</v>
          </cell>
          <cell r="H1689" t="str">
            <v>0774-52-3117</v>
          </cell>
          <cell r="I1689" t="str">
            <v>3501</v>
          </cell>
          <cell r="J1689">
            <v>26080053855</v>
          </cell>
          <cell r="K1689">
            <v>18212</v>
          </cell>
          <cell r="L1689">
            <v>1</v>
          </cell>
          <cell r="M1689">
            <v>0</v>
          </cell>
          <cell r="O1689">
            <v>12.5</v>
          </cell>
          <cell r="P1689">
            <v>0</v>
          </cell>
          <cell r="Q1689">
            <v>0</v>
          </cell>
          <cell r="R1689">
            <v>18.5</v>
          </cell>
        </row>
        <row r="1690">
          <cell r="A1690" t="str">
            <v>26308938242029</v>
          </cell>
          <cell r="B1690" t="str">
            <v>有限会社島中硝子工業</v>
          </cell>
          <cell r="C1690" t="str">
            <v>島中　啓二</v>
          </cell>
          <cell r="D1690" t="str">
            <v>久世</v>
          </cell>
          <cell r="E1690" t="str">
            <v>28</v>
          </cell>
          <cell r="F1690" t="str">
            <v>610-0121</v>
          </cell>
          <cell r="G1690" t="str">
            <v>城陽市寺田尼塚１４番地２７</v>
          </cell>
          <cell r="H1690" t="str">
            <v>0774-53-9756</v>
          </cell>
          <cell r="I1690" t="str">
            <v>3501</v>
          </cell>
          <cell r="J1690">
            <v>26080054853</v>
          </cell>
          <cell r="K1690">
            <v>257694</v>
          </cell>
          <cell r="L1690">
            <v>1</v>
          </cell>
          <cell r="M1690">
            <v>0</v>
          </cell>
          <cell r="O1690">
            <v>12.5</v>
          </cell>
          <cell r="P1690">
            <v>0</v>
          </cell>
          <cell r="Q1690">
            <v>0</v>
          </cell>
          <cell r="R1690">
            <v>18.5</v>
          </cell>
        </row>
        <row r="1691">
          <cell r="A1691" t="str">
            <v>26308938242033</v>
          </cell>
          <cell r="B1691" t="str">
            <v>株式会社　はやし産業</v>
          </cell>
          <cell r="C1691" t="str">
            <v>徳田　淳</v>
          </cell>
          <cell r="D1691" t="str">
            <v>久世</v>
          </cell>
          <cell r="E1691" t="str">
            <v>末</v>
          </cell>
          <cell r="F1691" t="str">
            <v>610-0121</v>
          </cell>
          <cell r="G1691" t="str">
            <v>城陽市寺田垣内後１５－２エクセレントハイツ３０１号</v>
          </cell>
          <cell r="H1691" t="str">
            <v>0774-56-3822</v>
          </cell>
          <cell r="I1691" t="str">
            <v>3506</v>
          </cell>
          <cell r="J1691">
            <v>26086138180</v>
          </cell>
          <cell r="K1691">
            <v>53070</v>
          </cell>
          <cell r="L1691">
            <v>1</v>
          </cell>
          <cell r="M1691">
            <v>0</v>
          </cell>
          <cell r="O1691">
            <v>12.5</v>
          </cell>
          <cell r="P1691">
            <v>0</v>
          </cell>
          <cell r="Q1691">
            <v>0</v>
          </cell>
          <cell r="R1691">
            <v>18.5</v>
          </cell>
        </row>
        <row r="1692">
          <cell r="A1692" t="str">
            <v>26308938242035</v>
          </cell>
          <cell r="B1692" t="str">
            <v>株式会社　良真建設</v>
          </cell>
          <cell r="C1692" t="str">
            <v>前田　修作</v>
          </cell>
          <cell r="D1692" t="str">
            <v>久世</v>
          </cell>
          <cell r="E1692" t="str">
            <v>末</v>
          </cell>
          <cell r="F1692" t="str">
            <v>610-0121</v>
          </cell>
          <cell r="G1692" t="str">
            <v>城陽市寺田今堀　１２１－２３</v>
          </cell>
          <cell r="H1692" t="str">
            <v>0774-54-7727</v>
          </cell>
          <cell r="I1692" t="str">
            <v>3502</v>
          </cell>
          <cell r="J1692">
            <v>26086144393</v>
          </cell>
          <cell r="K1692">
            <v>293405</v>
          </cell>
          <cell r="L1692">
            <v>1</v>
          </cell>
          <cell r="M1692">
            <v>0</v>
          </cell>
          <cell r="O1692">
            <v>12.5</v>
          </cell>
          <cell r="P1692">
            <v>0</v>
          </cell>
          <cell r="Q1692">
            <v>0</v>
          </cell>
          <cell r="R1692">
            <v>18.5</v>
          </cell>
        </row>
        <row r="1693">
          <cell r="A1693" t="str">
            <v>26308938242036</v>
          </cell>
          <cell r="B1693" t="str">
            <v>有限会社　松田工務店</v>
          </cell>
          <cell r="C1693" t="str">
            <v>松田　芳洋</v>
          </cell>
          <cell r="D1693" t="str">
            <v>久世</v>
          </cell>
          <cell r="E1693" t="str">
            <v>25</v>
          </cell>
          <cell r="F1693" t="str">
            <v>610-0102</v>
          </cell>
          <cell r="G1693" t="str">
            <v>城陽市久世芝ヶ原　１１４－２０</v>
          </cell>
          <cell r="H1693" t="str">
            <v>0774-55-3918</v>
          </cell>
          <cell r="I1693" t="str">
            <v>3501</v>
          </cell>
          <cell r="J1693">
            <v>26086146815</v>
          </cell>
          <cell r="K1693">
            <v>226142</v>
          </cell>
          <cell r="L1693">
            <v>1</v>
          </cell>
          <cell r="M1693">
            <v>0</v>
          </cell>
          <cell r="O1693">
            <v>12.5</v>
          </cell>
          <cell r="P1693">
            <v>0</v>
          </cell>
          <cell r="Q1693">
            <v>0</v>
          </cell>
          <cell r="R1693">
            <v>18.5</v>
          </cell>
        </row>
        <row r="1694">
          <cell r="A1694" t="str">
            <v>26308938242038</v>
          </cell>
          <cell r="B1694" t="str">
            <v>有限会社　シノテック</v>
          </cell>
          <cell r="C1694" t="str">
            <v>篠田　竜也</v>
          </cell>
          <cell r="D1694" t="str">
            <v>久世</v>
          </cell>
          <cell r="E1694" t="str">
            <v>末</v>
          </cell>
          <cell r="F1694" t="str">
            <v>610-0121</v>
          </cell>
          <cell r="G1694" t="str">
            <v>城陽市寺田水度坂　１５番地１００</v>
          </cell>
          <cell r="H1694" t="str">
            <v>0774-53-1907</v>
          </cell>
          <cell r="I1694" t="str">
            <v>3506</v>
          </cell>
          <cell r="J1694">
            <v>26086148649</v>
          </cell>
          <cell r="K1694">
            <v>90115</v>
          </cell>
          <cell r="L1694">
            <v>1</v>
          </cell>
          <cell r="M1694">
            <v>0</v>
          </cell>
          <cell r="O1694">
            <v>12.5</v>
          </cell>
          <cell r="P1694">
            <v>0</v>
          </cell>
          <cell r="Q1694">
            <v>0</v>
          </cell>
          <cell r="R1694">
            <v>18.5</v>
          </cell>
        </row>
        <row r="1695">
          <cell r="A1695" t="str">
            <v>26308938242039</v>
          </cell>
          <cell r="B1695" t="str">
            <v>有限会社長嶋建装</v>
          </cell>
          <cell r="C1695" t="str">
            <v>長嶋　毅</v>
          </cell>
          <cell r="D1695" t="str">
            <v>久世</v>
          </cell>
          <cell r="E1695" t="str">
            <v>25</v>
          </cell>
          <cell r="F1695" t="str">
            <v>610-0121</v>
          </cell>
          <cell r="G1695" t="str">
            <v>城陽市寺田深谷　４８－７４</v>
          </cell>
          <cell r="H1695" t="str">
            <v>0774-52-5377</v>
          </cell>
          <cell r="I1695" t="str">
            <v>3506</v>
          </cell>
          <cell r="J1695">
            <v>26086133767</v>
          </cell>
          <cell r="K1695">
            <v>153584</v>
          </cell>
          <cell r="L1695">
            <v>1</v>
          </cell>
          <cell r="M1695">
            <v>0</v>
          </cell>
          <cell r="O1695">
            <v>12.5</v>
          </cell>
          <cell r="P1695">
            <v>0</v>
          </cell>
          <cell r="Q1695">
            <v>0</v>
          </cell>
          <cell r="R1695">
            <v>18.5</v>
          </cell>
        </row>
        <row r="1696">
          <cell r="A1696" t="str">
            <v>26308938242043</v>
          </cell>
          <cell r="B1696" t="str">
            <v>株式会社　瀬戸口工業</v>
          </cell>
          <cell r="C1696" t="str">
            <v>瀬戸口　善男</v>
          </cell>
          <cell r="D1696" t="str">
            <v>久世</v>
          </cell>
          <cell r="E1696" t="str">
            <v>20</v>
          </cell>
          <cell r="F1696" t="str">
            <v>613-0031</v>
          </cell>
          <cell r="G1696" t="str">
            <v>久世郡久御山町佐古外屋敷９９－４</v>
          </cell>
          <cell r="H1696" t="str">
            <v>0774-45-2525</v>
          </cell>
          <cell r="I1696" t="str">
            <v>3501</v>
          </cell>
          <cell r="J1696">
            <v>26086150552</v>
          </cell>
          <cell r="K1696">
            <v>5377</v>
          </cell>
          <cell r="L1696">
            <v>1</v>
          </cell>
          <cell r="M1696">
            <v>0</v>
          </cell>
          <cell r="O1696">
            <v>12.5</v>
          </cell>
          <cell r="P1696">
            <v>0</v>
          </cell>
          <cell r="Q1696">
            <v>0</v>
          </cell>
          <cell r="R1696">
            <v>18.5</v>
          </cell>
        </row>
        <row r="1697">
          <cell r="A1697" t="str">
            <v>26308938242044</v>
          </cell>
          <cell r="B1697" t="str">
            <v>城陽グラウト株式会社</v>
          </cell>
          <cell r="C1697" t="str">
            <v>小西　善明</v>
          </cell>
          <cell r="D1697" t="str">
            <v>久世</v>
          </cell>
          <cell r="E1697" t="str">
            <v>末</v>
          </cell>
          <cell r="F1697" t="str">
            <v>610-0111</v>
          </cell>
          <cell r="G1697" t="str">
            <v>城陽市富野堀口８９－１５</v>
          </cell>
          <cell r="H1697" t="str">
            <v>0774-56-8987</v>
          </cell>
          <cell r="I1697" t="str">
            <v>3718</v>
          </cell>
          <cell r="J1697">
            <v>26086150995</v>
          </cell>
          <cell r="K1697">
            <v>222575</v>
          </cell>
          <cell r="L1697">
            <v>1</v>
          </cell>
          <cell r="M1697">
            <v>0</v>
          </cell>
          <cell r="O1697">
            <v>12.5</v>
          </cell>
          <cell r="P1697">
            <v>0</v>
          </cell>
          <cell r="Q1697">
            <v>0</v>
          </cell>
          <cell r="R1697">
            <v>18.5</v>
          </cell>
        </row>
        <row r="1698">
          <cell r="A1698" t="str">
            <v>26308938242045</v>
          </cell>
          <cell r="B1698" t="str">
            <v>有限会社　タカヤペインテック</v>
          </cell>
          <cell r="C1698" t="str">
            <v>高屋　寛康</v>
          </cell>
          <cell r="D1698" t="str">
            <v>久世</v>
          </cell>
          <cell r="E1698" t="str">
            <v>20</v>
          </cell>
          <cell r="F1698" t="str">
            <v>610-0102</v>
          </cell>
          <cell r="G1698" t="str">
            <v>城陽市久世八丁５０番地の１</v>
          </cell>
          <cell r="H1698" t="str">
            <v>0774-56-1070</v>
          </cell>
          <cell r="I1698" t="str">
            <v>3506</v>
          </cell>
          <cell r="J1698">
            <v>26086151347</v>
          </cell>
          <cell r="K1698">
            <v>201840</v>
          </cell>
          <cell r="L1698">
            <v>1</v>
          </cell>
          <cell r="M1698">
            <v>0</v>
          </cell>
          <cell r="O1698">
            <v>12.5</v>
          </cell>
          <cell r="P1698">
            <v>0</v>
          </cell>
          <cell r="Q1698">
            <v>0</v>
          </cell>
          <cell r="R1698">
            <v>18.5</v>
          </cell>
        </row>
        <row r="1699">
          <cell r="A1699" t="str">
            <v>26308938242046</v>
          </cell>
          <cell r="B1699" t="str">
            <v>黒澤工務店</v>
          </cell>
          <cell r="C1699" t="str">
            <v>黒澤　和夫</v>
          </cell>
          <cell r="D1699" t="str">
            <v>久世</v>
          </cell>
          <cell r="E1699" t="str">
            <v>20</v>
          </cell>
          <cell r="F1699" t="str">
            <v>610-0121</v>
          </cell>
          <cell r="G1699" t="str">
            <v>城陽市寺田水度坂１５番地の５１</v>
          </cell>
          <cell r="H1699" t="str">
            <v>0774-52-2112</v>
          </cell>
          <cell r="I1699" t="str">
            <v>3505</v>
          </cell>
          <cell r="J1699">
            <v>26086151522</v>
          </cell>
          <cell r="K1699">
            <v>129891</v>
          </cell>
          <cell r="L1699">
            <v>1</v>
          </cell>
          <cell r="M1699">
            <v>0</v>
          </cell>
          <cell r="O1699">
            <v>12.5</v>
          </cell>
          <cell r="P1699">
            <v>0</v>
          </cell>
          <cell r="Q1699">
            <v>0</v>
          </cell>
          <cell r="R1699">
            <v>18.5</v>
          </cell>
        </row>
        <row r="1700">
          <cell r="A1700" t="str">
            <v>26308938242048</v>
          </cell>
          <cell r="B1700" t="str">
            <v>薄井設備</v>
          </cell>
          <cell r="C1700" t="str">
            <v>薄井　保</v>
          </cell>
          <cell r="D1700" t="str">
            <v>久世</v>
          </cell>
          <cell r="E1700" t="str">
            <v>15</v>
          </cell>
          <cell r="F1700" t="str">
            <v>613-0031</v>
          </cell>
          <cell r="G1700" t="str">
            <v>久世郡久御山町佐古内屋敷６４－３</v>
          </cell>
          <cell r="H1700" t="str">
            <v>0774-45-4572</v>
          </cell>
          <cell r="I1700" t="str">
            <v>3504</v>
          </cell>
          <cell r="J1700">
            <v>26086151885</v>
          </cell>
          <cell r="K1700">
            <v>78097</v>
          </cell>
          <cell r="L1700">
            <v>1</v>
          </cell>
          <cell r="M1700">
            <v>0</v>
          </cell>
          <cell r="O1700">
            <v>12.5</v>
          </cell>
          <cell r="P1700">
            <v>0</v>
          </cell>
          <cell r="Q1700">
            <v>0</v>
          </cell>
          <cell r="R1700">
            <v>18.5</v>
          </cell>
        </row>
        <row r="1701">
          <cell r="A1701" t="str">
            <v>26308938242049</v>
          </cell>
          <cell r="B1701" t="str">
            <v>富士機設　株式会社</v>
          </cell>
          <cell r="C1701" t="str">
            <v>宮治　勝久</v>
          </cell>
          <cell r="D1701" t="str">
            <v>久世</v>
          </cell>
          <cell r="E1701" t="str">
            <v>末</v>
          </cell>
          <cell r="F1701" t="str">
            <v>610-0121</v>
          </cell>
          <cell r="G1701" t="str">
            <v>城陽市寺田東ノ口１番地</v>
          </cell>
          <cell r="H1701" t="str">
            <v>0774-52-1528</v>
          </cell>
          <cell r="I1701" t="str">
            <v>3601</v>
          </cell>
          <cell r="J1701">
            <v>26086151952</v>
          </cell>
          <cell r="K1701">
            <v>323640</v>
          </cell>
          <cell r="M1701">
            <v>0</v>
          </cell>
          <cell r="O1701">
            <v>12.5</v>
          </cell>
          <cell r="P1701">
            <v>0</v>
          </cell>
          <cell r="Q1701">
            <v>0</v>
          </cell>
          <cell r="R1701">
            <v>18.5</v>
          </cell>
        </row>
        <row r="1702">
          <cell r="A1702" t="str">
            <v>26308938242050</v>
          </cell>
          <cell r="B1702" t="str">
            <v>株式会社　松田</v>
          </cell>
          <cell r="C1702" t="str">
            <v>松田　直樹</v>
          </cell>
          <cell r="D1702" t="str">
            <v>久世</v>
          </cell>
          <cell r="E1702" t="str">
            <v>末</v>
          </cell>
          <cell r="F1702" t="str">
            <v>610-0101</v>
          </cell>
          <cell r="G1702" t="str">
            <v>城陽市平川指月９７番地の１北尾マンション１０１号</v>
          </cell>
          <cell r="H1702" t="str">
            <v>0774-56-9990</v>
          </cell>
          <cell r="I1702" t="str">
            <v>3501</v>
          </cell>
          <cell r="J1702">
            <v>26086152412</v>
          </cell>
          <cell r="K1702">
            <v>28536</v>
          </cell>
          <cell r="L1702">
            <v>1</v>
          </cell>
          <cell r="M1702">
            <v>0</v>
          </cell>
          <cell r="O1702">
            <v>12.5</v>
          </cell>
          <cell r="P1702">
            <v>0</v>
          </cell>
          <cell r="Q1702">
            <v>0</v>
          </cell>
          <cell r="R1702">
            <v>18.5</v>
          </cell>
        </row>
        <row r="1703">
          <cell r="A1703" t="str">
            <v>26308938242051</v>
          </cell>
          <cell r="B1703" t="str">
            <v>谷口工務店</v>
          </cell>
          <cell r="C1703" t="str">
            <v>谷口　誠</v>
          </cell>
          <cell r="D1703" t="str">
            <v>久世</v>
          </cell>
          <cell r="E1703" t="str">
            <v>末</v>
          </cell>
          <cell r="F1703" t="str">
            <v>610-0111</v>
          </cell>
          <cell r="G1703" t="str">
            <v>城陽市富野乾垣内２４－１２</v>
          </cell>
          <cell r="H1703" t="str">
            <v>0774-53-4297</v>
          </cell>
          <cell r="I1703" t="str">
            <v>3502</v>
          </cell>
          <cell r="J1703">
            <v>26086153222</v>
          </cell>
          <cell r="K1703">
            <v>42700</v>
          </cell>
          <cell r="L1703">
            <v>1</v>
          </cell>
          <cell r="M1703">
            <v>0</v>
          </cell>
          <cell r="O1703">
            <v>12.5</v>
          </cell>
          <cell r="P1703">
            <v>0</v>
          </cell>
          <cell r="Q1703">
            <v>0</v>
          </cell>
          <cell r="R1703">
            <v>18.5</v>
          </cell>
        </row>
        <row r="1704">
          <cell r="A1704" t="str">
            <v>26308938242052</v>
          </cell>
          <cell r="B1704" t="str">
            <v>森数工業</v>
          </cell>
          <cell r="C1704" t="str">
            <v>森数　怜</v>
          </cell>
          <cell r="D1704" t="str">
            <v>久世</v>
          </cell>
          <cell r="E1704" t="str">
            <v>20</v>
          </cell>
          <cell r="F1704" t="str">
            <v>610-0111</v>
          </cell>
          <cell r="G1704" t="str">
            <v>城陽市富野森山１８－１１</v>
          </cell>
          <cell r="H1704" t="str">
            <v>090-8533-7340</v>
          </cell>
          <cell r="I1704" t="str">
            <v>3201</v>
          </cell>
          <cell r="J1704">
            <v>26086153315</v>
          </cell>
          <cell r="K1704">
            <v>133325</v>
          </cell>
          <cell r="L1704">
            <v>1</v>
          </cell>
          <cell r="M1704">
            <v>0</v>
          </cell>
          <cell r="O1704">
            <v>12.5</v>
          </cell>
          <cell r="P1704">
            <v>0</v>
          </cell>
          <cell r="Q1704">
            <v>0</v>
          </cell>
          <cell r="R1704">
            <v>18.5</v>
          </cell>
        </row>
        <row r="1705">
          <cell r="A1705" t="str">
            <v>26308938242053</v>
          </cell>
          <cell r="B1705" t="str">
            <v>佐々木設備</v>
          </cell>
          <cell r="C1705" t="str">
            <v>佐々木　利行</v>
          </cell>
          <cell r="D1705" t="str">
            <v>久世</v>
          </cell>
          <cell r="E1705" t="str">
            <v>20</v>
          </cell>
          <cell r="F1705" t="str">
            <v>610-0117</v>
          </cell>
          <cell r="G1705" t="str">
            <v>城陽市枇杷庄西ノ口４６－１６</v>
          </cell>
          <cell r="H1705" t="str">
            <v>0774-56-1448</v>
          </cell>
          <cell r="I1705" t="str">
            <v>3801</v>
          </cell>
          <cell r="J1705">
            <v>26086153356</v>
          </cell>
          <cell r="K1705">
            <v>85289</v>
          </cell>
          <cell r="M1705">
            <v>0</v>
          </cell>
          <cell r="O1705">
            <v>12.5</v>
          </cell>
          <cell r="P1705">
            <v>0</v>
          </cell>
          <cell r="Q1705">
            <v>0</v>
          </cell>
          <cell r="R1705">
            <v>18.5</v>
          </cell>
        </row>
        <row r="1706">
          <cell r="A1706" t="str">
            <v>26308938242054</v>
          </cell>
          <cell r="B1706" t="str">
            <v>田嶋工業　株式会社</v>
          </cell>
          <cell r="C1706" t="str">
            <v>田嶋　昌隆</v>
          </cell>
          <cell r="D1706" t="str">
            <v>久世</v>
          </cell>
          <cell r="E1706" t="str">
            <v>20</v>
          </cell>
          <cell r="F1706" t="str">
            <v>610-0121</v>
          </cell>
          <cell r="G1706" t="str">
            <v>城陽市寺田正道１０番地の１１４</v>
          </cell>
          <cell r="H1706" t="str">
            <v>0774-56-0063</v>
          </cell>
          <cell r="I1706" t="str">
            <v>3201</v>
          </cell>
          <cell r="J1706">
            <v>26086153384</v>
          </cell>
          <cell r="K1706">
            <v>108750</v>
          </cell>
          <cell r="L1706">
            <v>1</v>
          </cell>
          <cell r="M1706">
            <v>0</v>
          </cell>
          <cell r="O1706">
            <v>12.5</v>
          </cell>
          <cell r="P1706">
            <v>0</v>
          </cell>
          <cell r="Q1706">
            <v>0</v>
          </cell>
          <cell r="R1706">
            <v>18.5</v>
          </cell>
        </row>
        <row r="1707">
          <cell r="A1707" t="str">
            <v>26308938242055</v>
          </cell>
          <cell r="B1707" t="str">
            <v>株式会社　サカイ建築</v>
          </cell>
          <cell r="C1707" t="str">
            <v>酒井　裕貴</v>
          </cell>
          <cell r="D1707" t="str">
            <v>久世</v>
          </cell>
          <cell r="E1707" t="str">
            <v>末</v>
          </cell>
          <cell r="F1707" t="str">
            <v>619-0202</v>
          </cell>
          <cell r="G1707" t="str">
            <v>木津川市山城町平尾中川原１６－１８</v>
          </cell>
          <cell r="H1707" t="str">
            <v>0774-86-2229</v>
          </cell>
          <cell r="I1707" t="str">
            <v>3506</v>
          </cell>
          <cell r="J1707">
            <v>26086153881</v>
          </cell>
          <cell r="K1707">
            <v>119480</v>
          </cell>
          <cell r="L1707">
            <v>1</v>
          </cell>
          <cell r="M1707">
            <v>0</v>
          </cell>
          <cell r="O1707">
            <v>12.5</v>
          </cell>
          <cell r="P1707">
            <v>0</v>
          </cell>
          <cell r="Q1707">
            <v>0</v>
          </cell>
          <cell r="R1707">
            <v>18.5</v>
          </cell>
        </row>
        <row r="1708">
          <cell r="A1708" t="str">
            <v>26308938242056</v>
          </cell>
          <cell r="B1708" t="str">
            <v>株式会社ＮｅｘｔＡｃｅ</v>
          </cell>
          <cell r="C1708" t="str">
            <v>新井　恵介</v>
          </cell>
          <cell r="D1708" t="str">
            <v>久世</v>
          </cell>
          <cell r="E1708" t="str">
            <v>末</v>
          </cell>
          <cell r="F1708" t="str">
            <v>610-0113</v>
          </cell>
          <cell r="G1708" t="str">
            <v>城陽市中中ノ郷５２－１</v>
          </cell>
          <cell r="H1708" t="str">
            <v>0774-66-2262</v>
          </cell>
          <cell r="I1708" t="str">
            <v>3703</v>
          </cell>
          <cell r="J1708">
            <v>26086154218</v>
          </cell>
          <cell r="K1708">
            <v>97440</v>
          </cell>
          <cell r="L1708">
            <v>1</v>
          </cell>
          <cell r="M1708">
            <v>0</v>
          </cell>
          <cell r="O1708">
            <v>12.5</v>
          </cell>
          <cell r="P1708">
            <v>0</v>
          </cell>
          <cell r="Q1708">
            <v>0</v>
          </cell>
          <cell r="R1708">
            <v>18.5</v>
          </cell>
        </row>
        <row r="1709">
          <cell r="A1709" t="str">
            <v>26308938242058</v>
          </cell>
          <cell r="B1709" t="str">
            <v>株式会社　まつい樹木メンテナンス</v>
          </cell>
          <cell r="C1709" t="str">
            <v>松井　裕之</v>
          </cell>
          <cell r="D1709" t="str">
            <v>久世</v>
          </cell>
          <cell r="E1709" t="str">
            <v>末</v>
          </cell>
          <cell r="F1709" t="str">
            <v>611-0033</v>
          </cell>
          <cell r="G1709" t="str">
            <v>宇治市大久保町旦椋２－１２</v>
          </cell>
          <cell r="H1709" t="str">
            <v>0774-53-3539</v>
          </cell>
          <cell r="I1709" t="str">
            <v>3506</v>
          </cell>
          <cell r="J1709">
            <v>26086154462</v>
          </cell>
          <cell r="K1709">
            <v>81374</v>
          </cell>
          <cell r="L1709">
            <v>1</v>
          </cell>
          <cell r="M1709">
            <v>0</v>
          </cell>
          <cell r="O1709">
            <v>12.5</v>
          </cell>
          <cell r="P1709">
            <v>0</v>
          </cell>
          <cell r="Q1709">
            <v>0</v>
          </cell>
          <cell r="R1709">
            <v>18.5</v>
          </cell>
        </row>
        <row r="1710">
          <cell r="A1710" t="str">
            <v>26308938242060</v>
          </cell>
          <cell r="B1710" t="str">
            <v>ＬＰＦ株式会社</v>
          </cell>
          <cell r="C1710" t="str">
            <v>須崎　紘一</v>
          </cell>
          <cell r="D1710" t="str">
            <v>久世</v>
          </cell>
          <cell r="E1710" t="str">
            <v>末</v>
          </cell>
          <cell r="F1710" t="str">
            <v>610-0121</v>
          </cell>
          <cell r="G1710" t="str">
            <v>城陽市寺田大川原２０－１２</v>
          </cell>
          <cell r="H1710" t="str">
            <v>0774-77-3209</v>
          </cell>
          <cell r="I1710" t="str">
            <v>3506</v>
          </cell>
          <cell r="J1710">
            <v>26086154957</v>
          </cell>
          <cell r="K1710">
            <v>14500</v>
          </cell>
          <cell r="L1710">
            <v>1</v>
          </cell>
          <cell r="M1710">
            <v>0</v>
          </cell>
          <cell r="O1710">
            <v>12.5</v>
          </cell>
          <cell r="P1710">
            <v>0</v>
          </cell>
          <cell r="Q1710">
            <v>0</v>
          </cell>
          <cell r="R1710">
            <v>18.5</v>
          </cell>
        </row>
        <row r="1711">
          <cell r="A1711" t="str">
            <v>26308938242061</v>
          </cell>
          <cell r="B1711" t="str">
            <v>山口機設</v>
          </cell>
          <cell r="C1711" t="str">
            <v>山口　尚亮</v>
          </cell>
          <cell r="D1711" t="str">
            <v>久世</v>
          </cell>
          <cell r="E1711" t="str">
            <v>20</v>
          </cell>
          <cell r="F1711" t="str">
            <v>610-0121</v>
          </cell>
          <cell r="G1711" t="str">
            <v>城陽市寺田大川原２０－１７</v>
          </cell>
          <cell r="H1711" t="str">
            <v>0774-53-9236</v>
          </cell>
          <cell r="I1711" t="str">
            <v>3506</v>
          </cell>
          <cell r="J1711">
            <v>26086154931</v>
          </cell>
          <cell r="K1711">
            <v>160237</v>
          </cell>
          <cell r="M1711">
            <v>0</v>
          </cell>
          <cell r="O1711">
            <v>12.5</v>
          </cell>
          <cell r="P1711">
            <v>0</v>
          </cell>
          <cell r="Q1711">
            <v>0</v>
          </cell>
          <cell r="R1711">
            <v>18.5</v>
          </cell>
        </row>
        <row r="1712">
          <cell r="A1712" t="str">
            <v>26308938242062</v>
          </cell>
          <cell r="B1712" t="str">
            <v>下谷建設工業</v>
          </cell>
          <cell r="C1712" t="str">
            <v>下谷　史郎</v>
          </cell>
          <cell r="D1712" t="str">
            <v>久世</v>
          </cell>
          <cell r="E1712" t="str">
            <v>末</v>
          </cell>
          <cell r="F1712" t="str">
            <v>610-0121</v>
          </cell>
          <cell r="G1712" t="str">
            <v>城陽市寺田垣内後５３番地エーデルハイム３０５号</v>
          </cell>
          <cell r="H1712" t="str">
            <v>080-1515-0911</v>
          </cell>
          <cell r="I1712" t="str">
            <v>3501</v>
          </cell>
          <cell r="J1712">
            <v>26086156041</v>
          </cell>
          <cell r="K1712">
            <v>239366</v>
          </cell>
          <cell r="M1712">
            <v>0</v>
          </cell>
          <cell r="O1712">
            <v>12.5</v>
          </cell>
          <cell r="P1712">
            <v>0</v>
          </cell>
          <cell r="Q1712">
            <v>0</v>
          </cell>
          <cell r="R1712">
            <v>18.5</v>
          </cell>
        </row>
        <row r="1713">
          <cell r="A1713" t="str">
            <v>26308938242063</v>
          </cell>
          <cell r="B1713" t="str">
            <v>インテリア　ナカノ</v>
          </cell>
          <cell r="C1713" t="str">
            <v>中野　幸成</v>
          </cell>
          <cell r="D1713" t="str">
            <v>久世</v>
          </cell>
          <cell r="E1713" t="str">
            <v>20</v>
          </cell>
          <cell r="F1713" t="str">
            <v>610-0111</v>
          </cell>
          <cell r="G1713" t="str">
            <v>城陽市富野乾垣内２９－２２</v>
          </cell>
          <cell r="H1713" t="str">
            <v>0774-53-5684</v>
          </cell>
          <cell r="I1713" t="str">
            <v>3803</v>
          </cell>
          <cell r="J1713">
            <v>26086156201</v>
          </cell>
          <cell r="K1713">
            <v>98049</v>
          </cell>
          <cell r="L1713">
            <v>1</v>
          </cell>
          <cell r="M1713">
            <v>0</v>
          </cell>
          <cell r="O1713">
            <v>12.5</v>
          </cell>
          <cell r="P1713">
            <v>0</v>
          </cell>
          <cell r="Q1713">
            <v>0</v>
          </cell>
          <cell r="R1713">
            <v>18.5</v>
          </cell>
        </row>
        <row r="1714">
          <cell r="A1714" t="str">
            <v>26308938242064</v>
          </cell>
          <cell r="B1714" t="str">
            <v>株式会社　メタルワーク</v>
          </cell>
          <cell r="C1714" t="str">
            <v>中上　勝司</v>
          </cell>
          <cell r="D1714" t="str">
            <v>久世</v>
          </cell>
          <cell r="E1714" t="str">
            <v>20</v>
          </cell>
          <cell r="F1714" t="str">
            <v>610-0114</v>
          </cell>
          <cell r="G1714" t="str">
            <v>城陽市市辺上芦原３３番地の６</v>
          </cell>
          <cell r="H1714" t="str">
            <v>0774-53-4749</v>
          </cell>
          <cell r="I1714" t="str">
            <v>3502</v>
          </cell>
          <cell r="J1714">
            <v>26086156348</v>
          </cell>
          <cell r="K1714">
            <v>52200</v>
          </cell>
          <cell r="L1714">
            <v>1</v>
          </cell>
          <cell r="M1714">
            <v>0</v>
          </cell>
          <cell r="O1714">
            <v>12.5</v>
          </cell>
          <cell r="P1714">
            <v>0</v>
          </cell>
          <cell r="Q1714">
            <v>0</v>
          </cell>
          <cell r="R1714">
            <v>18.5</v>
          </cell>
        </row>
        <row r="1715">
          <cell r="A1715" t="str">
            <v>26308938242065</v>
          </cell>
          <cell r="B1715" t="str">
            <v>株式会社　藤田組</v>
          </cell>
          <cell r="C1715" t="str">
            <v>藤田　直</v>
          </cell>
          <cell r="D1715" t="str">
            <v>久世</v>
          </cell>
          <cell r="E1715" t="str">
            <v>末</v>
          </cell>
          <cell r="F1715" t="str">
            <v>610-0341</v>
          </cell>
          <cell r="G1715" t="str">
            <v>京田辺市薪長尾谷２２－３６</v>
          </cell>
          <cell r="H1715" t="str">
            <v>0774-65-2132</v>
          </cell>
          <cell r="I1715" t="str">
            <v>3506</v>
          </cell>
          <cell r="J1715">
            <v>26086157238</v>
          </cell>
          <cell r="K1715">
            <v>33205</v>
          </cell>
          <cell r="L1715">
            <v>1</v>
          </cell>
          <cell r="M1715">
            <v>0</v>
          </cell>
          <cell r="O1715">
            <v>12.5</v>
          </cell>
          <cell r="P1715">
            <v>0</v>
          </cell>
          <cell r="Q1715">
            <v>0</v>
          </cell>
          <cell r="R1715">
            <v>18.5</v>
          </cell>
        </row>
        <row r="1716">
          <cell r="A1716" t="str">
            <v>26308938242067</v>
          </cell>
          <cell r="B1716" t="str">
            <v>株式会社　千勝工業</v>
          </cell>
          <cell r="C1716" t="str">
            <v>境　勝宏</v>
          </cell>
          <cell r="D1716" t="str">
            <v>久世</v>
          </cell>
          <cell r="E1716" t="str">
            <v>末</v>
          </cell>
          <cell r="F1716" t="str">
            <v>613-0044</v>
          </cell>
          <cell r="G1716" t="str">
            <v>久世郡久御山町藤和田馬場崎野４３－２</v>
          </cell>
          <cell r="H1716" t="str">
            <v>075-748-7418</v>
          </cell>
          <cell r="I1716" t="str">
            <v>3506</v>
          </cell>
          <cell r="J1716">
            <v>26086158076</v>
          </cell>
          <cell r="K1716">
            <v>187845</v>
          </cell>
          <cell r="L1716">
            <v>1</v>
          </cell>
          <cell r="M1716">
            <v>0</v>
          </cell>
          <cell r="O1716">
            <v>12.5</v>
          </cell>
          <cell r="P1716">
            <v>0</v>
          </cell>
          <cell r="Q1716">
            <v>0</v>
          </cell>
          <cell r="R1716">
            <v>18.5</v>
          </cell>
        </row>
        <row r="1717">
          <cell r="A1717" t="str">
            <v>26308938242068</v>
          </cell>
          <cell r="B1717" t="str">
            <v>前田建設</v>
          </cell>
          <cell r="C1717" t="str">
            <v>前田　浩志</v>
          </cell>
          <cell r="D1717" t="str">
            <v>久世</v>
          </cell>
          <cell r="E1717" t="str">
            <v>20</v>
          </cell>
          <cell r="F1717" t="str">
            <v>610-0117</v>
          </cell>
          <cell r="G1717" t="str">
            <v>城陽市枇杷庄島ノ宮８０－１４４</v>
          </cell>
          <cell r="H1717" t="str">
            <v>0774-85-0876</v>
          </cell>
          <cell r="I1717" t="str">
            <v>3504</v>
          </cell>
          <cell r="J1717">
            <v>26086158292</v>
          </cell>
          <cell r="K1717">
            <v>86246</v>
          </cell>
          <cell r="M1717">
            <v>0</v>
          </cell>
          <cell r="O1717">
            <v>12.5</v>
          </cell>
          <cell r="P1717">
            <v>0</v>
          </cell>
          <cell r="Q1717">
            <v>0</v>
          </cell>
          <cell r="R1717">
            <v>18.5</v>
          </cell>
        </row>
        <row r="1718">
          <cell r="A1718" t="str">
            <v>26308938242070</v>
          </cell>
          <cell r="B1718" t="str">
            <v>中村建設</v>
          </cell>
          <cell r="C1718" t="str">
            <v>中村　実</v>
          </cell>
          <cell r="D1718" t="str">
            <v>久世</v>
          </cell>
          <cell r="E1718" t="str">
            <v>末</v>
          </cell>
          <cell r="F1718" t="str">
            <v>613-0034</v>
          </cell>
          <cell r="G1718" t="str">
            <v>久世郡久御山町佐山双置６９－９</v>
          </cell>
          <cell r="H1718" t="str">
            <v>0774-46-5095</v>
          </cell>
          <cell r="I1718" t="str">
            <v>3502</v>
          </cell>
          <cell r="J1718">
            <v>26086158344</v>
          </cell>
          <cell r="K1718">
            <v>221166</v>
          </cell>
          <cell r="L1718">
            <v>1</v>
          </cell>
          <cell r="M1718">
            <v>0</v>
          </cell>
          <cell r="O1718">
            <v>12.5</v>
          </cell>
          <cell r="P1718">
            <v>0</v>
          </cell>
          <cell r="Q1718">
            <v>0</v>
          </cell>
          <cell r="R1718">
            <v>18.5</v>
          </cell>
        </row>
        <row r="1719">
          <cell r="A1719" t="str">
            <v>26308938242072</v>
          </cell>
          <cell r="B1719" t="str">
            <v>株式会社　ウインシア</v>
          </cell>
          <cell r="C1719" t="str">
            <v>宮場　勝</v>
          </cell>
          <cell r="D1719" t="str">
            <v>久世</v>
          </cell>
          <cell r="E1719" t="str">
            <v>20</v>
          </cell>
          <cell r="F1719" t="str">
            <v>613-0036</v>
          </cell>
          <cell r="G1719" t="str">
            <v>久世郡久御山町田井東荒見１４－１３</v>
          </cell>
          <cell r="H1719" t="str">
            <v>0774-29-9064</v>
          </cell>
          <cell r="I1719" t="str">
            <v>3502</v>
          </cell>
          <cell r="J1719">
            <v>26086159448</v>
          </cell>
          <cell r="K1719">
            <v>165619</v>
          </cell>
          <cell r="L1719">
            <v>1</v>
          </cell>
          <cell r="M1719">
            <v>0</v>
          </cell>
          <cell r="O1719">
            <v>12.5</v>
          </cell>
          <cell r="P1719">
            <v>0</v>
          </cell>
          <cell r="Q1719">
            <v>0</v>
          </cell>
          <cell r="R1719">
            <v>18.5</v>
          </cell>
        </row>
        <row r="1720">
          <cell r="A1720" t="str">
            <v>26308938242074</v>
          </cell>
          <cell r="B1720" t="str">
            <v>鷹取組</v>
          </cell>
          <cell r="C1720" t="str">
            <v>鷹取　正宗</v>
          </cell>
          <cell r="D1720" t="str">
            <v>久世</v>
          </cell>
          <cell r="E1720" t="str">
            <v>20</v>
          </cell>
          <cell r="F1720" t="str">
            <v>610-0102</v>
          </cell>
          <cell r="G1720" t="str">
            <v>城陽市久世北垣内１３９－１シンフォニー久津川１０１号</v>
          </cell>
          <cell r="H1720" t="str">
            <v>0774-66-1914</v>
          </cell>
          <cell r="I1720" t="str">
            <v>3716</v>
          </cell>
          <cell r="J1720">
            <v>26086159772</v>
          </cell>
          <cell r="K1720">
            <v>54404</v>
          </cell>
          <cell r="M1720">
            <v>0</v>
          </cell>
          <cell r="O1720">
            <v>12.5</v>
          </cell>
          <cell r="P1720">
            <v>0</v>
          </cell>
          <cell r="Q1720">
            <v>0</v>
          </cell>
          <cell r="R1720">
            <v>18.5</v>
          </cell>
        </row>
        <row r="1721">
          <cell r="A1721" t="str">
            <v>26308938242076</v>
          </cell>
          <cell r="B1721" t="str">
            <v>田中建築株式会社</v>
          </cell>
          <cell r="C1721" t="str">
            <v>田中　雅也</v>
          </cell>
          <cell r="D1721" t="str">
            <v>久世</v>
          </cell>
          <cell r="E1721" t="str">
            <v>20</v>
          </cell>
          <cell r="F1721" t="str">
            <v>610-0121</v>
          </cell>
          <cell r="G1721" t="str">
            <v>城陽市寺田大川原２１－８</v>
          </cell>
          <cell r="H1721" t="str">
            <v>0774-56-3588</v>
          </cell>
          <cell r="I1721" t="str">
            <v>3502</v>
          </cell>
          <cell r="J1721">
            <v>26086162669</v>
          </cell>
          <cell r="K1721">
            <v>39539</v>
          </cell>
          <cell r="L1721">
            <v>1</v>
          </cell>
          <cell r="M1721">
            <v>0</v>
          </cell>
          <cell r="O1721">
            <v>12.5</v>
          </cell>
          <cell r="P1721">
            <v>0</v>
          </cell>
          <cell r="Q1721">
            <v>0</v>
          </cell>
          <cell r="R1721">
            <v>18.5</v>
          </cell>
        </row>
        <row r="1722">
          <cell r="A1722" t="str">
            <v>26308938242077</v>
          </cell>
          <cell r="B1722" t="str">
            <v>株式会社　リスポンス</v>
          </cell>
          <cell r="C1722" t="str">
            <v>千代　拓治</v>
          </cell>
          <cell r="D1722" t="str">
            <v>久世</v>
          </cell>
          <cell r="E1722" t="str">
            <v>20</v>
          </cell>
          <cell r="F1722" t="str">
            <v>610-0101</v>
          </cell>
          <cell r="G1722" t="str">
            <v>城陽市平川車塚５８－７</v>
          </cell>
          <cell r="H1722" t="str">
            <v>0774-56-2326</v>
          </cell>
          <cell r="I1722" t="str">
            <v>3502</v>
          </cell>
          <cell r="J1722">
            <v>26086162872</v>
          </cell>
          <cell r="K1722">
            <v>42584</v>
          </cell>
          <cell r="L1722">
            <v>1</v>
          </cell>
          <cell r="M1722">
            <v>0</v>
          </cell>
          <cell r="O1722">
            <v>12.5</v>
          </cell>
          <cell r="P1722">
            <v>0</v>
          </cell>
          <cell r="Q1722">
            <v>0</v>
          </cell>
          <cell r="R1722">
            <v>18.5</v>
          </cell>
        </row>
        <row r="1723">
          <cell r="A1723" t="str">
            <v>26308938242078</v>
          </cell>
          <cell r="B1723" t="str">
            <v>梶田組</v>
          </cell>
          <cell r="C1723" t="str">
            <v>梶田　達也</v>
          </cell>
          <cell r="D1723" t="str">
            <v>久世</v>
          </cell>
          <cell r="E1723" t="str">
            <v>20</v>
          </cell>
          <cell r="F1723" t="str">
            <v>610-0121</v>
          </cell>
          <cell r="G1723" t="str">
            <v>城陽市寺田樋尻８セジュールメルヘン２０７号</v>
          </cell>
          <cell r="H1723" t="str">
            <v>080-1449-8696</v>
          </cell>
          <cell r="I1723" t="str">
            <v>3501</v>
          </cell>
          <cell r="J1723">
            <v>26086163922</v>
          </cell>
          <cell r="K1723">
            <v>14500</v>
          </cell>
          <cell r="M1723">
            <v>0</v>
          </cell>
          <cell r="O1723">
            <v>12.5</v>
          </cell>
          <cell r="P1723">
            <v>0</v>
          </cell>
          <cell r="Q1723">
            <v>0</v>
          </cell>
          <cell r="R1723">
            <v>18.5</v>
          </cell>
        </row>
        <row r="1724">
          <cell r="A1724" t="str">
            <v>26308938242079</v>
          </cell>
          <cell r="B1724" t="str">
            <v>藤田電気商会</v>
          </cell>
          <cell r="C1724" t="str">
            <v>藤田　春行</v>
          </cell>
          <cell r="D1724" t="str">
            <v>久世</v>
          </cell>
          <cell r="E1724" t="str">
            <v>20</v>
          </cell>
          <cell r="F1724" t="str">
            <v>610-0102</v>
          </cell>
          <cell r="G1724" t="str">
            <v>城陽市久世里ノ西６４－５２</v>
          </cell>
          <cell r="H1724" t="str">
            <v>0774-54-3627</v>
          </cell>
          <cell r="I1724" t="str">
            <v>3802</v>
          </cell>
          <cell r="J1724">
            <v>26086163935</v>
          </cell>
          <cell r="K1724">
            <v>69600</v>
          </cell>
          <cell r="L1724">
            <v>1</v>
          </cell>
          <cell r="M1724">
            <v>0</v>
          </cell>
          <cell r="O1724">
            <v>12.5</v>
          </cell>
          <cell r="P1724">
            <v>0</v>
          </cell>
          <cell r="Q1724">
            <v>0</v>
          </cell>
          <cell r="R1724">
            <v>18.5</v>
          </cell>
        </row>
        <row r="1725">
          <cell r="A1725" t="str">
            <v>26308938242080</v>
          </cell>
          <cell r="B1725" t="str">
            <v>株式会社　岩佐工務店</v>
          </cell>
          <cell r="C1725" t="str">
            <v>岩佐　一生</v>
          </cell>
          <cell r="D1725" t="str">
            <v>久世</v>
          </cell>
          <cell r="E1725" t="str">
            <v>20</v>
          </cell>
          <cell r="F1725" t="str">
            <v>610-0121</v>
          </cell>
          <cell r="G1725" t="str">
            <v>城陽市寺田東ノ口１７－１５０</v>
          </cell>
          <cell r="H1725" t="str">
            <v>0774-55-1712</v>
          </cell>
          <cell r="I1725" t="str">
            <v>3502</v>
          </cell>
          <cell r="J1725">
            <v>26086164019</v>
          </cell>
          <cell r="K1725">
            <v>41296</v>
          </cell>
          <cell r="L1725">
            <v>1</v>
          </cell>
          <cell r="M1725">
            <v>0</v>
          </cell>
          <cell r="O1725">
            <v>12.5</v>
          </cell>
          <cell r="P1725">
            <v>0</v>
          </cell>
          <cell r="Q1725">
            <v>0</v>
          </cell>
          <cell r="R1725">
            <v>18.5</v>
          </cell>
        </row>
        <row r="1726">
          <cell r="A1726" t="str">
            <v>26308938242081</v>
          </cell>
          <cell r="B1726" t="str">
            <v>フジノ建設工業</v>
          </cell>
          <cell r="C1726" t="str">
            <v>藤野　雄太</v>
          </cell>
          <cell r="D1726" t="str">
            <v>久世</v>
          </cell>
          <cell r="E1726" t="str">
            <v>末</v>
          </cell>
          <cell r="F1726" t="str">
            <v>610-0117</v>
          </cell>
          <cell r="G1726" t="str">
            <v>城陽市枇杷庄西ノ口１７－１１</v>
          </cell>
          <cell r="H1726" t="str">
            <v>090-5253-7888</v>
          </cell>
          <cell r="I1726" t="str">
            <v>3201</v>
          </cell>
          <cell r="J1726">
            <v>26086164315</v>
          </cell>
          <cell r="K1726">
            <v>69600</v>
          </cell>
          <cell r="L1726">
            <v>1</v>
          </cell>
          <cell r="M1726">
            <v>0</v>
          </cell>
          <cell r="O1726">
            <v>12.5</v>
          </cell>
          <cell r="P1726">
            <v>0</v>
          </cell>
          <cell r="Q1726">
            <v>0</v>
          </cell>
          <cell r="R1726">
            <v>18.5</v>
          </cell>
        </row>
        <row r="1727">
          <cell r="A1727" t="str">
            <v>26308938242082</v>
          </cell>
          <cell r="B1727" t="str">
            <v>株式会社　Ｃ－ｔｅｃ工業</v>
          </cell>
          <cell r="C1727" t="str">
            <v>中條　義智</v>
          </cell>
          <cell r="D1727" t="str">
            <v>久世</v>
          </cell>
          <cell r="E1727" t="str">
            <v>末</v>
          </cell>
          <cell r="F1727" t="str">
            <v>610-0101</v>
          </cell>
          <cell r="G1727" t="str">
            <v>城陽市平川長筬4-16</v>
          </cell>
          <cell r="H1727" t="str">
            <v>0774-56-6878</v>
          </cell>
          <cell r="I1727" t="str">
            <v>3506</v>
          </cell>
          <cell r="J1727">
            <v>26086165382</v>
          </cell>
          <cell r="K1727">
            <v>60900</v>
          </cell>
          <cell r="L1727">
            <v>1</v>
          </cell>
          <cell r="M1727">
            <v>0</v>
          </cell>
          <cell r="O1727">
            <v>12.5</v>
          </cell>
          <cell r="P1727">
            <v>0</v>
          </cell>
          <cell r="Q1727">
            <v>0</v>
          </cell>
          <cell r="R1727">
            <v>18.5</v>
          </cell>
        </row>
        <row r="1728">
          <cell r="A1728" t="str">
            <v>26308938242083</v>
          </cell>
          <cell r="B1728" t="str">
            <v>有限会社　寺井左官工業</v>
          </cell>
          <cell r="C1728" t="str">
            <v>寺井　恵太郎</v>
          </cell>
          <cell r="D1728" t="str">
            <v>久世</v>
          </cell>
          <cell r="E1728" t="str">
            <v>25</v>
          </cell>
          <cell r="F1728" t="str">
            <v>613-0033</v>
          </cell>
          <cell r="G1728" t="str">
            <v>久世郡久御山町林中垣内２５‐２</v>
          </cell>
          <cell r="H1728" t="str">
            <v>0774-43-1264</v>
          </cell>
          <cell r="I1728" t="str">
            <v>3502</v>
          </cell>
          <cell r="J1728">
            <v>26086165691</v>
          </cell>
          <cell r="K1728">
            <v>78300</v>
          </cell>
          <cell r="L1728">
            <v>2</v>
          </cell>
          <cell r="M1728">
            <v>0</v>
          </cell>
          <cell r="O1728">
            <v>12.5</v>
          </cell>
          <cell r="P1728">
            <v>0</v>
          </cell>
          <cell r="Q1728">
            <v>0</v>
          </cell>
          <cell r="R1728">
            <v>18.5</v>
          </cell>
        </row>
        <row r="1729">
          <cell r="A1729" t="str">
            <v>26308938242084</v>
          </cell>
          <cell r="B1729" t="str">
            <v>上村組</v>
          </cell>
          <cell r="C1729" t="str">
            <v>上村　学</v>
          </cell>
          <cell r="D1729" t="str">
            <v>久世</v>
          </cell>
          <cell r="E1729" t="str">
            <v>末</v>
          </cell>
          <cell r="F1729" t="str">
            <v>610-0103</v>
          </cell>
          <cell r="G1729" t="str">
            <v>城陽市上津屋野上１６</v>
          </cell>
          <cell r="H1729" t="str">
            <v>090-9628-0409</v>
          </cell>
          <cell r="I1729" t="str">
            <v>3502</v>
          </cell>
          <cell r="J1729">
            <v>26086165823</v>
          </cell>
          <cell r="K1729">
            <v>32300</v>
          </cell>
          <cell r="L1729">
            <v>1</v>
          </cell>
          <cell r="M1729">
            <v>0</v>
          </cell>
          <cell r="O1729">
            <v>12.5</v>
          </cell>
          <cell r="P1729">
            <v>0</v>
          </cell>
          <cell r="Q1729">
            <v>0</v>
          </cell>
          <cell r="R1729">
            <v>18.5</v>
          </cell>
        </row>
        <row r="1730">
          <cell r="A1730" t="str">
            <v>26308938242085</v>
          </cell>
          <cell r="B1730" t="str">
            <v>株式会社　Ｅｘｌｅａｄ</v>
          </cell>
          <cell r="C1730" t="str">
            <v>森川　烈</v>
          </cell>
          <cell r="D1730" t="str">
            <v>久世</v>
          </cell>
          <cell r="E1730" t="str">
            <v>20</v>
          </cell>
          <cell r="F1730" t="str">
            <v>610-0117</v>
          </cell>
          <cell r="G1730" t="str">
            <v>城陽市枇杷庄鹿背田106-16</v>
          </cell>
          <cell r="H1730" t="str">
            <v>0774-27-9646</v>
          </cell>
          <cell r="I1730" t="str">
            <v>3506</v>
          </cell>
          <cell r="J1730">
            <v>26086166970</v>
          </cell>
          <cell r="K1730">
            <v>10560</v>
          </cell>
          <cell r="L1730">
            <v>1</v>
          </cell>
          <cell r="M1730">
            <v>0</v>
          </cell>
          <cell r="O1730">
            <v>12.5</v>
          </cell>
          <cell r="P1730">
            <v>0</v>
          </cell>
          <cell r="Q1730">
            <v>0</v>
          </cell>
          <cell r="R1730">
            <v>18.5</v>
          </cell>
        </row>
      </sheetData>
      <sheetData sheetId="6"/>
      <sheetData sheetId="7">
        <row r="2">
          <cell r="A2" t="str">
            <v>26101930756004-001</v>
          </cell>
        </row>
        <row r="3">
          <cell r="A3" t="str">
            <v>26101930756005-001</v>
          </cell>
        </row>
        <row r="4">
          <cell r="A4" t="str">
            <v>26101930756008-001</v>
          </cell>
        </row>
        <row r="5">
          <cell r="A5" t="str">
            <v>26101930756009-001</v>
          </cell>
        </row>
        <row r="6">
          <cell r="A6" t="str">
            <v>26101930756011-001</v>
          </cell>
        </row>
        <row r="7">
          <cell r="A7" t="str">
            <v>26101930756013-001</v>
          </cell>
        </row>
        <row r="8">
          <cell r="A8" t="str">
            <v>26101930756019-001</v>
          </cell>
        </row>
        <row r="9">
          <cell r="A9" t="str">
            <v>26101930756020-001</v>
          </cell>
        </row>
        <row r="10">
          <cell r="A10" t="str">
            <v>26101930756022-001</v>
          </cell>
        </row>
        <row r="11">
          <cell r="A11" t="str">
            <v>26101930756023-001</v>
          </cell>
        </row>
        <row r="12">
          <cell r="A12" t="str">
            <v>26101930756024-001</v>
          </cell>
        </row>
        <row r="13">
          <cell r="A13" t="str">
            <v>26101930756026-001</v>
          </cell>
        </row>
        <row r="14">
          <cell r="A14" t="str">
            <v>26101930756028-001</v>
          </cell>
        </row>
        <row r="15">
          <cell r="A15" t="str">
            <v>26101930756031-001</v>
          </cell>
        </row>
        <row r="16">
          <cell r="A16" t="str">
            <v>26101930756032-001</v>
          </cell>
        </row>
        <row r="17">
          <cell r="A17" t="str">
            <v>26101930756033-001</v>
          </cell>
        </row>
        <row r="18">
          <cell r="A18" t="str">
            <v>26101930756036-001</v>
          </cell>
        </row>
        <row r="19">
          <cell r="A19" t="str">
            <v>26301930750009-001</v>
          </cell>
        </row>
        <row r="20">
          <cell r="A20" t="str">
            <v>26301930750009-002</v>
          </cell>
        </row>
        <row r="21">
          <cell r="A21" t="str">
            <v>26301930750019-001</v>
          </cell>
        </row>
        <row r="22">
          <cell r="A22" t="str">
            <v>26301930750024-001</v>
          </cell>
        </row>
        <row r="23">
          <cell r="A23" t="str">
            <v>26301930750031-001</v>
          </cell>
        </row>
        <row r="24">
          <cell r="A24" t="str">
            <v>26301930750032-001</v>
          </cell>
        </row>
        <row r="25">
          <cell r="A25" t="str">
            <v>26301930760014-001</v>
          </cell>
        </row>
        <row r="26">
          <cell r="A26" t="str">
            <v>26101930786004-001</v>
          </cell>
        </row>
        <row r="27">
          <cell r="A27" t="str">
            <v>26101930786005-001</v>
          </cell>
        </row>
        <row r="28">
          <cell r="A28" t="str">
            <v>26301930780010-001</v>
          </cell>
        </row>
        <row r="29">
          <cell r="A29" t="str">
            <v>26301930780013-001</v>
          </cell>
        </row>
        <row r="30">
          <cell r="A30" t="str">
            <v>26301930780014-001</v>
          </cell>
        </row>
        <row r="31">
          <cell r="A31" t="str">
            <v>26301930780019-001</v>
          </cell>
        </row>
        <row r="32">
          <cell r="A32" t="str">
            <v>26301930780019-002</v>
          </cell>
        </row>
        <row r="33">
          <cell r="A33" t="str">
            <v>26301930780022-001</v>
          </cell>
        </row>
        <row r="34">
          <cell r="A34" t="str">
            <v>26301930780022-002</v>
          </cell>
        </row>
        <row r="35">
          <cell r="A35" t="str">
            <v>26301932530021-001</v>
          </cell>
        </row>
        <row r="36">
          <cell r="A36" t="str">
            <v>26301932530021-002</v>
          </cell>
        </row>
        <row r="37">
          <cell r="A37" t="str">
            <v>26102932546009-001</v>
          </cell>
        </row>
        <row r="38">
          <cell r="A38" t="str">
            <v>26302932540023-001</v>
          </cell>
        </row>
        <row r="39">
          <cell r="A39" t="str">
            <v>26302932540023-002</v>
          </cell>
        </row>
        <row r="40">
          <cell r="A40" t="str">
            <v>26302932540024-001</v>
          </cell>
        </row>
        <row r="41">
          <cell r="A41" t="str">
            <v>26302932540033-001</v>
          </cell>
        </row>
        <row r="42">
          <cell r="A42" t="str">
            <v>26101930774004-001</v>
          </cell>
        </row>
        <row r="43">
          <cell r="A43" t="str">
            <v>26101930776004-003</v>
          </cell>
        </row>
        <row r="44">
          <cell r="A44" t="str">
            <v>26101930776004-004</v>
          </cell>
        </row>
        <row r="45">
          <cell r="A45" t="str">
            <v>26101930776005-001</v>
          </cell>
        </row>
        <row r="46">
          <cell r="A46" t="str">
            <v>26101930776011-001</v>
          </cell>
        </row>
        <row r="47">
          <cell r="A47" t="str">
            <v>26101930776011-002</v>
          </cell>
        </row>
        <row r="48">
          <cell r="A48" t="str">
            <v>26101930776016-001</v>
          </cell>
        </row>
        <row r="49">
          <cell r="A49" t="str">
            <v>26101930776016-002</v>
          </cell>
        </row>
        <row r="50">
          <cell r="A50" t="str">
            <v>26101930776020-001</v>
          </cell>
        </row>
        <row r="51">
          <cell r="A51" t="str">
            <v>26101930776024-001</v>
          </cell>
        </row>
        <row r="52">
          <cell r="A52" t="str">
            <v>26101930776025-001</v>
          </cell>
        </row>
        <row r="53">
          <cell r="A53" t="str">
            <v>26101930776038-001</v>
          </cell>
        </row>
        <row r="54">
          <cell r="A54" t="str">
            <v>26101930776041-001</v>
          </cell>
        </row>
        <row r="55">
          <cell r="A55" t="str">
            <v>26301930770018-001</v>
          </cell>
        </row>
        <row r="56">
          <cell r="A56" t="str">
            <v>26301930770018-002</v>
          </cell>
        </row>
        <row r="57">
          <cell r="A57" t="str">
            <v>26301930770018-003</v>
          </cell>
        </row>
        <row r="58">
          <cell r="A58" t="str">
            <v>26301930770018-004</v>
          </cell>
        </row>
        <row r="59">
          <cell r="A59" t="str">
            <v>26301930770018-005</v>
          </cell>
        </row>
        <row r="60">
          <cell r="A60" t="str">
            <v>26301930770019-001</v>
          </cell>
        </row>
        <row r="61">
          <cell r="A61" t="str">
            <v>26301930770025-001</v>
          </cell>
        </row>
        <row r="62">
          <cell r="A62" t="str">
            <v>26301930770033-001</v>
          </cell>
        </row>
        <row r="63">
          <cell r="A63" t="str">
            <v>26301930770035-002</v>
          </cell>
        </row>
        <row r="64">
          <cell r="A64" t="str">
            <v>26301930770041-001</v>
          </cell>
        </row>
        <row r="65">
          <cell r="A65" t="str">
            <v>26301930770043-001</v>
          </cell>
        </row>
        <row r="66">
          <cell r="A66" t="str">
            <v>26301930780023-001</v>
          </cell>
        </row>
        <row r="67">
          <cell r="A67" t="str">
            <v>26102932766005-001</v>
          </cell>
        </row>
        <row r="68">
          <cell r="A68" t="str">
            <v>26102932766006-001</v>
          </cell>
        </row>
        <row r="69">
          <cell r="A69" t="str">
            <v>26102932766013-001</v>
          </cell>
        </row>
        <row r="70">
          <cell r="A70" t="str">
            <v>26102932766013-002</v>
          </cell>
        </row>
        <row r="71">
          <cell r="A71" t="str">
            <v>26102932766018-001</v>
          </cell>
        </row>
        <row r="72">
          <cell r="A72" t="str">
            <v>26102932766019-001</v>
          </cell>
        </row>
        <row r="73">
          <cell r="A73" t="str">
            <v>26102932766020-001</v>
          </cell>
        </row>
        <row r="74">
          <cell r="A74" t="str">
            <v>26102932766020-002</v>
          </cell>
        </row>
        <row r="75">
          <cell r="A75" t="str">
            <v>26102932766020-003</v>
          </cell>
        </row>
        <row r="76">
          <cell r="A76" t="str">
            <v>26102932766021-001</v>
          </cell>
        </row>
        <row r="77">
          <cell r="A77" t="str">
            <v>26102932766022-001</v>
          </cell>
        </row>
        <row r="78">
          <cell r="A78" t="str">
            <v>26102932766022-002</v>
          </cell>
        </row>
        <row r="79">
          <cell r="A79" t="str">
            <v>26102932766027-001</v>
          </cell>
        </row>
        <row r="80">
          <cell r="A80" t="str">
            <v>26302932760001-001</v>
          </cell>
        </row>
        <row r="81">
          <cell r="A81" t="str">
            <v>26302932760001-002</v>
          </cell>
        </row>
        <row r="82">
          <cell r="A82" t="str">
            <v>26302932760014-001</v>
          </cell>
        </row>
        <row r="83">
          <cell r="A83" t="str">
            <v>26302932760014-002</v>
          </cell>
        </row>
        <row r="84">
          <cell r="A84" t="str">
            <v>26302932760014-003</v>
          </cell>
        </row>
        <row r="85">
          <cell r="A85" t="str">
            <v>26302932760015-001</v>
          </cell>
        </row>
        <row r="86">
          <cell r="A86" t="str">
            <v>26302932760019-001</v>
          </cell>
        </row>
        <row r="87">
          <cell r="A87" t="str">
            <v>26302932760019-002</v>
          </cell>
        </row>
        <row r="88">
          <cell r="A88" t="str">
            <v>26302932760024-001</v>
          </cell>
        </row>
        <row r="89">
          <cell r="A89" t="str">
            <v>26302932760025-001</v>
          </cell>
        </row>
        <row r="90">
          <cell r="A90" t="str">
            <v>26101930796008-001</v>
          </cell>
        </row>
        <row r="91">
          <cell r="A91" t="str">
            <v>26101930796010-001</v>
          </cell>
        </row>
        <row r="92">
          <cell r="A92" t="str">
            <v>26101930796012-001</v>
          </cell>
        </row>
        <row r="93">
          <cell r="A93" t="str">
            <v>26101930796021-001</v>
          </cell>
        </row>
        <row r="94">
          <cell r="A94" t="str">
            <v>26101930796024-001</v>
          </cell>
        </row>
        <row r="95">
          <cell r="A95" t="str">
            <v>26301930790042-001</v>
          </cell>
        </row>
        <row r="96">
          <cell r="A96" t="str">
            <v>26301930790044-001</v>
          </cell>
        </row>
        <row r="97">
          <cell r="A97" t="str">
            <v>26101930806004-001</v>
          </cell>
        </row>
        <row r="98">
          <cell r="A98" t="str">
            <v>26101930806015-001</v>
          </cell>
        </row>
        <row r="99">
          <cell r="A99" t="str">
            <v>26101930806020-001</v>
          </cell>
        </row>
        <row r="100">
          <cell r="A100" t="str">
            <v>26101930806021-001</v>
          </cell>
        </row>
        <row r="101">
          <cell r="A101" t="str">
            <v>26301930800015-001</v>
          </cell>
        </row>
        <row r="102">
          <cell r="A102" t="str">
            <v>26301930800031-001</v>
          </cell>
        </row>
        <row r="103">
          <cell r="A103" t="str">
            <v>26301930800032-001</v>
          </cell>
        </row>
        <row r="104">
          <cell r="A104" t="str">
            <v>26301930800036-001</v>
          </cell>
        </row>
        <row r="105">
          <cell r="A105" t="str">
            <v>26301930800037-001</v>
          </cell>
        </row>
        <row r="106">
          <cell r="A106" t="str">
            <v>26301930800039-001</v>
          </cell>
        </row>
        <row r="107">
          <cell r="A107" t="str">
            <v>26301930800039-002</v>
          </cell>
        </row>
        <row r="108">
          <cell r="A108" t="str">
            <v>26301930800041-001</v>
          </cell>
        </row>
        <row r="109">
          <cell r="A109" t="str">
            <v>26103933206006-001</v>
          </cell>
        </row>
        <row r="110">
          <cell r="A110" t="str">
            <v>26103933206019-001</v>
          </cell>
        </row>
        <row r="111">
          <cell r="A111" t="str">
            <v>26103933206023-001</v>
          </cell>
        </row>
        <row r="112">
          <cell r="A112" t="str">
            <v>26103933206023-002</v>
          </cell>
        </row>
        <row r="113">
          <cell r="A113" t="str">
            <v>26103933206024-001</v>
          </cell>
        </row>
        <row r="114">
          <cell r="A114" t="str">
            <v>26103933206024-002</v>
          </cell>
        </row>
        <row r="115">
          <cell r="A115" t="str">
            <v>26103933206024-003</v>
          </cell>
        </row>
        <row r="116">
          <cell r="A116" t="str">
            <v>26103933206027-001</v>
          </cell>
        </row>
        <row r="117">
          <cell r="A117" t="str">
            <v>26303933200001-001</v>
          </cell>
        </row>
        <row r="118">
          <cell r="A118" t="str">
            <v>26303933200030-001</v>
          </cell>
        </row>
        <row r="119">
          <cell r="A119" t="str">
            <v>26303933200030-002</v>
          </cell>
        </row>
        <row r="120">
          <cell r="A120" t="str">
            <v>26303933200048-001</v>
          </cell>
        </row>
        <row r="121">
          <cell r="A121" t="str">
            <v>26303933200050-001</v>
          </cell>
        </row>
        <row r="122">
          <cell r="A122" t="str">
            <v>26303933200050-002</v>
          </cell>
        </row>
        <row r="123">
          <cell r="A123" t="str">
            <v>26303933200053-001</v>
          </cell>
        </row>
        <row r="124">
          <cell r="A124" t="str">
            <v>26303933200055-001</v>
          </cell>
        </row>
        <row r="125">
          <cell r="A125" t="str">
            <v>26303933200055-002</v>
          </cell>
        </row>
        <row r="126">
          <cell r="A126" t="str">
            <v>26303933200055-003</v>
          </cell>
        </row>
        <row r="127">
          <cell r="A127" t="str">
            <v>26303933200066-001</v>
          </cell>
        </row>
        <row r="128">
          <cell r="A128" t="str">
            <v>26303933200069-001</v>
          </cell>
        </row>
        <row r="129">
          <cell r="A129" t="str">
            <v>26303933200072-001</v>
          </cell>
        </row>
        <row r="130">
          <cell r="A130" t="str">
            <v>26303933200072-002</v>
          </cell>
        </row>
        <row r="131">
          <cell r="A131" t="str">
            <v>26303933200073-001</v>
          </cell>
        </row>
        <row r="132">
          <cell r="A132" t="str">
            <v>26303933200078-001</v>
          </cell>
        </row>
        <row r="133">
          <cell r="A133" t="str">
            <v>26303933200083-001</v>
          </cell>
        </row>
        <row r="134">
          <cell r="A134" t="str">
            <v>26303933200084-002</v>
          </cell>
        </row>
        <row r="135">
          <cell r="A135" t="str">
            <v>26303933200086-001</v>
          </cell>
        </row>
        <row r="136">
          <cell r="A136" t="str">
            <v>26303933200087-001</v>
          </cell>
        </row>
        <row r="137">
          <cell r="A137" t="str">
            <v>26303933200089-001</v>
          </cell>
        </row>
        <row r="138">
          <cell r="A138" t="str">
            <v>26303933200094-001</v>
          </cell>
        </row>
        <row r="139">
          <cell r="A139" t="str">
            <v>26303933200094-002</v>
          </cell>
        </row>
        <row r="140">
          <cell r="A140" t="str">
            <v>26103933526005-001</v>
          </cell>
        </row>
        <row r="141">
          <cell r="A141" t="str">
            <v>26103933526005-002</v>
          </cell>
        </row>
        <row r="142">
          <cell r="A142" t="str">
            <v>26303933520002-001</v>
          </cell>
        </row>
        <row r="143">
          <cell r="A143" t="str">
            <v>26303933520002-002</v>
          </cell>
        </row>
        <row r="144">
          <cell r="A144" t="str">
            <v>26303933520002-003</v>
          </cell>
        </row>
        <row r="145">
          <cell r="A145" t="str">
            <v>26303933520004-001</v>
          </cell>
        </row>
        <row r="146">
          <cell r="A146" t="str">
            <v>26303933520004-002</v>
          </cell>
        </row>
        <row r="147">
          <cell r="A147" t="str">
            <v>26303933520007-001</v>
          </cell>
        </row>
        <row r="148">
          <cell r="A148" t="str">
            <v>26303933520009-001</v>
          </cell>
        </row>
        <row r="149">
          <cell r="A149" t="str">
            <v>26303933520011-001</v>
          </cell>
        </row>
        <row r="150">
          <cell r="A150" t="str">
            <v>26102932556010-001</v>
          </cell>
        </row>
        <row r="151">
          <cell r="A151" t="str">
            <v>26102932556014-001</v>
          </cell>
        </row>
        <row r="152">
          <cell r="A152" t="str">
            <v>26302932550013-001</v>
          </cell>
        </row>
        <row r="153">
          <cell r="A153" t="str">
            <v>26302932550025-001</v>
          </cell>
        </row>
        <row r="154">
          <cell r="A154" t="str">
            <v>26302932550028-001</v>
          </cell>
        </row>
        <row r="155">
          <cell r="A155" t="str">
            <v>26302932550028-002</v>
          </cell>
        </row>
        <row r="156">
          <cell r="A156" t="str">
            <v>26302932550029-001</v>
          </cell>
        </row>
        <row r="157">
          <cell r="A157" t="str">
            <v>26302932550032-001</v>
          </cell>
        </row>
        <row r="158">
          <cell r="A158" t="str">
            <v>26302932550034-001</v>
          </cell>
        </row>
        <row r="159">
          <cell r="A159" t="str">
            <v>26302932550035-001</v>
          </cell>
        </row>
        <row r="160">
          <cell r="A160" t="str">
            <v>26302932550039-001</v>
          </cell>
        </row>
        <row r="161">
          <cell r="A161" t="str">
            <v>26302932550039-002</v>
          </cell>
        </row>
        <row r="162">
          <cell r="A162" t="str">
            <v>26302932550041-001</v>
          </cell>
        </row>
        <row r="163">
          <cell r="A163" t="str">
            <v>26302932550042-001</v>
          </cell>
        </row>
        <row r="164">
          <cell r="A164" t="str">
            <v>26302932550044-001</v>
          </cell>
        </row>
        <row r="165">
          <cell r="A165" t="str">
            <v>26302932550050-001</v>
          </cell>
        </row>
        <row r="166">
          <cell r="A166" t="str">
            <v>26302932550051-001</v>
          </cell>
        </row>
        <row r="167">
          <cell r="A167" t="str">
            <v>26302932550056-001</v>
          </cell>
        </row>
        <row r="168">
          <cell r="A168" t="str">
            <v>26103938096004-001</v>
          </cell>
        </row>
        <row r="169">
          <cell r="A169" t="str">
            <v>26103938096014-001</v>
          </cell>
        </row>
        <row r="170">
          <cell r="A170" t="str">
            <v>26103938096019-001</v>
          </cell>
        </row>
        <row r="171">
          <cell r="A171" t="str">
            <v>26103938096021-001</v>
          </cell>
        </row>
        <row r="172">
          <cell r="A172" t="str">
            <v>26103938096022-001</v>
          </cell>
        </row>
        <row r="173">
          <cell r="A173" t="str">
            <v>26308938090014-001</v>
          </cell>
        </row>
        <row r="174">
          <cell r="A174" t="str">
            <v>26308938090024-001</v>
          </cell>
        </row>
        <row r="175">
          <cell r="A175" t="str">
            <v>26308938090024-002</v>
          </cell>
        </row>
        <row r="176">
          <cell r="A176" t="str">
            <v>26308938090056-001</v>
          </cell>
        </row>
        <row r="177">
          <cell r="A177" t="str">
            <v>26308938090058-001</v>
          </cell>
        </row>
        <row r="178">
          <cell r="A178" t="str">
            <v>26308938090063-001</v>
          </cell>
        </row>
        <row r="179">
          <cell r="A179" t="str">
            <v>26308938090064-001</v>
          </cell>
        </row>
        <row r="180">
          <cell r="A180" t="str">
            <v>26107931406006-001</v>
          </cell>
        </row>
        <row r="181">
          <cell r="A181" t="str">
            <v>26107931406010-001</v>
          </cell>
        </row>
        <row r="182">
          <cell r="A182" t="str">
            <v>26301931400014-001</v>
          </cell>
        </row>
        <row r="183">
          <cell r="A183" t="str">
            <v>26301931400014-002</v>
          </cell>
        </row>
        <row r="184">
          <cell r="A184" t="str">
            <v>26301931400020-001</v>
          </cell>
        </row>
        <row r="185">
          <cell r="A185" t="str">
            <v>26301931400022-001</v>
          </cell>
        </row>
        <row r="186">
          <cell r="A186" t="str">
            <v>26301931400022-002</v>
          </cell>
        </row>
        <row r="187">
          <cell r="A187" t="str">
            <v>26301931400024-001</v>
          </cell>
        </row>
        <row r="188">
          <cell r="A188" t="str">
            <v>26301931400030-001</v>
          </cell>
        </row>
        <row r="189">
          <cell r="A189" t="str">
            <v>26107930814001-001</v>
          </cell>
        </row>
        <row r="190">
          <cell r="A190" t="str">
            <v>26107930816001-002</v>
          </cell>
        </row>
        <row r="191">
          <cell r="A191" t="str">
            <v>26107930816008-001</v>
          </cell>
        </row>
        <row r="192">
          <cell r="A192" t="str">
            <v>26301930810003-001</v>
          </cell>
        </row>
        <row r="193">
          <cell r="A193" t="str">
            <v>26301930810003-002</v>
          </cell>
        </row>
        <row r="194">
          <cell r="A194" t="str">
            <v>26301930810008-001</v>
          </cell>
        </row>
        <row r="195">
          <cell r="A195" t="str">
            <v>26301930810012-001</v>
          </cell>
        </row>
        <row r="196">
          <cell r="A196" t="str">
            <v>26301930810016-001</v>
          </cell>
        </row>
        <row r="197">
          <cell r="A197" t="str">
            <v>26104935076002-001</v>
          </cell>
        </row>
        <row r="198">
          <cell r="A198" t="str">
            <v>26104935076003-001</v>
          </cell>
        </row>
        <row r="199">
          <cell r="A199" t="str">
            <v>26104935076003-002</v>
          </cell>
        </row>
        <row r="200">
          <cell r="A200" t="str">
            <v>26305935060004-001</v>
          </cell>
        </row>
        <row r="201">
          <cell r="A201" t="str">
            <v>26305935060012-001</v>
          </cell>
        </row>
        <row r="202">
          <cell r="A202" t="str">
            <v>26305935060014-001</v>
          </cell>
        </row>
        <row r="203">
          <cell r="A203" t="str">
            <v>26305935060015-001</v>
          </cell>
        </row>
        <row r="204">
          <cell r="A204" t="str">
            <v>26305935060021-001</v>
          </cell>
        </row>
        <row r="205">
          <cell r="A205" t="str">
            <v>26306936120027-001</v>
          </cell>
        </row>
        <row r="206">
          <cell r="A206" t="str">
            <v>26306936120041-001</v>
          </cell>
        </row>
        <row r="207">
          <cell r="A207" t="str">
            <v>26306936120045-001</v>
          </cell>
        </row>
        <row r="208">
          <cell r="A208" t="str">
            <v>26306936120045-002</v>
          </cell>
        </row>
        <row r="209">
          <cell r="A209" t="str">
            <v>26306936120050-001</v>
          </cell>
        </row>
        <row r="210">
          <cell r="A210" t="str">
            <v>26307937190007-001</v>
          </cell>
        </row>
        <row r="211">
          <cell r="A211" t="str">
            <v>26307937190013-001</v>
          </cell>
        </row>
        <row r="212">
          <cell r="A212" t="str">
            <v>26307937180009-001</v>
          </cell>
        </row>
        <row r="213">
          <cell r="A213" t="str">
            <v>26307937180009-002</v>
          </cell>
        </row>
        <row r="214">
          <cell r="A214" t="str">
            <v>26304934160003-001</v>
          </cell>
        </row>
        <row r="215">
          <cell r="A215" t="str">
            <v>26304934160006-001</v>
          </cell>
        </row>
        <row r="216">
          <cell r="A216" t="str">
            <v>26304934160006-002</v>
          </cell>
        </row>
        <row r="217">
          <cell r="A217" t="str">
            <v>26304934160006-003</v>
          </cell>
        </row>
        <row r="218">
          <cell r="A218" t="str">
            <v>26103938246002-001</v>
          </cell>
        </row>
        <row r="219">
          <cell r="A219" t="str">
            <v>26103938246002-002</v>
          </cell>
        </row>
        <row r="220">
          <cell r="A220" t="str">
            <v>26103938246014-001</v>
          </cell>
        </row>
        <row r="221">
          <cell r="A221" t="str">
            <v>26103938246016-001</v>
          </cell>
        </row>
        <row r="222">
          <cell r="A222" t="str">
            <v>26308938240004-001</v>
          </cell>
        </row>
        <row r="223">
          <cell r="A223" t="str">
            <v>26308938240004-002</v>
          </cell>
        </row>
        <row r="224">
          <cell r="A224" t="str">
            <v>26308938240004-003</v>
          </cell>
        </row>
        <row r="225">
          <cell r="A225" t="str">
            <v>26308938240004-004</v>
          </cell>
        </row>
        <row r="226">
          <cell r="A226" t="str">
            <v>26308938240004-005</v>
          </cell>
        </row>
        <row r="227">
          <cell r="A227" t="str">
            <v>26308938240030-001</v>
          </cell>
        </row>
        <row r="228">
          <cell r="A228" t="str">
            <v>26308938240030-002</v>
          </cell>
        </row>
        <row r="229">
          <cell r="A229" t="str">
            <v>26308938240032-001</v>
          </cell>
        </row>
        <row r="230">
          <cell r="A230" t="str">
            <v>26103934196002-001</v>
          </cell>
        </row>
        <row r="231">
          <cell r="A231" t="str">
            <v>26304934190010-001</v>
          </cell>
        </row>
        <row r="232">
          <cell r="A232" t="str">
            <v>26304934190012-001</v>
          </cell>
        </row>
        <row r="233">
          <cell r="A233" t="str">
            <v>26304934190015-001</v>
          </cell>
        </row>
        <row r="234">
          <cell r="A234" t="str">
            <v>26304934190017-001</v>
          </cell>
        </row>
      </sheetData>
      <sheetData sheetId="8">
        <row r="2">
          <cell r="E2" t="str">
            <v>26308938240004-001</v>
          </cell>
          <cell r="F2" t="str">
            <v>橋本　妙子</v>
          </cell>
          <cell r="G2">
            <v>33329</v>
          </cell>
          <cell r="H2">
            <v>44651</v>
          </cell>
          <cell r="I2">
            <v>16469</v>
          </cell>
        </row>
        <row r="3">
          <cell r="E3" t="str">
            <v>26308938240004-002</v>
          </cell>
          <cell r="F3" t="str">
            <v>駒井　忠</v>
          </cell>
          <cell r="G3">
            <v>33329</v>
          </cell>
          <cell r="I3">
            <v>18537</v>
          </cell>
        </row>
        <row r="4">
          <cell r="E4" t="str">
            <v>26308938240004-003</v>
          </cell>
          <cell r="F4" t="str">
            <v>山村　博</v>
          </cell>
          <cell r="G4">
            <v>33329</v>
          </cell>
          <cell r="I4">
            <v>16846</v>
          </cell>
        </row>
        <row r="5">
          <cell r="E5" t="str">
            <v>26308938240004-004</v>
          </cell>
          <cell r="F5" t="str">
            <v>稲岡　達也</v>
          </cell>
          <cell r="G5">
            <v>37124</v>
          </cell>
          <cell r="I5">
            <v>24700</v>
          </cell>
        </row>
        <row r="6">
          <cell r="E6" t="str">
            <v>26308938240004-005</v>
          </cell>
          <cell r="F6" t="str">
            <v>久保　清</v>
          </cell>
          <cell r="G6">
            <v>37469</v>
          </cell>
          <cell r="I6">
            <v>20579</v>
          </cell>
        </row>
        <row r="7">
          <cell r="E7" t="str">
            <v>26308938240004-006</v>
          </cell>
          <cell r="F7" t="str">
            <v>栗原　貴之</v>
          </cell>
          <cell r="G7">
            <v>38808</v>
          </cell>
          <cell r="I7">
            <v>24735</v>
          </cell>
        </row>
        <row r="8">
          <cell r="E8" t="str">
            <v>26308938240004-007</v>
          </cell>
          <cell r="F8" t="str">
            <v>堀井　敏彦</v>
          </cell>
          <cell r="G8">
            <v>39264</v>
          </cell>
          <cell r="I8">
            <v>26114</v>
          </cell>
        </row>
        <row r="9">
          <cell r="E9" t="str">
            <v>26308938240004-008</v>
          </cell>
          <cell r="F9" t="str">
            <v>岡本　滋克</v>
          </cell>
          <cell r="G9">
            <v>39356</v>
          </cell>
          <cell r="I9">
            <v>19693</v>
          </cell>
        </row>
        <row r="10">
          <cell r="E10" t="str">
            <v>26308938240004-009</v>
          </cell>
          <cell r="F10" t="str">
            <v>黒川　朋広</v>
          </cell>
          <cell r="G10">
            <v>40046</v>
          </cell>
          <cell r="I10">
            <v>24316</v>
          </cell>
        </row>
        <row r="11">
          <cell r="E11" t="str">
            <v>26308938240004-010</v>
          </cell>
          <cell r="F11" t="str">
            <v>福田　浩基</v>
          </cell>
          <cell r="G11">
            <v>42095</v>
          </cell>
          <cell r="I11">
            <v>35474</v>
          </cell>
        </row>
        <row r="12">
          <cell r="E12" t="str">
            <v>26308938240004-011</v>
          </cell>
          <cell r="F12" t="str">
            <v>西村　輝</v>
          </cell>
          <cell r="G12">
            <v>42815</v>
          </cell>
          <cell r="I12">
            <v>34692</v>
          </cell>
        </row>
        <row r="13">
          <cell r="E13" t="str">
            <v>26308938240004-012</v>
          </cell>
          <cell r="F13" t="str">
            <v>久保　伸悟</v>
          </cell>
          <cell r="G13">
            <v>43181</v>
          </cell>
          <cell r="I13">
            <v>34768</v>
          </cell>
        </row>
        <row r="14">
          <cell r="E14" t="str">
            <v>26308938240004-013</v>
          </cell>
          <cell r="F14" t="str">
            <v>榊原　尚</v>
          </cell>
          <cell r="G14">
            <v>43725</v>
          </cell>
          <cell r="I14">
            <v>30936</v>
          </cell>
        </row>
        <row r="15">
          <cell r="E15" t="str">
            <v>26308938240004-014</v>
          </cell>
          <cell r="F15" t="str">
            <v>今川　朋之</v>
          </cell>
          <cell r="G15">
            <v>43732</v>
          </cell>
          <cell r="I15">
            <v>29675</v>
          </cell>
        </row>
        <row r="16">
          <cell r="E16" t="str">
            <v>26308938240004-015</v>
          </cell>
          <cell r="F16" t="str">
            <v>牧之瀬　亨</v>
          </cell>
          <cell r="G16">
            <v>43854</v>
          </cell>
          <cell r="I16">
            <v>21433</v>
          </cell>
        </row>
        <row r="17">
          <cell r="E17" t="str">
            <v>26308938240004-016</v>
          </cell>
          <cell r="F17" t="str">
            <v>手越　勇人</v>
          </cell>
          <cell r="G17">
            <v>44949</v>
          </cell>
          <cell r="I17">
            <v>36045</v>
          </cell>
        </row>
        <row r="18">
          <cell r="E18" t="str">
            <v>26308938240004-017</v>
          </cell>
          <cell r="F18" t="str">
            <v>忠谷　壮士</v>
          </cell>
          <cell r="G18">
            <v>44949</v>
          </cell>
          <cell r="I18">
            <v>31822</v>
          </cell>
        </row>
        <row r="19">
          <cell r="E19" t="str">
            <v>26301930772116-001</v>
          </cell>
          <cell r="F19" t="str">
            <v>望月　麻由子</v>
          </cell>
          <cell r="G19">
            <v>40148</v>
          </cell>
          <cell r="I19">
            <v>29130</v>
          </cell>
        </row>
        <row r="20">
          <cell r="E20" t="str">
            <v>26301930772116-002</v>
          </cell>
          <cell r="F20" t="str">
            <v>岡田　　かな子</v>
          </cell>
          <cell r="G20">
            <v>41487</v>
          </cell>
          <cell r="I20">
            <v>30270</v>
          </cell>
        </row>
        <row r="21">
          <cell r="E21" t="str">
            <v>26301930772116-003</v>
          </cell>
          <cell r="F21" t="str">
            <v>園木　圭一</v>
          </cell>
          <cell r="G21">
            <v>41624</v>
          </cell>
          <cell r="I21">
            <v>26659</v>
          </cell>
        </row>
        <row r="22">
          <cell r="E22" t="str">
            <v>26301930772116-004</v>
          </cell>
          <cell r="F22" t="str">
            <v>政岡　大介</v>
          </cell>
          <cell r="G22">
            <v>42450</v>
          </cell>
          <cell r="I22">
            <v>27428</v>
          </cell>
        </row>
        <row r="23">
          <cell r="E23" t="str">
            <v>26301930772116-005</v>
          </cell>
          <cell r="F23" t="str">
            <v>押谷　武</v>
          </cell>
          <cell r="G23">
            <v>42634</v>
          </cell>
          <cell r="I23">
            <v>30296</v>
          </cell>
        </row>
        <row r="24">
          <cell r="E24" t="str">
            <v>26301930772116-006</v>
          </cell>
          <cell r="F24" t="str">
            <v>大津　鞠花</v>
          </cell>
          <cell r="G24">
            <v>44835</v>
          </cell>
          <cell r="I24">
            <v>35851</v>
          </cell>
        </row>
        <row r="25">
          <cell r="E25" t="str">
            <v>26302932762076-001</v>
          </cell>
          <cell r="F25" t="str">
            <v>堀江　一</v>
          </cell>
          <cell r="G25">
            <v>43770</v>
          </cell>
          <cell r="I25">
            <v>26693</v>
          </cell>
        </row>
        <row r="26">
          <cell r="E26" t="str">
            <v>26303933202028-001</v>
          </cell>
          <cell r="F26" t="str">
            <v>山田　誉</v>
          </cell>
          <cell r="G26">
            <v>35370</v>
          </cell>
          <cell r="I26">
            <v>23592</v>
          </cell>
        </row>
        <row r="27">
          <cell r="E27" t="str">
            <v>26303933202028-002</v>
          </cell>
          <cell r="F27" t="str">
            <v>槙田　洋</v>
          </cell>
          <cell r="G27">
            <v>35370</v>
          </cell>
          <cell r="I27">
            <v>27211</v>
          </cell>
        </row>
        <row r="28">
          <cell r="E28" t="str">
            <v>26303933202028-003</v>
          </cell>
          <cell r="F28" t="str">
            <v>岩本　昌也</v>
          </cell>
          <cell r="G28">
            <v>36729</v>
          </cell>
          <cell r="I28">
            <v>29307</v>
          </cell>
        </row>
        <row r="29">
          <cell r="E29" t="str">
            <v>26303933202028-004</v>
          </cell>
          <cell r="F29" t="str">
            <v>矢野　康太</v>
          </cell>
          <cell r="G29">
            <v>40199</v>
          </cell>
          <cell r="I29">
            <v>32281</v>
          </cell>
        </row>
        <row r="30">
          <cell r="E30" t="str">
            <v>26303933202028-005</v>
          </cell>
          <cell r="F30" t="str">
            <v>林　秀光</v>
          </cell>
          <cell r="G30">
            <v>40969</v>
          </cell>
          <cell r="H30">
            <v>44671</v>
          </cell>
          <cell r="I30">
            <v>31039</v>
          </cell>
        </row>
        <row r="31">
          <cell r="E31" t="str">
            <v>26303933202028-006</v>
          </cell>
          <cell r="F31" t="str">
            <v>西村　達也</v>
          </cell>
          <cell r="G31">
            <v>41456</v>
          </cell>
          <cell r="I31">
            <v>31376</v>
          </cell>
        </row>
        <row r="32">
          <cell r="E32" t="str">
            <v>26303933202028-007</v>
          </cell>
          <cell r="F32" t="str">
            <v>井谷　亘一</v>
          </cell>
          <cell r="G32">
            <v>42522</v>
          </cell>
          <cell r="I32">
            <v>31453</v>
          </cell>
        </row>
        <row r="33">
          <cell r="E33" t="str">
            <v>26303933202028-008</v>
          </cell>
          <cell r="F33" t="str">
            <v>川嵜　千晃</v>
          </cell>
          <cell r="G33">
            <v>42917</v>
          </cell>
          <cell r="I33">
            <v>26755</v>
          </cell>
        </row>
        <row r="34">
          <cell r="E34" t="str">
            <v>26302932762157-001</v>
          </cell>
          <cell r="F34" t="str">
            <v>松浦　竜太</v>
          </cell>
          <cell r="G34">
            <v>44927</v>
          </cell>
          <cell r="I34">
            <v>30864</v>
          </cell>
        </row>
        <row r="35">
          <cell r="E35" t="str">
            <v>26303933522011-001</v>
          </cell>
          <cell r="F35" t="str">
            <v>飛田　剛史</v>
          </cell>
          <cell r="G35">
            <v>40194</v>
          </cell>
          <cell r="I35">
            <v>30365</v>
          </cell>
        </row>
        <row r="36">
          <cell r="E36" t="str">
            <v>26303933522011-002</v>
          </cell>
          <cell r="F36" t="str">
            <v>折田　英明</v>
          </cell>
          <cell r="G36">
            <v>40194</v>
          </cell>
          <cell r="I36">
            <v>28898</v>
          </cell>
        </row>
        <row r="37">
          <cell r="E37" t="str">
            <v>26303933522011-003</v>
          </cell>
          <cell r="F37" t="str">
            <v>グエン　タン　タイン</v>
          </cell>
          <cell r="G37">
            <v>44209</v>
          </cell>
          <cell r="I37">
            <v>35996</v>
          </cell>
        </row>
        <row r="38">
          <cell r="E38" t="str">
            <v>26303933522011-004</v>
          </cell>
          <cell r="F38" t="str">
            <v>ヴ　ディン　ヒエウ</v>
          </cell>
          <cell r="G38">
            <v>45001</v>
          </cell>
          <cell r="I38">
            <v>36522</v>
          </cell>
        </row>
        <row r="39">
          <cell r="E39" t="str">
            <v>26302932550042-001</v>
          </cell>
          <cell r="F39" t="str">
            <v>萩山　敏雄</v>
          </cell>
          <cell r="G39">
            <v>41456</v>
          </cell>
          <cell r="I39">
            <v>18395</v>
          </cell>
        </row>
        <row r="40">
          <cell r="E40" t="str">
            <v>26308938242065-001</v>
          </cell>
          <cell r="F40" t="str">
            <v>小林　浩則</v>
          </cell>
          <cell r="G40">
            <v>43831</v>
          </cell>
          <cell r="I40">
            <v>30322</v>
          </cell>
        </row>
        <row r="41">
          <cell r="E41" t="str">
            <v>26308938242065-002</v>
          </cell>
          <cell r="F41" t="str">
            <v>小巻　迅</v>
          </cell>
          <cell r="G41">
            <v>44805</v>
          </cell>
          <cell r="I41">
            <v>36777</v>
          </cell>
        </row>
        <row r="42">
          <cell r="E42" t="str">
            <v>26302932762055-001</v>
          </cell>
          <cell r="F42" t="str">
            <v>加藤　明</v>
          </cell>
          <cell r="G42">
            <v>37377</v>
          </cell>
          <cell r="I42">
            <v>18924</v>
          </cell>
        </row>
        <row r="43">
          <cell r="E43" t="str">
            <v>26302932762055-002</v>
          </cell>
          <cell r="F43" t="str">
            <v>馬塲　俊治</v>
          </cell>
          <cell r="G43">
            <v>42644</v>
          </cell>
          <cell r="I43">
            <v>26813</v>
          </cell>
        </row>
        <row r="44">
          <cell r="E44" t="str">
            <v>26302932762055-003</v>
          </cell>
          <cell r="F44" t="str">
            <v>山田　幸利</v>
          </cell>
          <cell r="G44">
            <v>43191</v>
          </cell>
          <cell r="I44">
            <v>26800</v>
          </cell>
        </row>
        <row r="45">
          <cell r="E45" t="str">
            <v>26302932762055-004</v>
          </cell>
          <cell r="F45" t="str">
            <v>小原　藤雄</v>
          </cell>
          <cell r="G45">
            <v>43556</v>
          </cell>
          <cell r="H45">
            <v>44676</v>
          </cell>
          <cell r="I45">
            <v>25931</v>
          </cell>
        </row>
        <row r="46">
          <cell r="E46" t="str">
            <v>26302932762055-005</v>
          </cell>
          <cell r="F46" t="str">
            <v>高田　克巳</v>
          </cell>
          <cell r="G46">
            <v>43556</v>
          </cell>
          <cell r="I46">
            <v>23110</v>
          </cell>
        </row>
        <row r="47">
          <cell r="E47" t="str">
            <v>26302932552029-001</v>
          </cell>
          <cell r="F47" t="str">
            <v>津田　晃伸</v>
          </cell>
          <cell r="G47">
            <v>39692</v>
          </cell>
          <cell r="I47">
            <v>29571</v>
          </cell>
        </row>
        <row r="48">
          <cell r="E48" t="str">
            <v>26302932552029-002</v>
          </cell>
          <cell r="F48" t="str">
            <v>永田　理恵</v>
          </cell>
          <cell r="G48">
            <v>40452</v>
          </cell>
          <cell r="I48">
            <v>27156</v>
          </cell>
        </row>
        <row r="49">
          <cell r="E49" t="str">
            <v>26302932552029-003</v>
          </cell>
          <cell r="F49" t="str">
            <v>清水　敏貴</v>
          </cell>
          <cell r="G49">
            <v>41488</v>
          </cell>
          <cell r="I49">
            <v>26255</v>
          </cell>
        </row>
        <row r="50">
          <cell r="E50" t="str">
            <v>26302932552029-004</v>
          </cell>
          <cell r="F50" t="str">
            <v>前田　伸一</v>
          </cell>
          <cell r="G50">
            <v>42329</v>
          </cell>
          <cell r="I50">
            <v>26694</v>
          </cell>
        </row>
        <row r="51">
          <cell r="E51" t="str">
            <v>26302932552029-005</v>
          </cell>
          <cell r="F51" t="str">
            <v>濱本　優</v>
          </cell>
          <cell r="G51">
            <v>43958</v>
          </cell>
          <cell r="I51">
            <v>29586</v>
          </cell>
        </row>
        <row r="52">
          <cell r="E52" t="str">
            <v>26302932552029-006</v>
          </cell>
          <cell r="F52" t="str">
            <v>足立　正伸</v>
          </cell>
          <cell r="G52">
            <v>44460</v>
          </cell>
          <cell r="I52">
            <v>27936</v>
          </cell>
        </row>
        <row r="53">
          <cell r="E53" t="str">
            <v>26302932552029-007</v>
          </cell>
          <cell r="F53" t="str">
            <v>小西　堅士</v>
          </cell>
          <cell r="G53">
            <v>44809</v>
          </cell>
          <cell r="I53">
            <v>27292</v>
          </cell>
        </row>
        <row r="54">
          <cell r="E54" t="str">
            <v>26302932552029-008</v>
          </cell>
          <cell r="F54" t="str">
            <v>小西　良輝</v>
          </cell>
          <cell r="G54">
            <v>44958</v>
          </cell>
          <cell r="I54">
            <v>25419</v>
          </cell>
        </row>
        <row r="55">
          <cell r="E55" t="str">
            <v>26308938092090-001</v>
          </cell>
          <cell r="F55" t="str">
            <v>北川　崇</v>
          </cell>
          <cell r="G55">
            <v>42767</v>
          </cell>
          <cell r="I55">
            <v>28274</v>
          </cell>
        </row>
        <row r="56">
          <cell r="E56" t="str">
            <v>26303933202092-001</v>
          </cell>
          <cell r="F56" t="str">
            <v>新城　惇平</v>
          </cell>
          <cell r="G56">
            <v>41275</v>
          </cell>
          <cell r="I56">
            <v>33631</v>
          </cell>
        </row>
        <row r="57">
          <cell r="E57" t="str">
            <v>26303933202092-002</v>
          </cell>
          <cell r="F57" t="str">
            <v>小林　勉</v>
          </cell>
          <cell r="G57">
            <v>43132</v>
          </cell>
          <cell r="I57">
            <v>34012</v>
          </cell>
        </row>
        <row r="58">
          <cell r="E58" t="str">
            <v>26303933202092-003</v>
          </cell>
          <cell r="F58" t="str">
            <v>隅田　甲太郎</v>
          </cell>
          <cell r="G58">
            <v>44333</v>
          </cell>
          <cell r="I58">
            <v>26532</v>
          </cell>
        </row>
        <row r="59">
          <cell r="E59" t="str">
            <v>26303933202092-004</v>
          </cell>
          <cell r="F59" t="str">
            <v>東川　瑞貴</v>
          </cell>
          <cell r="G59">
            <v>44562</v>
          </cell>
          <cell r="H59">
            <v>44741</v>
          </cell>
          <cell r="I59">
            <v>37365</v>
          </cell>
        </row>
        <row r="60">
          <cell r="E60" t="str">
            <v>26303933202092-005</v>
          </cell>
          <cell r="F60" t="str">
            <v>田中　卓巳</v>
          </cell>
          <cell r="G60">
            <v>44621</v>
          </cell>
          <cell r="I60">
            <v>37840</v>
          </cell>
        </row>
        <row r="61">
          <cell r="E61" t="str">
            <v>26303933202092-006</v>
          </cell>
          <cell r="F61" t="str">
            <v>秋田　治輝</v>
          </cell>
          <cell r="G61">
            <v>44958</v>
          </cell>
          <cell r="I61">
            <v>38797</v>
          </cell>
        </row>
        <row r="62">
          <cell r="E62" t="str">
            <v>26301930812027-001</v>
          </cell>
          <cell r="F62" t="str">
            <v>吉永　隆治</v>
          </cell>
          <cell r="G62">
            <v>43886</v>
          </cell>
          <cell r="I62">
            <v>24881</v>
          </cell>
        </row>
        <row r="63">
          <cell r="E63" t="str">
            <v>26301930752063-001</v>
          </cell>
          <cell r="F63" t="str">
            <v>久保　大輔</v>
          </cell>
          <cell r="G63">
            <v>42402</v>
          </cell>
          <cell r="I63">
            <v>30347</v>
          </cell>
        </row>
        <row r="64">
          <cell r="E64" t="str">
            <v>26301930752063-002</v>
          </cell>
          <cell r="F64" t="str">
            <v>福田　将吾</v>
          </cell>
          <cell r="G64">
            <v>42402</v>
          </cell>
          <cell r="I64">
            <v>30434</v>
          </cell>
        </row>
        <row r="65">
          <cell r="E65" t="str">
            <v>26301930752063-003</v>
          </cell>
          <cell r="F65" t="str">
            <v>三原　勉</v>
          </cell>
          <cell r="G65">
            <v>43282</v>
          </cell>
          <cell r="I65">
            <v>29995</v>
          </cell>
        </row>
        <row r="66">
          <cell r="E66" t="str">
            <v>26301930752063-004</v>
          </cell>
          <cell r="F66" t="str">
            <v>松山　豊</v>
          </cell>
          <cell r="G66">
            <v>43344</v>
          </cell>
          <cell r="I66">
            <v>30792</v>
          </cell>
        </row>
        <row r="67">
          <cell r="E67" t="str">
            <v>26301930752063-005</v>
          </cell>
          <cell r="F67" t="str">
            <v>山本　純一</v>
          </cell>
          <cell r="G67">
            <v>43466</v>
          </cell>
          <cell r="I67">
            <v>29409</v>
          </cell>
        </row>
        <row r="68">
          <cell r="E68" t="str">
            <v>26301930752063-006</v>
          </cell>
          <cell r="F68" t="str">
            <v>大西　准</v>
          </cell>
          <cell r="G68">
            <v>44682</v>
          </cell>
          <cell r="I68">
            <v>35882</v>
          </cell>
        </row>
        <row r="69">
          <cell r="E69" t="str">
            <v>26301930752063-007</v>
          </cell>
          <cell r="F69" t="str">
            <v>津崎　裕樹</v>
          </cell>
          <cell r="G69">
            <v>44697</v>
          </cell>
          <cell r="I69">
            <v>31296</v>
          </cell>
        </row>
        <row r="70">
          <cell r="E70" t="str">
            <v>26303933202157-001</v>
          </cell>
          <cell r="F70" t="str">
            <v>高原　翼</v>
          </cell>
          <cell r="G70">
            <v>43678</v>
          </cell>
          <cell r="I70">
            <v>36150</v>
          </cell>
        </row>
        <row r="71">
          <cell r="E71" t="str">
            <v>26307937192049-001</v>
          </cell>
          <cell r="F71" t="str">
            <v>安達　洋治</v>
          </cell>
          <cell r="G71">
            <v>41284</v>
          </cell>
          <cell r="I71">
            <v>31370</v>
          </cell>
        </row>
        <row r="72">
          <cell r="E72" t="str">
            <v>26307937192049-002</v>
          </cell>
          <cell r="F72" t="str">
            <v>新宮　鶴雄</v>
          </cell>
          <cell r="G72">
            <v>41730</v>
          </cell>
          <cell r="I72">
            <v>19189</v>
          </cell>
        </row>
        <row r="73">
          <cell r="E73" t="str">
            <v>26307937192049-003</v>
          </cell>
          <cell r="F73" t="str">
            <v>廣田　真希</v>
          </cell>
          <cell r="G73">
            <v>42667</v>
          </cell>
          <cell r="I73">
            <v>34077</v>
          </cell>
        </row>
        <row r="74">
          <cell r="E74" t="str">
            <v>26307937192049-004</v>
          </cell>
          <cell r="F74" t="str">
            <v>梅本　竜矢</v>
          </cell>
          <cell r="G74">
            <v>42736</v>
          </cell>
          <cell r="I74">
            <v>33271</v>
          </cell>
        </row>
        <row r="75">
          <cell r="E75" t="str">
            <v>26307937192049-005</v>
          </cell>
          <cell r="F75" t="str">
            <v>タケチ　ナミ</v>
          </cell>
          <cell r="G75">
            <v>43283</v>
          </cell>
          <cell r="I75">
            <v>28127</v>
          </cell>
        </row>
        <row r="76">
          <cell r="E76" t="str">
            <v>26307937192049-006</v>
          </cell>
          <cell r="F76" t="str">
            <v>モロ　ヨウコ</v>
          </cell>
          <cell r="G76">
            <v>43405</v>
          </cell>
          <cell r="I76">
            <v>27643</v>
          </cell>
        </row>
        <row r="77">
          <cell r="E77" t="str">
            <v>26307937192049-007</v>
          </cell>
          <cell r="F77" t="str">
            <v>ミツノ　アキヒロ</v>
          </cell>
          <cell r="G77">
            <v>43617</v>
          </cell>
          <cell r="I77">
            <v>24419</v>
          </cell>
        </row>
        <row r="78">
          <cell r="E78" t="str">
            <v>26307937192049-008</v>
          </cell>
          <cell r="F78" t="str">
            <v>キムラ　アイカ</v>
          </cell>
          <cell r="G78">
            <v>43739</v>
          </cell>
          <cell r="I78">
            <v>33261</v>
          </cell>
        </row>
        <row r="79">
          <cell r="E79" t="str">
            <v>26307937192049-009</v>
          </cell>
          <cell r="F79" t="str">
            <v>ハシモト　ミサキ</v>
          </cell>
          <cell r="G79">
            <v>44593</v>
          </cell>
          <cell r="I79">
            <v>33664</v>
          </cell>
        </row>
        <row r="80">
          <cell r="E80" t="str">
            <v>26307937192049-010</v>
          </cell>
          <cell r="F80" t="str">
            <v>タケウチ　サチヨ</v>
          </cell>
          <cell r="G80">
            <v>44932</v>
          </cell>
          <cell r="I80">
            <v>19960</v>
          </cell>
        </row>
        <row r="81">
          <cell r="E81" t="str">
            <v>26305935072027-001</v>
          </cell>
          <cell r="F81" t="str">
            <v>芦谷　淳</v>
          </cell>
          <cell r="G81">
            <v>42156</v>
          </cell>
          <cell r="I81">
            <v>26890</v>
          </cell>
        </row>
        <row r="82">
          <cell r="E82" t="str">
            <v>26305935072027-002</v>
          </cell>
          <cell r="F82" t="str">
            <v>速石　明</v>
          </cell>
          <cell r="G82">
            <v>42156</v>
          </cell>
          <cell r="I82">
            <v>26795</v>
          </cell>
        </row>
        <row r="83">
          <cell r="E83" t="str">
            <v>26302932762024-001</v>
          </cell>
          <cell r="F83" t="str">
            <v>内田　翔太</v>
          </cell>
          <cell r="G83">
            <v>42614</v>
          </cell>
          <cell r="H83">
            <v>44915</v>
          </cell>
          <cell r="I83">
            <v>34736</v>
          </cell>
        </row>
        <row r="84">
          <cell r="E84" t="str">
            <v>26302932762024-002</v>
          </cell>
          <cell r="F84" t="str">
            <v>竹内　真紀</v>
          </cell>
          <cell r="G84">
            <v>42917</v>
          </cell>
          <cell r="I84">
            <v>27445</v>
          </cell>
        </row>
        <row r="85">
          <cell r="E85" t="str">
            <v>26302932762024-003</v>
          </cell>
          <cell r="F85" t="str">
            <v>平尾　理奈</v>
          </cell>
          <cell r="G85">
            <v>43282</v>
          </cell>
          <cell r="I85">
            <v>27717</v>
          </cell>
        </row>
        <row r="86">
          <cell r="E86" t="str">
            <v>26302932762024-004</v>
          </cell>
          <cell r="F86" t="str">
            <v>ホー　タン　チュック</v>
          </cell>
          <cell r="G86">
            <v>43424</v>
          </cell>
          <cell r="H86">
            <v>44946</v>
          </cell>
          <cell r="I86">
            <v>32979</v>
          </cell>
        </row>
        <row r="87">
          <cell r="E87" t="str">
            <v>26302932762024-005</v>
          </cell>
          <cell r="F87" t="str">
            <v>福井　剛</v>
          </cell>
          <cell r="G87">
            <v>43480</v>
          </cell>
          <cell r="I87">
            <v>29509</v>
          </cell>
        </row>
        <row r="88">
          <cell r="E88" t="str">
            <v>26302932762024-006</v>
          </cell>
          <cell r="F88" t="str">
            <v>川上　翔太</v>
          </cell>
          <cell r="G88">
            <v>43556</v>
          </cell>
          <cell r="I88">
            <v>36697</v>
          </cell>
        </row>
        <row r="89">
          <cell r="E89" t="str">
            <v>26302932762024-007</v>
          </cell>
          <cell r="F89" t="str">
            <v>グエン　マン　フン</v>
          </cell>
          <cell r="G89">
            <v>43694</v>
          </cell>
          <cell r="H89">
            <v>44854</v>
          </cell>
          <cell r="I89">
            <v>34025</v>
          </cell>
        </row>
        <row r="90">
          <cell r="E90" t="str">
            <v>26302932762024-008</v>
          </cell>
          <cell r="F90" t="str">
            <v>井上　泰輝</v>
          </cell>
          <cell r="G90">
            <v>43770</v>
          </cell>
          <cell r="I90">
            <v>36790</v>
          </cell>
        </row>
        <row r="91">
          <cell r="E91" t="str">
            <v>26302932762024-009</v>
          </cell>
          <cell r="F91" t="str">
            <v>林　将也</v>
          </cell>
          <cell r="G91">
            <v>43862</v>
          </cell>
          <cell r="I91">
            <v>37041</v>
          </cell>
        </row>
        <row r="92">
          <cell r="E92" t="str">
            <v>26302932762024-010</v>
          </cell>
          <cell r="F92" t="str">
            <v>グエン　ゴック　フン</v>
          </cell>
          <cell r="G92">
            <v>43869</v>
          </cell>
          <cell r="I92">
            <v>34283</v>
          </cell>
        </row>
        <row r="93">
          <cell r="E93" t="str">
            <v>26302932762024-011</v>
          </cell>
          <cell r="F93" t="str">
            <v>黒川　真聖</v>
          </cell>
          <cell r="G93">
            <v>44046</v>
          </cell>
          <cell r="I93">
            <v>36655</v>
          </cell>
        </row>
        <row r="94">
          <cell r="E94" t="str">
            <v>26302932762024-012</v>
          </cell>
          <cell r="F94" t="str">
            <v>白柳　衛用</v>
          </cell>
          <cell r="G94">
            <v>44075</v>
          </cell>
          <cell r="I94">
            <v>26576</v>
          </cell>
        </row>
        <row r="95">
          <cell r="E95" t="str">
            <v>26302932762024-013</v>
          </cell>
          <cell r="F95" t="str">
            <v>藤原　正史</v>
          </cell>
          <cell r="G95">
            <v>44167</v>
          </cell>
          <cell r="I95">
            <v>25427</v>
          </cell>
        </row>
        <row r="96">
          <cell r="E96" t="str">
            <v>26302932762024-014</v>
          </cell>
          <cell r="F96" t="str">
            <v>大西　虎斗</v>
          </cell>
          <cell r="G96">
            <v>44774</v>
          </cell>
          <cell r="H96">
            <v>44918</v>
          </cell>
          <cell r="I96">
            <v>37665</v>
          </cell>
        </row>
        <row r="97">
          <cell r="E97" t="str">
            <v>26302932762024-015</v>
          </cell>
          <cell r="F97" t="str">
            <v>西村　勝治</v>
          </cell>
          <cell r="G97">
            <v>44958</v>
          </cell>
          <cell r="I97">
            <v>26365</v>
          </cell>
        </row>
        <row r="98">
          <cell r="E98" t="str">
            <v>26303933202293-001</v>
          </cell>
          <cell r="F98" t="str">
            <v>岡井　満</v>
          </cell>
          <cell r="G98">
            <v>44470</v>
          </cell>
          <cell r="I98">
            <v>30977</v>
          </cell>
        </row>
        <row r="99">
          <cell r="E99" t="str">
            <v>26306936122153-001</v>
          </cell>
          <cell r="F99" t="str">
            <v>長井　泰暁</v>
          </cell>
          <cell r="G99">
            <v>44805</v>
          </cell>
          <cell r="I99">
            <v>34004</v>
          </cell>
        </row>
        <row r="100">
          <cell r="E100" t="str">
            <v>26306936122153-002</v>
          </cell>
          <cell r="F100" t="str">
            <v>村山　和貴</v>
          </cell>
          <cell r="G100">
            <v>44805</v>
          </cell>
          <cell r="I100">
            <v>26261</v>
          </cell>
        </row>
        <row r="101">
          <cell r="E101" t="str">
            <v>26301930802078-001</v>
          </cell>
          <cell r="F101" t="str">
            <v>多田　明宏</v>
          </cell>
          <cell r="G101">
            <v>42705</v>
          </cell>
          <cell r="I101">
            <v>33588</v>
          </cell>
        </row>
        <row r="102">
          <cell r="E102" t="str">
            <v>26301930802078-002</v>
          </cell>
          <cell r="F102" t="str">
            <v>木村　忠雄</v>
          </cell>
          <cell r="G102">
            <v>43040</v>
          </cell>
          <cell r="I102">
            <v>24421</v>
          </cell>
        </row>
        <row r="103">
          <cell r="E103" t="str">
            <v>26301930802078-003</v>
          </cell>
          <cell r="F103" t="str">
            <v>北浦　琉偉飛</v>
          </cell>
          <cell r="G103">
            <v>44470</v>
          </cell>
          <cell r="H103">
            <v>44957</v>
          </cell>
          <cell r="I103">
            <v>37356</v>
          </cell>
        </row>
        <row r="104">
          <cell r="E104" t="str">
            <v>26306936120041-001</v>
          </cell>
          <cell r="F104" t="str">
            <v>ナガモト　アツシ</v>
          </cell>
          <cell r="G104">
            <v>34820</v>
          </cell>
          <cell r="I104">
            <v>24500</v>
          </cell>
        </row>
        <row r="105">
          <cell r="E105" t="str">
            <v>26306936120041-002</v>
          </cell>
          <cell r="F105" t="str">
            <v>伊藤　錬太郎</v>
          </cell>
          <cell r="G105">
            <v>39258</v>
          </cell>
          <cell r="I105">
            <v>20493</v>
          </cell>
        </row>
        <row r="106">
          <cell r="E106" t="str">
            <v>26302932762063-001</v>
          </cell>
          <cell r="F106" t="str">
            <v>牧田　知也</v>
          </cell>
          <cell r="G106">
            <v>42095</v>
          </cell>
          <cell r="I106">
            <v>26340</v>
          </cell>
        </row>
        <row r="107">
          <cell r="E107" t="str">
            <v>26302932762063-002</v>
          </cell>
          <cell r="F107" t="str">
            <v>徳和目　宗弘</v>
          </cell>
          <cell r="G107">
            <v>42394</v>
          </cell>
          <cell r="I107">
            <v>25714</v>
          </cell>
        </row>
        <row r="108">
          <cell r="E108" t="str">
            <v>26302932762063-003</v>
          </cell>
          <cell r="F108" t="str">
            <v>白井　俊伸</v>
          </cell>
          <cell r="G108">
            <v>42767</v>
          </cell>
          <cell r="I108">
            <v>23129</v>
          </cell>
        </row>
        <row r="109">
          <cell r="E109" t="str">
            <v>26302932762063-004</v>
          </cell>
          <cell r="F109" t="str">
            <v>牧田　悠利</v>
          </cell>
          <cell r="G109">
            <v>42816</v>
          </cell>
          <cell r="H109">
            <v>44977</v>
          </cell>
          <cell r="I109">
            <v>35580</v>
          </cell>
        </row>
        <row r="110">
          <cell r="E110" t="str">
            <v>26302932762063-005</v>
          </cell>
          <cell r="F110" t="str">
            <v>チャン　グオック　キン</v>
          </cell>
          <cell r="G110">
            <v>43435</v>
          </cell>
          <cell r="I110">
            <v>35772</v>
          </cell>
        </row>
        <row r="111">
          <cell r="E111" t="str">
            <v>26302932762063-006</v>
          </cell>
          <cell r="F111" t="str">
            <v>橋本　涼</v>
          </cell>
          <cell r="G111">
            <v>43556</v>
          </cell>
          <cell r="I111">
            <v>36680</v>
          </cell>
        </row>
        <row r="112">
          <cell r="E112" t="str">
            <v>26302932762063-007</v>
          </cell>
          <cell r="F112" t="str">
            <v>後田　太朗</v>
          </cell>
          <cell r="G112">
            <v>43922</v>
          </cell>
          <cell r="I112">
            <v>30907</v>
          </cell>
        </row>
        <row r="113">
          <cell r="E113" t="str">
            <v>26302932762063-008</v>
          </cell>
          <cell r="F113" t="str">
            <v>近藤　智徳</v>
          </cell>
          <cell r="G113">
            <v>43965</v>
          </cell>
          <cell r="I113">
            <v>26367</v>
          </cell>
        </row>
        <row r="114">
          <cell r="E114" t="str">
            <v>26302932762063-009</v>
          </cell>
          <cell r="F114" t="str">
            <v>宿女　騰</v>
          </cell>
          <cell r="G114">
            <v>44075</v>
          </cell>
          <cell r="I114">
            <v>28637</v>
          </cell>
        </row>
        <row r="115">
          <cell r="E115" t="str">
            <v>26302932762063-010</v>
          </cell>
          <cell r="F115" t="str">
            <v>大路　拓馬</v>
          </cell>
          <cell r="G115">
            <v>44287</v>
          </cell>
          <cell r="H115">
            <v>44712</v>
          </cell>
          <cell r="I115">
            <v>37567</v>
          </cell>
        </row>
        <row r="116">
          <cell r="E116" t="str">
            <v>26302932762063-011</v>
          </cell>
          <cell r="F116" t="str">
            <v>藤原　由季</v>
          </cell>
          <cell r="G116">
            <v>44456</v>
          </cell>
          <cell r="I116">
            <v>34627</v>
          </cell>
        </row>
        <row r="117">
          <cell r="E117" t="str">
            <v>26302932762063-012</v>
          </cell>
          <cell r="F117" t="str">
            <v>内藤　小百合</v>
          </cell>
          <cell r="G117">
            <v>44652</v>
          </cell>
          <cell r="I117">
            <v>27242</v>
          </cell>
        </row>
        <row r="118">
          <cell r="E118" t="str">
            <v>26302932762063-013</v>
          </cell>
          <cell r="F118" t="str">
            <v>佐藤　諒成</v>
          </cell>
          <cell r="G118">
            <v>44694</v>
          </cell>
          <cell r="H118">
            <v>44776</v>
          </cell>
          <cell r="I118">
            <v>36846</v>
          </cell>
        </row>
        <row r="119">
          <cell r="E119" t="str">
            <v>26302932762063-014</v>
          </cell>
          <cell r="F119" t="str">
            <v>レ　ヴァン　クアン</v>
          </cell>
          <cell r="G119">
            <v>44722</v>
          </cell>
          <cell r="I119">
            <v>37020</v>
          </cell>
        </row>
        <row r="120">
          <cell r="E120" t="str">
            <v>26302932762063-015</v>
          </cell>
          <cell r="F120" t="str">
            <v>ファン　ヴァン　ニャット</v>
          </cell>
          <cell r="G120">
            <v>44722</v>
          </cell>
          <cell r="I120">
            <v>37030</v>
          </cell>
        </row>
        <row r="121">
          <cell r="E121" t="str">
            <v>26302932762063-016</v>
          </cell>
          <cell r="F121" t="str">
            <v>松本　圭史</v>
          </cell>
          <cell r="G121">
            <v>44958</v>
          </cell>
          <cell r="I121">
            <v>26274</v>
          </cell>
        </row>
        <row r="122">
          <cell r="E122" t="str">
            <v>26301930792043-001</v>
          </cell>
          <cell r="F122" t="str">
            <v>竹村　悠真</v>
          </cell>
          <cell r="G122">
            <v>39904</v>
          </cell>
          <cell r="I122">
            <v>32311</v>
          </cell>
        </row>
        <row r="123">
          <cell r="E123" t="str">
            <v>26303933202283-001</v>
          </cell>
          <cell r="F123" t="str">
            <v>渡邉　正治</v>
          </cell>
          <cell r="G123">
            <v>44287</v>
          </cell>
          <cell r="I123">
            <v>28719</v>
          </cell>
        </row>
        <row r="124">
          <cell r="E124" t="str">
            <v>26303933202283-002</v>
          </cell>
          <cell r="F124" t="str">
            <v>吾妻　剛</v>
          </cell>
          <cell r="G124">
            <v>44713</v>
          </cell>
          <cell r="H124">
            <v>44997</v>
          </cell>
          <cell r="I124">
            <v>30119</v>
          </cell>
        </row>
        <row r="125">
          <cell r="E125" t="str">
            <v>26303933202283-003</v>
          </cell>
          <cell r="F125" t="str">
            <v>阪谷　一也</v>
          </cell>
          <cell r="G125">
            <v>44713</v>
          </cell>
          <cell r="I125">
            <v>24609</v>
          </cell>
        </row>
        <row r="126">
          <cell r="E126" t="str">
            <v>26301930752097-001</v>
          </cell>
          <cell r="F126" t="str">
            <v>上野　公資</v>
          </cell>
          <cell r="G126">
            <v>44784</v>
          </cell>
          <cell r="H126">
            <v>44915</v>
          </cell>
          <cell r="I126">
            <v>34747</v>
          </cell>
        </row>
        <row r="127">
          <cell r="E127" t="str">
            <v>26302932552128-001</v>
          </cell>
          <cell r="F127" t="str">
            <v>稲井　恵祐</v>
          </cell>
          <cell r="G127">
            <v>44287</v>
          </cell>
          <cell r="I127">
            <v>33977</v>
          </cell>
        </row>
        <row r="128">
          <cell r="E128" t="str">
            <v>26302932552128-002</v>
          </cell>
          <cell r="F128" t="str">
            <v>稲井　まみ子</v>
          </cell>
          <cell r="G128">
            <v>44287</v>
          </cell>
          <cell r="I128">
            <v>24794</v>
          </cell>
        </row>
        <row r="129">
          <cell r="E129" t="str">
            <v>26301930752134-001</v>
          </cell>
          <cell r="F129" t="str">
            <v>森内　新平</v>
          </cell>
          <cell r="G129">
            <v>44927</v>
          </cell>
          <cell r="I129">
            <v>19143</v>
          </cell>
        </row>
        <row r="130">
          <cell r="E130" t="str">
            <v>26301930752130-001</v>
          </cell>
          <cell r="F130" t="str">
            <v>林　圭吾</v>
          </cell>
          <cell r="G130">
            <v>44713</v>
          </cell>
          <cell r="I130">
            <v>27032</v>
          </cell>
        </row>
        <row r="131">
          <cell r="E131" t="str">
            <v>26301930752130-002</v>
          </cell>
          <cell r="F131" t="str">
            <v>廣濱　康義</v>
          </cell>
          <cell r="G131">
            <v>44774</v>
          </cell>
          <cell r="I131">
            <v>26514</v>
          </cell>
        </row>
        <row r="132">
          <cell r="E132" t="str">
            <v>26303933202127-001</v>
          </cell>
          <cell r="F132" t="str">
            <v>福永　陽介</v>
          </cell>
          <cell r="G132">
            <v>43252</v>
          </cell>
          <cell r="I132">
            <v>35111</v>
          </cell>
        </row>
        <row r="133">
          <cell r="E133" t="str">
            <v>26303933202127-002</v>
          </cell>
          <cell r="F133" t="str">
            <v>野崎　一幸</v>
          </cell>
          <cell r="G133">
            <v>43887</v>
          </cell>
          <cell r="I133">
            <v>25400</v>
          </cell>
        </row>
        <row r="134">
          <cell r="E134" t="str">
            <v>26305935072026-001</v>
          </cell>
          <cell r="F134" t="str">
            <v>黒田　優樹</v>
          </cell>
          <cell r="G134">
            <v>41730</v>
          </cell>
          <cell r="I134">
            <v>31873</v>
          </cell>
        </row>
        <row r="135">
          <cell r="E135" t="str">
            <v>26302932552125-001</v>
          </cell>
          <cell r="F135" t="str">
            <v>山崎　正悟</v>
          </cell>
          <cell r="G135">
            <v>44202</v>
          </cell>
          <cell r="I135">
            <v>34689</v>
          </cell>
        </row>
        <row r="136">
          <cell r="E136" t="str">
            <v>26308938092096-001</v>
          </cell>
          <cell r="F136" t="str">
            <v>中川　敦</v>
          </cell>
          <cell r="G136">
            <v>42826</v>
          </cell>
          <cell r="I136">
            <v>20019</v>
          </cell>
        </row>
        <row r="137">
          <cell r="E137" t="str">
            <v>26308938092096-002</v>
          </cell>
          <cell r="F137" t="str">
            <v>永吉　光治</v>
          </cell>
          <cell r="G137">
            <v>44105</v>
          </cell>
          <cell r="I137">
            <v>19890</v>
          </cell>
        </row>
        <row r="138">
          <cell r="E138" t="str">
            <v>26303933202217-001</v>
          </cell>
          <cell r="F138" t="str">
            <v>徳永　涼太</v>
          </cell>
          <cell r="G138">
            <v>43105</v>
          </cell>
          <cell r="I138">
            <v>33835</v>
          </cell>
        </row>
        <row r="139">
          <cell r="E139" t="str">
            <v>26302932762087-001</v>
          </cell>
          <cell r="F139" t="str">
            <v>上田　晃令</v>
          </cell>
          <cell r="G139">
            <v>42614</v>
          </cell>
          <cell r="I139">
            <v>33158</v>
          </cell>
        </row>
        <row r="140">
          <cell r="E140" t="str">
            <v>26301930812030-001</v>
          </cell>
          <cell r="F140" t="str">
            <v>下窪　重行</v>
          </cell>
          <cell r="G140">
            <v>41365</v>
          </cell>
          <cell r="I140">
            <v>18963</v>
          </cell>
        </row>
        <row r="141">
          <cell r="E141" t="str">
            <v>26301931402036-001</v>
          </cell>
          <cell r="F141" t="str">
            <v>松村　剛</v>
          </cell>
          <cell r="G141">
            <v>42359</v>
          </cell>
          <cell r="I141">
            <v>28650</v>
          </cell>
        </row>
        <row r="142">
          <cell r="E142" t="str">
            <v>26301931402036-002</v>
          </cell>
          <cell r="F142" t="str">
            <v>森山　守</v>
          </cell>
          <cell r="G142">
            <v>43709</v>
          </cell>
          <cell r="I142">
            <v>24054</v>
          </cell>
        </row>
        <row r="143">
          <cell r="E143" t="str">
            <v>26302932762094-001</v>
          </cell>
          <cell r="F143" t="str">
            <v>川上　聖鎮</v>
          </cell>
          <cell r="G143">
            <v>42826</v>
          </cell>
          <cell r="I143">
            <v>20487</v>
          </cell>
        </row>
        <row r="144">
          <cell r="E144" t="str">
            <v>26302932762094-002</v>
          </cell>
          <cell r="F144" t="str">
            <v>矢野　邦彦</v>
          </cell>
          <cell r="G144">
            <v>42826</v>
          </cell>
          <cell r="I144">
            <v>27894</v>
          </cell>
        </row>
        <row r="145">
          <cell r="E145" t="str">
            <v>26303933522013-001</v>
          </cell>
          <cell r="F145" t="str">
            <v>師井　美雪</v>
          </cell>
          <cell r="G145">
            <v>41183</v>
          </cell>
          <cell r="I145">
            <v>24101</v>
          </cell>
        </row>
        <row r="146">
          <cell r="E146" t="str">
            <v>26303933522013-002</v>
          </cell>
          <cell r="F146" t="str">
            <v>師井　渚</v>
          </cell>
          <cell r="G146">
            <v>41183</v>
          </cell>
          <cell r="I146">
            <v>32353</v>
          </cell>
        </row>
        <row r="147">
          <cell r="E147" t="str">
            <v>26303933522013-003</v>
          </cell>
          <cell r="F147" t="str">
            <v>松本　博之</v>
          </cell>
          <cell r="G147">
            <v>41538</v>
          </cell>
          <cell r="I147">
            <v>23129</v>
          </cell>
        </row>
        <row r="148">
          <cell r="E148" t="str">
            <v>26303933522013-004</v>
          </cell>
          <cell r="F148" t="str">
            <v>師井　啓太</v>
          </cell>
          <cell r="G148">
            <v>41604</v>
          </cell>
          <cell r="I148">
            <v>31272</v>
          </cell>
        </row>
        <row r="149">
          <cell r="E149" t="str">
            <v>26303933522013-005</v>
          </cell>
          <cell r="F149" t="str">
            <v>塔筋　絢香</v>
          </cell>
          <cell r="G149">
            <v>44201</v>
          </cell>
          <cell r="I149">
            <v>35312</v>
          </cell>
        </row>
        <row r="150">
          <cell r="E150" t="str">
            <v>26303933522013-006</v>
          </cell>
          <cell r="F150" t="str">
            <v>遠山　圭子</v>
          </cell>
          <cell r="G150">
            <v>44243</v>
          </cell>
          <cell r="I150">
            <v>20452</v>
          </cell>
        </row>
        <row r="151">
          <cell r="E151" t="str">
            <v>26303933202115-001</v>
          </cell>
          <cell r="F151" t="str">
            <v>南　洋史</v>
          </cell>
          <cell r="G151">
            <v>42005</v>
          </cell>
          <cell r="I151">
            <v>31285</v>
          </cell>
        </row>
        <row r="152">
          <cell r="E152" t="str">
            <v>26303933202115-002</v>
          </cell>
          <cell r="F152" t="str">
            <v>岡村　恵一</v>
          </cell>
          <cell r="G152">
            <v>42736</v>
          </cell>
          <cell r="I152">
            <v>18130</v>
          </cell>
        </row>
        <row r="153">
          <cell r="E153" t="str">
            <v>26303933202115-003</v>
          </cell>
          <cell r="F153" t="str">
            <v>吉松　貴則</v>
          </cell>
          <cell r="G153">
            <v>42979</v>
          </cell>
          <cell r="I153">
            <v>34293</v>
          </cell>
        </row>
        <row r="154">
          <cell r="E154" t="str">
            <v>26303933202115-004</v>
          </cell>
          <cell r="F154" t="str">
            <v>藤下　功樹</v>
          </cell>
          <cell r="G154">
            <v>43132</v>
          </cell>
          <cell r="I154">
            <v>35475</v>
          </cell>
        </row>
        <row r="155">
          <cell r="E155" t="str">
            <v>26303933202115-005</v>
          </cell>
          <cell r="F155" t="str">
            <v>ホアン　アイン　トゥアン</v>
          </cell>
          <cell r="G155">
            <v>43237</v>
          </cell>
          <cell r="I155">
            <v>34322</v>
          </cell>
        </row>
        <row r="156">
          <cell r="E156" t="str">
            <v>26303933202115-006</v>
          </cell>
          <cell r="F156" t="str">
            <v>グエン　ヒュ　ギー</v>
          </cell>
          <cell r="G156">
            <v>43414</v>
          </cell>
          <cell r="I156">
            <v>35173</v>
          </cell>
        </row>
        <row r="157">
          <cell r="E157" t="str">
            <v>26303933202115-007</v>
          </cell>
          <cell r="F157" t="str">
            <v>杉本　博樹</v>
          </cell>
          <cell r="G157">
            <v>43617</v>
          </cell>
          <cell r="I157">
            <v>27243</v>
          </cell>
        </row>
        <row r="158">
          <cell r="E158" t="str">
            <v>26303933202115-008</v>
          </cell>
          <cell r="F158" t="str">
            <v>ファム　チャン　チョンチ</v>
          </cell>
          <cell r="G158">
            <v>43922</v>
          </cell>
          <cell r="I158">
            <v>35112</v>
          </cell>
        </row>
        <row r="159">
          <cell r="E159" t="str">
            <v>26303933202115-009</v>
          </cell>
          <cell r="F159" t="str">
            <v>グエン　スアン　タン</v>
          </cell>
          <cell r="G159">
            <v>44298</v>
          </cell>
          <cell r="I159">
            <v>32025</v>
          </cell>
        </row>
        <row r="160">
          <cell r="E160" t="str">
            <v>26303933202115-010</v>
          </cell>
          <cell r="F160" t="str">
            <v>レー　タン　イエン</v>
          </cell>
          <cell r="G160">
            <v>44317</v>
          </cell>
          <cell r="I160">
            <v>31411</v>
          </cell>
        </row>
        <row r="161">
          <cell r="E161" t="str">
            <v>26303933202115-011</v>
          </cell>
          <cell r="F161" t="str">
            <v>グエン　ヒュ　トウアン</v>
          </cell>
          <cell r="G161">
            <v>44621</v>
          </cell>
          <cell r="H161">
            <v>44947</v>
          </cell>
          <cell r="I161">
            <v>33789</v>
          </cell>
        </row>
        <row r="162">
          <cell r="E162" t="str">
            <v>26303933202115-012</v>
          </cell>
          <cell r="F162" t="str">
            <v>アデ　バドルツザマン</v>
          </cell>
          <cell r="G162">
            <v>44970</v>
          </cell>
          <cell r="I162">
            <v>34455</v>
          </cell>
        </row>
        <row r="163">
          <cell r="E163" t="str">
            <v>26303933202115-013</v>
          </cell>
          <cell r="F163" t="str">
            <v>アデ　ジャフアル</v>
          </cell>
          <cell r="G163">
            <v>44970</v>
          </cell>
          <cell r="I163">
            <v>36975</v>
          </cell>
        </row>
        <row r="164">
          <cell r="E164" t="str">
            <v>26301930772043-001</v>
          </cell>
          <cell r="F164" t="str">
            <v>高橋　弘之</v>
          </cell>
          <cell r="G164">
            <v>39211</v>
          </cell>
          <cell r="I164">
            <v>32076</v>
          </cell>
        </row>
        <row r="165">
          <cell r="E165" t="str">
            <v>26301930772043-002</v>
          </cell>
          <cell r="F165" t="str">
            <v>小滝　純</v>
          </cell>
          <cell r="G165">
            <v>40909</v>
          </cell>
          <cell r="I165">
            <v>27968</v>
          </cell>
        </row>
        <row r="166">
          <cell r="E166" t="str">
            <v>26301930772043-003</v>
          </cell>
          <cell r="F166" t="str">
            <v>義久　雄介</v>
          </cell>
          <cell r="G166">
            <v>42461</v>
          </cell>
          <cell r="I166">
            <v>34499</v>
          </cell>
        </row>
        <row r="167">
          <cell r="E167" t="str">
            <v>26301930772043-004</v>
          </cell>
          <cell r="F167" t="str">
            <v>小島　新吾</v>
          </cell>
          <cell r="G167">
            <v>42461</v>
          </cell>
          <cell r="I167">
            <v>34332</v>
          </cell>
        </row>
        <row r="168">
          <cell r="E168" t="str">
            <v>26301930772043-005</v>
          </cell>
          <cell r="F168" t="str">
            <v>北村　義信</v>
          </cell>
          <cell r="G168">
            <v>42741</v>
          </cell>
          <cell r="I168">
            <v>15219</v>
          </cell>
        </row>
        <row r="169">
          <cell r="E169" t="str">
            <v>26301930772043-006</v>
          </cell>
          <cell r="F169" t="str">
            <v>谷本　慶介</v>
          </cell>
          <cell r="G169">
            <v>43191</v>
          </cell>
          <cell r="I169">
            <v>36415</v>
          </cell>
        </row>
        <row r="170">
          <cell r="E170" t="str">
            <v>26301930772043-007</v>
          </cell>
          <cell r="F170" t="str">
            <v>山本　択哉</v>
          </cell>
          <cell r="G170">
            <v>43283</v>
          </cell>
          <cell r="I170">
            <v>34530</v>
          </cell>
        </row>
        <row r="171">
          <cell r="E171" t="str">
            <v>26301930772043-008</v>
          </cell>
          <cell r="F171" t="str">
            <v>稲葉　耕介</v>
          </cell>
          <cell r="G171">
            <v>43922</v>
          </cell>
          <cell r="I171">
            <v>35460</v>
          </cell>
        </row>
        <row r="172">
          <cell r="E172" t="str">
            <v>26301930772043-009</v>
          </cell>
          <cell r="F172" t="str">
            <v>鈴木　稜生</v>
          </cell>
          <cell r="G172">
            <v>43922</v>
          </cell>
          <cell r="I172">
            <v>37007</v>
          </cell>
        </row>
        <row r="173">
          <cell r="E173" t="str">
            <v>26301930772043-010</v>
          </cell>
          <cell r="F173" t="str">
            <v>梅山　紬</v>
          </cell>
          <cell r="G173">
            <v>44287</v>
          </cell>
          <cell r="I173">
            <v>36047</v>
          </cell>
        </row>
        <row r="174">
          <cell r="E174" t="str">
            <v>26304934162033-001</v>
          </cell>
          <cell r="F174" t="str">
            <v>徳田　仁亮</v>
          </cell>
          <cell r="G174">
            <v>43282</v>
          </cell>
          <cell r="I174">
            <v>30586</v>
          </cell>
        </row>
        <row r="175">
          <cell r="E175" t="str">
            <v>26304934162033-002</v>
          </cell>
          <cell r="F175" t="str">
            <v>藤木　健一</v>
          </cell>
          <cell r="G175">
            <v>43282</v>
          </cell>
          <cell r="I175">
            <v>25697</v>
          </cell>
        </row>
        <row r="176">
          <cell r="E176" t="str">
            <v>26304934162033-003</v>
          </cell>
          <cell r="F176" t="str">
            <v>大岡　和美</v>
          </cell>
          <cell r="G176">
            <v>43282</v>
          </cell>
          <cell r="I176">
            <v>27414</v>
          </cell>
        </row>
        <row r="177">
          <cell r="E177" t="str">
            <v>26307937182056-001</v>
          </cell>
          <cell r="F177" t="str">
            <v>ウメダ　セイヤ</v>
          </cell>
          <cell r="G177">
            <v>43348</v>
          </cell>
          <cell r="I177">
            <v>32848</v>
          </cell>
        </row>
        <row r="178">
          <cell r="E178" t="str">
            <v>26307937182056-002</v>
          </cell>
          <cell r="F178" t="str">
            <v>ウエダ　ウリユウ</v>
          </cell>
          <cell r="G178">
            <v>43820</v>
          </cell>
          <cell r="I178">
            <v>37833</v>
          </cell>
        </row>
        <row r="179">
          <cell r="E179" t="str">
            <v>26307937182056-003</v>
          </cell>
          <cell r="F179" t="str">
            <v>ヤマシロ　フウタ</v>
          </cell>
          <cell r="G179">
            <v>44487</v>
          </cell>
          <cell r="H179">
            <v>44762</v>
          </cell>
          <cell r="I179">
            <v>37366</v>
          </cell>
        </row>
        <row r="180">
          <cell r="E180" t="str">
            <v>26307937182056-004</v>
          </cell>
          <cell r="F180" t="str">
            <v>フジタ　リョウタロウ</v>
          </cell>
          <cell r="G180">
            <v>44582</v>
          </cell>
          <cell r="I180">
            <v>37169</v>
          </cell>
        </row>
        <row r="181">
          <cell r="E181" t="str">
            <v>26301930772071-001</v>
          </cell>
          <cell r="F181" t="str">
            <v>井藤　真人</v>
          </cell>
          <cell r="G181">
            <v>41730</v>
          </cell>
          <cell r="I181">
            <v>27064</v>
          </cell>
        </row>
        <row r="182">
          <cell r="E182" t="str">
            <v>26301930772071-002</v>
          </cell>
          <cell r="F182" t="str">
            <v>大八木　和貴</v>
          </cell>
          <cell r="G182">
            <v>43339</v>
          </cell>
          <cell r="I182">
            <v>34389</v>
          </cell>
        </row>
        <row r="183">
          <cell r="E183" t="str">
            <v>26301930772127-001</v>
          </cell>
          <cell r="F183" t="str">
            <v>小川　大輔</v>
          </cell>
          <cell r="G183">
            <v>43556</v>
          </cell>
          <cell r="I183">
            <v>31259</v>
          </cell>
        </row>
        <row r="184">
          <cell r="E184" t="str">
            <v>26303933200046-001</v>
          </cell>
          <cell r="F184" t="str">
            <v>小西　里奈</v>
          </cell>
          <cell r="G184">
            <v>41743</v>
          </cell>
          <cell r="I184">
            <v>32274</v>
          </cell>
        </row>
        <row r="185">
          <cell r="E185" t="str">
            <v>26303933200046-002</v>
          </cell>
          <cell r="F185" t="str">
            <v>加茂　登一</v>
          </cell>
          <cell r="G185">
            <v>41872</v>
          </cell>
          <cell r="H185">
            <v>44701</v>
          </cell>
          <cell r="I185">
            <v>19839</v>
          </cell>
        </row>
        <row r="186">
          <cell r="E186" t="str">
            <v>26303933200046-003</v>
          </cell>
          <cell r="F186" t="str">
            <v>谷口　久美子</v>
          </cell>
          <cell r="G186">
            <v>42579</v>
          </cell>
          <cell r="I186">
            <v>20579</v>
          </cell>
        </row>
        <row r="187">
          <cell r="E187" t="str">
            <v>26303933200046-004</v>
          </cell>
          <cell r="F187" t="str">
            <v>大西　則彦</v>
          </cell>
          <cell r="G187">
            <v>43070</v>
          </cell>
          <cell r="H187">
            <v>44732</v>
          </cell>
          <cell r="I187">
            <v>22914</v>
          </cell>
        </row>
        <row r="188">
          <cell r="E188" t="str">
            <v>26303933200046-005</v>
          </cell>
          <cell r="F188" t="str">
            <v>井上　順子</v>
          </cell>
          <cell r="G188">
            <v>43192</v>
          </cell>
          <cell r="I188">
            <v>22781</v>
          </cell>
        </row>
        <row r="189">
          <cell r="E189" t="str">
            <v>26303933200046-006</v>
          </cell>
          <cell r="F189" t="str">
            <v>梅若　渚</v>
          </cell>
          <cell r="G189">
            <v>43221</v>
          </cell>
          <cell r="I189">
            <v>30759</v>
          </cell>
        </row>
        <row r="190">
          <cell r="E190" t="str">
            <v>26303933200046-007</v>
          </cell>
          <cell r="F190" t="str">
            <v>松下　孝</v>
          </cell>
          <cell r="G190">
            <v>44390</v>
          </cell>
          <cell r="H190">
            <v>44709</v>
          </cell>
          <cell r="I190">
            <v>26646</v>
          </cell>
        </row>
        <row r="191">
          <cell r="E191" t="str">
            <v>26303933200046-008</v>
          </cell>
          <cell r="F191" t="str">
            <v>寺本　光</v>
          </cell>
          <cell r="G191">
            <v>44484</v>
          </cell>
          <cell r="I191">
            <v>23539</v>
          </cell>
        </row>
        <row r="192">
          <cell r="E192" t="str">
            <v>26303933200046-009</v>
          </cell>
          <cell r="F192" t="str">
            <v>内藤　正孝</v>
          </cell>
          <cell r="G192">
            <v>44521</v>
          </cell>
          <cell r="I192">
            <v>26210</v>
          </cell>
        </row>
        <row r="193">
          <cell r="E193" t="str">
            <v>26303933200046-010</v>
          </cell>
          <cell r="F193" t="str">
            <v>三大寺　悠</v>
          </cell>
          <cell r="G193">
            <v>44582</v>
          </cell>
          <cell r="H193">
            <v>44770</v>
          </cell>
          <cell r="I193">
            <v>36425</v>
          </cell>
        </row>
        <row r="194">
          <cell r="E194" t="str">
            <v>26303933200046-011</v>
          </cell>
          <cell r="F194" t="str">
            <v>錦織　孝夫</v>
          </cell>
          <cell r="G194">
            <v>44602</v>
          </cell>
          <cell r="I194">
            <v>22257</v>
          </cell>
        </row>
        <row r="195">
          <cell r="E195" t="str">
            <v>26303933200046-012</v>
          </cell>
          <cell r="F195" t="str">
            <v>山本　任奈</v>
          </cell>
          <cell r="G195">
            <v>44672</v>
          </cell>
          <cell r="H195">
            <v>44762</v>
          </cell>
          <cell r="I195">
            <v>32045</v>
          </cell>
        </row>
        <row r="196">
          <cell r="E196" t="str">
            <v>26303933200046-013</v>
          </cell>
          <cell r="F196" t="str">
            <v>中村　祐貴</v>
          </cell>
          <cell r="G196">
            <v>44931</v>
          </cell>
          <cell r="I196">
            <v>35940</v>
          </cell>
        </row>
        <row r="197">
          <cell r="E197" t="str">
            <v>26303933202292-001</v>
          </cell>
          <cell r="F197" t="str">
            <v>三吉　賢治</v>
          </cell>
          <cell r="G197">
            <v>44491</v>
          </cell>
          <cell r="I197">
            <v>25681</v>
          </cell>
        </row>
        <row r="198">
          <cell r="E198" t="str">
            <v>26303933202292-002</v>
          </cell>
          <cell r="F198" t="str">
            <v>宮崎　結海</v>
          </cell>
          <cell r="G198">
            <v>44593</v>
          </cell>
          <cell r="I198">
            <v>36704</v>
          </cell>
        </row>
        <row r="199">
          <cell r="E199" t="str">
            <v>26303933200020-001</v>
          </cell>
          <cell r="F199" t="str">
            <v>植田　攻</v>
          </cell>
          <cell r="G199">
            <v>43493</v>
          </cell>
          <cell r="H199">
            <v>44816</v>
          </cell>
          <cell r="I199">
            <v>29804</v>
          </cell>
        </row>
        <row r="200">
          <cell r="E200" t="str">
            <v>26303933200020-002</v>
          </cell>
          <cell r="F200" t="str">
            <v>梅木　千秋</v>
          </cell>
          <cell r="G200">
            <v>44805</v>
          </cell>
          <cell r="I200">
            <v>24713</v>
          </cell>
        </row>
        <row r="201">
          <cell r="E201" t="str">
            <v>26306936120045-001</v>
          </cell>
          <cell r="F201" t="str">
            <v>渡邉　恭成</v>
          </cell>
          <cell r="G201">
            <v>35855</v>
          </cell>
          <cell r="I201">
            <v>23667</v>
          </cell>
        </row>
        <row r="202">
          <cell r="E202" t="str">
            <v>26306936120045-002</v>
          </cell>
          <cell r="F202" t="str">
            <v>古田　浩二</v>
          </cell>
          <cell r="G202">
            <v>39371</v>
          </cell>
          <cell r="I202">
            <v>26516</v>
          </cell>
        </row>
        <row r="203">
          <cell r="E203" t="str">
            <v>26306936120045-003</v>
          </cell>
          <cell r="F203" t="str">
            <v>篠原　隆</v>
          </cell>
          <cell r="G203">
            <v>39904</v>
          </cell>
          <cell r="I203">
            <v>20847</v>
          </cell>
        </row>
        <row r="204">
          <cell r="E204" t="str">
            <v>26306936120045-004</v>
          </cell>
          <cell r="F204" t="str">
            <v>立川　義文</v>
          </cell>
          <cell r="G204">
            <v>40118</v>
          </cell>
          <cell r="I204">
            <v>24871</v>
          </cell>
        </row>
        <row r="205">
          <cell r="E205" t="str">
            <v>26306936120045-005</v>
          </cell>
          <cell r="F205" t="str">
            <v>左近　絢也</v>
          </cell>
          <cell r="G205">
            <v>41365</v>
          </cell>
          <cell r="I205">
            <v>28919</v>
          </cell>
        </row>
        <row r="206">
          <cell r="E206" t="str">
            <v>26306936120045-006</v>
          </cell>
          <cell r="F206" t="str">
            <v>布施　博</v>
          </cell>
          <cell r="G206">
            <v>41852</v>
          </cell>
          <cell r="I206">
            <v>25226</v>
          </cell>
        </row>
        <row r="207">
          <cell r="E207" t="str">
            <v>26306936120045-007</v>
          </cell>
          <cell r="F207" t="str">
            <v>高橋　正行</v>
          </cell>
          <cell r="G207">
            <v>42156</v>
          </cell>
          <cell r="I207">
            <v>34529</v>
          </cell>
        </row>
        <row r="208">
          <cell r="E208" t="str">
            <v>26306936120045-008</v>
          </cell>
          <cell r="F208" t="str">
            <v>中村　智之</v>
          </cell>
          <cell r="G208">
            <v>43101</v>
          </cell>
          <cell r="I208">
            <v>33094</v>
          </cell>
        </row>
        <row r="209">
          <cell r="E209" t="str">
            <v>26306936120045-009</v>
          </cell>
          <cell r="F209" t="str">
            <v>常塚　圭介</v>
          </cell>
          <cell r="G209">
            <v>43262</v>
          </cell>
          <cell r="H209">
            <v>44712</v>
          </cell>
          <cell r="I209">
            <v>28863</v>
          </cell>
        </row>
        <row r="210">
          <cell r="E210" t="str">
            <v>26306936120045-010</v>
          </cell>
          <cell r="F210" t="str">
            <v>マツウチ　クニアキ</v>
          </cell>
          <cell r="G210">
            <v>44218</v>
          </cell>
          <cell r="I210">
            <v>28533</v>
          </cell>
        </row>
        <row r="211">
          <cell r="E211" t="str">
            <v>26301930750032-001</v>
          </cell>
          <cell r="F211" t="str">
            <v>網谷　浩之</v>
          </cell>
          <cell r="G211">
            <v>41395</v>
          </cell>
          <cell r="I211">
            <v>25284</v>
          </cell>
        </row>
        <row r="212">
          <cell r="E212" t="str">
            <v>26301930802096-001</v>
          </cell>
          <cell r="F212" t="str">
            <v>三田村　佳代</v>
          </cell>
          <cell r="G212">
            <v>43423</v>
          </cell>
          <cell r="H212">
            <v>44772</v>
          </cell>
          <cell r="I212">
            <v>22926</v>
          </cell>
        </row>
        <row r="213">
          <cell r="E213" t="str">
            <v>26301930802096-002</v>
          </cell>
          <cell r="F213" t="str">
            <v>諸富　秀利</v>
          </cell>
          <cell r="G213">
            <v>43840</v>
          </cell>
          <cell r="I213">
            <v>21798</v>
          </cell>
        </row>
        <row r="214">
          <cell r="E214" t="str">
            <v>26301930802096-003</v>
          </cell>
          <cell r="F214" t="str">
            <v>李　基元</v>
          </cell>
          <cell r="G214">
            <v>44041</v>
          </cell>
          <cell r="I214">
            <v>26704</v>
          </cell>
        </row>
        <row r="215">
          <cell r="E215" t="str">
            <v>26301930802096-004</v>
          </cell>
          <cell r="F215" t="str">
            <v>河内　茂夫</v>
          </cell>
          <cell r="G215">
            <v>44791</v>
          </cell>
          <cell r="I215">
            <v>18232</v>
          </cell>
        </row>
        <row r="216">
          <cell r="E216" t="str">
            <v>26303933200092-001</v>
          </cell>
          <cell r="F216" t="str">
            <v>山本　克己</v>
          </cell>
          <cell r="G216">
            <v>44348</v>
          </cell>
          <cell r="I216">
            <v>20940</v>
          </cell>
        </row>
        <row r="217">
          <cell r="E217" t="str">
            <v>26301930792062-001</v>
          </cell>
          <cell r="F217" t="str">
            <v>阿部　健人</v>
          </cell>
          <cell r="G217">
            <v>42125</v>
          </cell>
          <cell r="I217">
            <v>30135</v>
          </cell>
        </row>
        <row r="218">
          <cell r="E218" t="str">
            <v>26301930792062-002</v>
          </cell>
          <cell r="F218" t="str">
            <v>薬師神　朝哉</v>
          </cell>
          <cell r="G218">
            <v>42125</v>
          </cell>
          <cell r="I218">
            <v>28654</v>
          </cell>
        </row>
        <row r="219">
          <cell r="E219" t="str">
            <v>26301930792062-003</v>
          </cell>
          <cell r="F219" t="str">
            <v>有瀬　貴臣</v>
          </cell>
          <cell r="G219">
            <v>42125</v>
          </cell>
          <cell r="I219">
            <v>29630</v>
          </cell>
        </row>
        <row r="220">
          <cell r="E220" t="str">
            <v>26301930792062-004</v>
          </cell>
          <cell r="F220" t="str">
            <v>米田　敏広</v>
          </cell>
          <cell r="G220">
            <v>42614</v>
          </cell>
          <cell r="I220">
            <v>26987</v>
          </cell>
        </row>
        <row r="221">
          <cell r="E221" t="str">
            <v>26301930792062-005</v>
          </cell>
          <cell r="F221" t="str">
            <v>四方　龍典</v>
          </cell>
          <cell r="G221">
            <v>43282</v>
          </cell>
          <cell r="I221">
            <v>35647</v>
          </cell>
        </row>
        <row r="222">
          <cell r="E222" t="str">
            <v>26301930792062-006</v>
          </cell>
          <cell r="F222" t="str">
            <v>山地　秀司</v>
          </cell>
          <cell r="G222">
            <v>43405</v>
          </cell>
          <cell r="I222">
            <v>28149</v>
          </cell>
        </row>
        <row r="223">
          <cell r="E223" t="str">
            <v>26301930792062-007</v>
          </cell>
          <cell r="F223" t="str">
            <v>鈴木　修</v>
          </cell>
          <cell r="G223">
            <v>44378</v>
          </cell>
          <cell r="H223">
            <v>44895</v>
          </cell>
          <cell r="I223">
            <v>26927</v>
          </cell>
        </row>
        <row r="224">
          <cell r="E224" t="str">
            <v>26301930792062-008</v>
          </cell>
          <cell r="F224" t="str">
            <v>下村　忠司</v>
          </cell>
          <cell r="G224">
            <v>44652</v>
          </cell>
          <cell r="H224">
            <v>44985</v>
          </cell>
          <cell r="I224">
            <v>26888</v>
          </cell>
        </row>
        <row r="225">
          <cell r="E225" t="str">
            <v>26301930792129-001</v>
          </cell>
          <cell r="F225" t="str">
            <v>竹内　義規</v>
          </cell>
          <cell r="G225">
            <v>44490</v>
          </cell>
          <cell r="I225">
            <v>23808</v>
          </cell>
        </row>
        <row r="226">
          <cell r="E226" t="str">
            <v>26301930792129-002</v>
          </cell>
          <cell r="F226" t="str">
            <v>宇野　竜太</v>
          </cell>
          <cell r="G226">
            <v>44652</v>
          </cell>
          <cell r="I226">
            <v>32634</v>
          </cell>
        </row>
        <row r="227">
          <cell r="E227" t="str">
            <v>26301930792129-003</v>
          </cell>
          <cell r="F227" t="str">
            <v>安田　一世</v>
          </cell>
          <cell r="G227">
            <v>44652</v>
          </cell>
          <cell r="I227">
            <v>35651</v>
          </cell>
        </row>
        <row r="228">
          <cell r="E228" t="str">
            <v>26301930792129-004</v>
          </cell>
          <cell r="F228" t="str">
            <v>中村　俊宏</v>
          </cell>
          <cell r="G228">
            <v>44652</v>
          </cell>
          <cell r="I228">
            <v>33329</v>
          </cell>
        </row>
        <row r="229">
          <cell r="E229" t="str">
            <v>26306936122150-001</v>
          </cell>
          <cell r="F229" t="str">
            <v>山田　実穂</v>
          </cell>
          <cell r="G229">
            <v>44621</v>
          </cell>
          <cell r="I229">
            <v>33227</v>
          </cell>
        </row>
        <row r="230">
          <cell r="E230" t="str">
            <v>26302932540035-001</v>
          </cell>
          <cell r="F230" t="str">
            <v>長谷川　七海</v>
          </cell>
          <cell r="G230">
            <v>44682</v>
          </cell>
          <cell r="H230">
            <v>44811</v>
          </cell>
          <cell r="I230">
            <v>34810</v>
          </cell>
        </row>
        <row r="231">
          <cell r="E231" t="str">
            <v>26302932540035-002</v>
          </cell>
          <cell r="F231" t="str">
            <v>芳村　由美</v>
          </cell>
          <cell r="G231">
            <v>44682</v>
          </cell>
          <cell r="I231">
            <v>24016</v>
          </cell>
        </row>
        <row r="232">
          <cell r="E232" t="str">
            <v>26302932540035-003</v>
          </cell>
          <cell r="F232" t="str">
            <v>下　梨花</v>
          </cell>
          <cell r="G232">
            <v>44682</v>
          </cell>
          <cell r="H232">
            <v>44742</v>
          </cell>
          <cell r="I232">
            <v>26788</v>
          </cell>
        </row>
        <row r="233">
          <cell r="E233" t="str">
            <v>26302932540035-004</v>
          </cell>
          <cell r="F233" t="str">
            <v>長谷川　碧</v>
          </cell>
          <cell r="G233">
            <v>44682</v>
          </cell>
          <cell r="I233">
            <v>30855</v>
          </cell>
        </row>
        <row r="234">
          <cell r="E234" t="str">
            <v>26302932540035-005</v>
          </cell>
          <cell r="F234" t="str">
            <v>豊山　道恵</v>
          </cell>
          <cell r="G234">
            <v>44781</v>
          </cell>
          <cell r="I234">
            <v>24513</v>
          </cell>
        </row>
        <row r="235">
          <cell r="E235" t="str">
            <v>26302932540035-006</v>
          </cell>
          <cell r="F235" t="str">
            <v>福住　明日美</v>
          </cell>
          <cell r="G235">
            <v>44893</v>
          </cell>
          <cell r="I235">
            <v>29633</v>
          </cell>
        </row>
        <row r="236">
          <cell r="E236" t="str">
            <v>26308938090065-001</v>
          </cell>
          <cell r="F236" t="str">
            <v>石田　禎希</v>
          </cell>
          <cell r="G236">
            <v>44621</v>
          </cell>
          <cell r="I236">
            <v>34971</v>
          </cell>
        </row>
        <row r="237">
          <cell r="E237" t="str">
            <v>26308938090065-002</v>
          </cell>
          <cell r="F237" t="str">
            <v>中村　尚史</v>
          </cell>
          <cell r="G237">
            <v>44621</v>
          </cell>
          <cell r="I237">
            <v>29680</v>
          </cell>
        </row>
        <row r="238">
          <cell r="E238" t="str">
            <v>26308938090065-003</v>
          </cell>
          <cell r="F238" t="str">
            <v>杉山　祥弘</v>
          </cell>
          <cell r="G238">
            <v>44621</v>
          </cell>
          <cell r="I238">
            <v>32133</v>
          </cell>
        </row>
        <row r="239">
          <cell r="E239" t="str">
            <v>26308938090065-004</v>
          </cell>
          <cell r="F239" t="str">
            <v>西村　悠希</v>
          </cell>
          <cell r="G239">
            <v>44621</v>
          </cell>
          <cell r="I239">
            <v>32783</v>
          </cell>
        </row>
        <row r="240">
          <cell r="E240" t="str">
            <v>26308938090065-005</v>
          </cell>
          <cell r="F240" t="str">
            <v>松下　健成</v>
          </cell>
          <cell r="G240">
            <v>44652</v>
          </cell>
          <cell r="I240">
            <v>37759</v>
          </cell>
        </row>
        <row r="241">
          <cell r="E241" t="str">
            <v>26308938090065-006</v>
          </cell>
          <cell r="F241" t="str">
            <v>福井　香穂</v>
          </cell>
          <cell r="G241">
            <v>44835</v>
          </cell>
          <cell r="I241">
            <v>34367</v>
          </cell>
        </row>
        <row r="242">
          <cell r="E242" t="str">
            <v>26301930770035-001</v>
          </cell>
          <cell r="F242" t="str">
            <v>高室　節生</v>
          </cell>
          <cell r="G242">
            <v>43586</v>
          </cell>
          <cell r="I242">
            <v>17192</v>
          </cell>
        </row>
        <row r="243">
          <cell r="E243" t="str">
            <v>26308938242063-001</v>
          </cell>
          <cell r="F243" t="str">
            <v>松下　孝志</v>
          </cell>
          <cell r="G243">
            <v>42846</v>
          </cell>
          <cell r="I243">
            <v>27140</v>
          </cell>
        </row>
        <row r="244">
          <cell r="E244" t="str">
            <v>26301930782041-001</v>
          </cell>
          <cell r="F244" t="str">
            <v>岩本　崚</v>
          </cell>
          <cell r="G244">
            <v>43252</v>
          </cell>
          <cell r="I244">
            <v>35905</v>
          </cell>
        </row>
        <row r="245">
          <cell r="E245" t="str">
            <v>26301930782041-002</v>
          </cell>
          <cell r="F245" t="str">
            <v>伊家　政幸</v>
          </cell>
          <cell r="G245">
            <v>44805</v>
          </cell>
          <cell r="I245">
            <v>26162</v>
          </cell>
        </row>
        <row r="246">
          <cell r="E246" t="str">
            <v>26303933202123-001</v>
          </cell>
          <cell r="F246" t="str">
            <v>藤原　英明</v>
          </cell>
          <cell r="G246">
            <v>42279</v>
          </cell>
          <cell r="I246">
            <v>24729</v>
          </cell>
        </row>
        <row r="247">
          <cell r="E247" t="str">
            <v>26301930752056-001</v>
          </cell>
          <cell r="F247" t="str">
            <v>山口　恵太</v>
          </cell>
          <cell r="G247">
            <v>41730</v>
          </cell>
          <cell r="I247">
            <v>31239</v>
          </cell>
        </row>
        <row r="248">
          <cell r="E248" t="str">
            <v>26301932532014-001</v>
          </cell>
          <cell r="F248" t="str">
            <v>西村　和也</v>
          </cell>
          <cell r="G248">
            <v>42461</v>
          </cell>
          <cell r="I248">
            <v>31216</v>
          </cell>
        </row>
        <row r="249">
          <cell r="E249" t="str">
            <v>26301930752060-001</v>
          </cell>
          <cell r="F249" t="str">
            <v>田口　文子</v>
          </cell>
          <cell r="G249">
            <v>43160</v>
          </cell>
          <cell r="I249">
            <v>25248</v>
          </cell>
        </row>
        <row r="250">
          <cell r="E250" t="str">
            <v>26301930752060-002</v>
          </cell>
          <cell r="F250" t="str">
            <v>山田　陵平</v>
          </cell>
          <cell r="G250">
            <v>44580</v>
          </cell>
          <cell r="I250">
            <v>33190</v>
          </cell>
        </row>
        <row r="251">
          <cell r="E251" t="str">
            <v>26302932762041-001</v>
          </cell>
          <cell r="F251" t="str">
            <v>大河内　俊次</v>
          </cell>
          <cell r="G251">
            <v>42461</v>
          </cell>
          <cell r="I251">
            <v>26381</v>
          </cell>
        </row>
        <row r="252">
          <cell r="E252" t="str">
            <v>26301930802069-001</v>
          </cell>
          <cell r="F252" t="str">
            <v>吉村　満</v>
          </cell>
          <cell r="G252">
            <v>42511</v>
          </cell>
          <cell r="I252">
            <v>26085</v>
          </cell>
        </row>
        <row r="253">
          <cell r="E253" t="str">
            <v>26304934192047-001</v>
          </cell>
          <cell r="F253" t="str">
            <v>山田　政昭</v>
          </cell>
          <cell r="G253">
            <v>42461</v>
          </cell>
          <cell r="I253">
            <v>26150</v>
          </cell>
        </row>
        <row r="254">
          <cell r="E254" t="str">
            <v>26304934192047-002</v>
          </cell>
          <cell r="F254" t="str">
            <v>西村　健太</v>
          </cell>
          <cell r="G254">
            <v>42461</v>
          </cell>
          <cell r="I254">
            <v>26211</v>
          </cell>
        </row>
        <row r="255">
          <cell r="E255" t="str">
            <v>26301930782032-001</v>
          </cell>
          <cell r="F255" t="str">
            <v>酒井　薫朗</v>
          </cell>
          <cell r="G255">
            <v>42614</v>
          </cell>
          <cell r="I255">
            <v>27897</v>
          </cell>
        </row>
        <row r="256">
          <cell r="E256" t="str">
            <v>26301930782032-002</v>
          </cell>
          <cell r="F256" t="str">
            <v>楢崎　茜</v>
          </cell>
          <cell r="G256">
            <v>43070</v>
          </cell>
          <cell r="I256">
            <v>33939</v>
          </cell>
        </row>
        <row r="257">
          <cell r="E257" t="str">
            <v>26301930782032-003</v>
          </cell>
          <cell r="F257" t="str">
            <v>コッメイ　アルフレッド</v>
          </cell>
          <cell r="G257">
            <v>44287</v>
          </cell>
          <cell r="H257">
            <v>44920</v>
          </cell>
          <cell r="I257">
            <v>33218</v>
          </cell>
        </row>
        <row r="258">
          <cell r="E258" t="str">
            <v>26301930782032-004</v>
          </cell>
          <cell r="F258" t="str">
            <v>亀川　圭一郎</v>
          </cell>
          <cell r="G258">
            <v>44652</v>
          </cell>
          <cell r="I258">
            <v>38032</v>
          </cell>
        </row>
        <row r="259">
          <cell r="E259" t="str">
            <v>26301930782032-005</v>
          </cell>
          <cell r="F259" t="str">
            <v>松本　啓汰</v>
          </cell>
          <cell r="G259">
            <v>44652</v>
          </cell>
          <cell r="I259">
            <v>38009</v>
          </cell>
        </row>
        <row r="260">
          <cell r="E260" t="str">
            <v>26301930782032-006</v>
          </cell>
          <cell r="F260" t="str">
            <v>岩崎　愛華</v>
          </cell>
          <cell r="G260">
            <v>44652</v>
          </cell>
          <cell r="H260">
            <v>44803</v>
          </cell>
          <cell r="I260">
            <v>38077</v>
          </cell>
        </row>
        <row r="261">
          <cell r="E261" t="str">
            <v>26301930782032-007</v>
          </cell>
          <cell r="F261" t="str">
            <v>西田　幸樹</v>
          </cell>
          <cell r="G261">
            <v>44652</v>
          </cell>
          <cell r="I261">
            <v>37720</v>
          </cell>
        </row>
        <row r="262">
          <cell r="E262" t="str">
            <v>26301930782032-008</v>
          </cell>
          <cell r="F262" t="str">
            <v>中川　勝之</v>
          </cell>
          <cell r="G262">
            <v>44682</v>
          </cell>
          <cell r="I262">
            <v>26701</v>
          </cell>
        </row>
        <row r="263">
          <cell r="E263" t="str">
            <v>26304934192055-001</v>
          </cell>
          <cell r="F263" t="str">
            <v>恒川　忠繁</v>
          </cell>
          <cell r="G263">
            <v>42736</v>
          </cell>
          <cell r="I263">
            <v>31708</v>
          </cell>
        </row>
        <row r="264">
          <cell r="E264" t="str">
            <v>26304934192033-001</v>
          </cell>
          <cell r="F264" t="str">
            <v>濱本　将司</v>
          </cell>
          <cell r="G264">
            <v>41813</v>
          </cell>
          <cell r="H264">
            <v>44945</v>
          </cell>
          <cell r="I264">
            <v>34250</v>
          </cell>
        </row>
        <row r="265">
          <cell r="E265" t="str">
            <v>26304934192033-002</v>
          </cell>
          <cell r="F265" t="str">
            <v>村田　有理</v>
          </cell>
          <cell r="G265">
            <v>42177</v>
          </cell>
          <cell r="H265">
            <v>44742</v>
          </cell>
          <cell r="I265">
            <v>28134</v>
          </cell>
        </row>
        <row r="266">
          <cell r="E266" t="str">
            <v>26304934192033-003</v>
          </cell>
          <cell r="F266" t="str">
            <v>草水　有美</v>
          </cell>
          <cell r="G266">
            <v>43018</v>
          </cell>
          <cell r="H266">
            <v>44957</v>
          </cell>
          <cell r="I266">
            <v>29853</v>
          </cell>
        </row>
        <row r="267">
          <cell r="E267" t="str">
            <v>26304934192033-004</v>
          </cell>
          <cell r="F267" t="str">
            <v>田中　悠登</v>
          </cell>
          <cell r="G267">
            <v>43221</v>
          </cell>
          <cell r="I267">
            <v>36439</v>
          </cell>
        </row>
        <row r="268">
          <cell r="E268" t="str">
            <v>26304934192033-005</v>
          </cell>
          <cell r="F268" t="str">
            <v>ネブカ　サヤカ</v>
          </cell>
          <cell r="G268">
            <v>43626</v>
          </cell>
          <cell r="I268">
            <v>27996</v>
          </cell>
        </row>
        <row r="269">
          <cell r="E269" t="str">
            <v>26304934192033-006</v>
          </cell>
          <cell r="F269" t="str">
            <v>オカモト　マリ</v>
          </cell>
          <cell r="G269">
            <v>43837</v>
          </cell>
          <cell r="I269">
            <v>28128</v>
          </cell>
        </row>
        <row r="270">
          <cell r="E270" t="str">
            <v>26304934192033-007</v>
          </cell>
          <cell r="F270" t="str">
            <v>グエン　コン　ビン</v>
          </cell>
          <cell r="G270">
            <v>43873</v>
          </cell>
          <cell r="I270">
            <v>36124</v>
          </cell>
        </row>
        <row r="271">
          <cell r="E271" t="str">
            <v>26304934192033-008</v>
          </cell>
          <cell r="F271" t="str">
            <v>ハマチヨ　イクミ</v>
          </cell>
          <cell r="G271">
            <v>43983</v>
          </cell>
          <cell r="H271">
            <v>44651</v>
          </cell>
          <cell r="I271">
            <v>31607</v>
          </cell>
        </row>
        <row r="272">
          <cell r="E272" t="str">
            <v>26304934192033-009</v>
          </cell>
          <cell r="F272" t="str">
            <v>マツモト　チホ</v>
          </cell>
          <cell r="G272">
            <v>44123</v>
          </cell>
          <cell r="I272">
            <v>25695</v>
          </cell>
        </row>
        <row r="273">
          <cell r="E273" t="str">
            <v>26304934192033-010</v>
          </cell>
          <cell r="F273" t="str">
            <v>五十棲　信之</v>
          </cell>
          <cell r="G273">
            <v>44259</v>
          </cell>
          <cell r="H273">
            <v>44985</v>
          </cell>
          <cell r="I273">
            <v>25637</v>
          </cell>
        </row>
        <row r="274">
          <cell r="E274" t="str">
            <v>26304934192033-011</v>
          </cell>
          <cell r="F274" t="str">
            <v>飯田　生穂</v>
          </cell>
          <cell r="G274">
            <v>44264</v>
          </cell>
          <cell r="H274">
            <v>44977</v>
          </cell>
          <cell r="I274">
            <v>26310</v>
          </cell>
        </row>
        <row r="275">
          <cell r="E275" t="str">
            <v>26304934192033-012</v>
          </cell>
          <cell r="F275" t="str">
            <v>ニシモリ　マオ</v>
          </cell>
          <cell r="G275">
            <v>44287</v>
          </cell>
          <cell r="I275">
            <v>36293</v>
          </cell>
        </row>
        <row r="276">
          <cell r="E276" t="str">
            <v>26304934192033-013</v>
          </cell>
          <cell r="F276" t="str">
            <v>ニシモリ　マシロ</v>
          </cell>
          <cell r="G276">
            <v>44287</v>
          </cell>
          <cell r="I276">
            <v>37646</v>
          </cell>
        </row>
        <row r="277">
          <cell r="E277" t="str">
            <v>26304934192033-014</v>
          </cell>
          <cell r="F277" t="str">
            <v>ニシモリ　メグミ</v>
          </cell>
          <cell r="G277">
            <v>44287</v>
          </cell>
          <cell r="I277">
            <v>28954</v>
          </cell>
        </row>
        <row r="278">
          <cell r="E278" t="str">
            <v>26304934192033-015</v>
          </cell>
          <cell r="F278" t="str">
            <v>オクダ　ミサコ</v>
          </cell>
          <cell r="G278">
            <v>44287</v>
          </cell>
          <cell r="I278">
            <v>32958</v>
          </cell>
        </row>
        <row r="279">
          <cell r="E279" t="str">
            <v>26304934192033-016</v>
          </cell>
          <cell r="F279" t="str">
            <v>チヤン　スアン　テイン</v>
          </cell>
          <cell r="G279">
            <v>44351</v>
          </cell>
          <cell r="H279">
            <v>44701</v>
          </cell>
          <cell r="I279">
            <v>36161</v>
          </cell>
        </row>
        <row r="280">
          <cell r="E280" t="str">
            <v>26304934192033-017</v>
          </cell>
          <cell r="F280" t="str">
            <v>小西　真由美</v>
          </cell>
          <cell r="G280">
            <v>44378</v>
          </cell>
          <cell r="H280">
            <v>44697</v>
          </cell>
          <cell r="I280">
            <v>29027</v>
          </cell>
        </row>
        <row r="281">
          <cell r="E281" t="str">
            <v>26304934192033-018</v>
          </cell>
          <cell r="F281" t="str">
            <v>ヨシオカ　トモコ</v>
          </cell>
          <cell r="G281">
            <v>44405</v>
          </cell>
          <cell r="I281">
            <v>29561</v>
          </cell>
        </row>
        <row r="282">
          <cell r="E282" t="str">
            <v>26304934192033-019</v>
          </cell>
          <cell r="F282" t="str">
            <v>オオシマ　カリン</v>
          </cell>
          <cell r="G282">
            <v>44427</v>
          </cell>
          <cell r="I282">
            <v>36089</v>
          </cell>
        </row>
        <row r="283">
          <cell r="E283" t="str">
            <v>26304934192033-020</v>
          </cell>
          <cell r="F283" t="str">
            <v>ヤマグチ　カズエ</v>
          </cell>
          <cell r="G283">
            <v>44609</v>
          </cell>
          <cell r="I283">
            <v>27677</v>
          </cell>
        </row>
        <row r="284">
          <cell r="E284" t="str">
            <v>26304934192033-021</v>
          </cell>
          <cell r="F284" t="str">
            <v>西谷　温奈</v>
          </cell>
          <cell r="G284">
            <v>44630</v>
          </cell>
          <cell r="H284">
            <v>44994</v>
          </cell>
          <cell r="I284">
            <v>33301</v>
          </cell>
        </row>
        <row r="285">
          <cell r="E285" t="str">
            <v>26304934192033-022</v>
          </cell>
          <cell r="F285" t="str">
            <v>フジタ　コウキ</v>
          </cell>
          <cell r="G285">
            <v>44678</v>
          </cell>
          <cell r="I285">
            <v>35995</v>
          </cell>
        </row>
        <row r="286">
          <cell r="E286" t="str">
            <v>26304934192033-023</v>
          </cell>
          <cell r="F286" t="str">
            <v>山岡　聖子</v>
          </cell>
          <cell r="G286">
            <v>44774</v>
          </cell>
          <cell r="I286">
            <v>28551</v>
          </cell>
        </row>
        <row r="287">
          <cell r="E287" t="str">
            <v>26304934192033-024</v>
          </cell>
          <cell r="F287" t="str">
            <v>杉　さやか</v>
          </cell>
          <cell r="G287">
            <v>44774</v>
          </cell>
          <cell r="H287">
            <v>44841</v>
          </cell>
          <cell r="I287">
            <v>27657</v>
          </cell>
        </row>
        <row r="288">
          <cell r="E288" t="str">
            <v>26304934192033-025</v>
          </cell>
          <cell r="F288" t="str">
            <v>田中　伶奈</v>
          </cell>
          <cell r="G288">
            <v>44816</v>
          </cell>
          <cell r="I288">
            <v>34986</v>
          </cell>
        </row>
        <row r="289">
          <cell r="E289" t="str">
            <v>26304934192033-026</v>
          </cell>
          <cell r="F289" t="str">
            <v>小林　智奈美</v>
          </cell>
          <cell r="G289">
            <v>44958</v>
          </cell>
          <cell r="I289">
            <v>26159</v>
          </cell>
        </row>
        <row r="290">
          <cell r="E290" t="str">
            <v>26304934192033-027</v>
          </cell>
          <cell r="F290" t="str">
            <v>吉川　久仁</v>
          </cell>
          <cell r="G290">
            <v>44978</v>
          </cell>
          <cell r="I290">
            <v>27389</v>
          </cell>
        </row>
        <row r="291">
          <cell r="E291" t="str">
            <v>26301930772151-001</v>
          </cell>
          <cell r="F291" t="str">
            <v>松田　翔</v>
          </cell>
          <cell r="G291">
            <v>44733</v>
          </cell>
          <cell r="I291">
            <v>37656</v>
          </cell>
        </row>
        <row r="292">
          <cell r="E292" t="str">
            <v>26307937182057-001</v>
          </cell>
          <cell r="F292" t="str">
            <v>花光　剛</v>
          </cell>
          <cell r="G292">
            <v>42634</v>
          </cell>
          <cell r="I292">
            <v>29313</v>
          </cell>
        </row>
        <row r="293">
          <cell r="E293" t="str">
            <v>26307937182057-002</v>
          </cell>
          <cell r="F293" t="str">
            <v>ハナミツ　ナオト</v>
          </cell>
          <cell r="G293">
            <v>43455</v>
          </cell>
          <cell r="I293">
            <v>36833</v>
          </cell>
        </row>
        <row r="294">
          <cell r="E294" t="str">
            <v>26301930792108-001</v>
          </cell>
          <cell r="F294" t="str">
            <v>野口　裕太</v>
          </cell>
          <cell r="G294">
            <v>43586</v>
          </cell>
          <cell r="I294">
            <v>31344</v>
          </cell>
        </row>
        <row r="295">
          <cell r="E295" t="str">
            <v>26301930792108-002</v>
          </cell>
          <cell r="F295" t="str">
            <v>高橋　隼</v>
          </cell>
          <cell r="G295">
            <v>43831</v>
          </cell>
          <cell r="I295">
            <v>34326</v>
          </cell>
        </row>
        <row r="296">
          <cell r="E296" t="str">
            <v>26301930792108-003</v>
          </cell>
          <cell r="F296" t="str">
            <v>谷口　圭一郎</v>
          </cell>
          <cell r="G296">
            <v>43831</v>
          </cell>
          <cell r="I296">
            <v>31022</v>
          </cell>
        </row>
        <row r="297">
          <cell r="E297" t="str">
            <v>26301930792108-004</v>
          </cell>
          <cell r="F297" t="str">
            <v>グエン　ミン　トウ</v>
          </cell>
          <cell r="G297">
            <v>43838</v>
          </cell>
          <cell r="I297">
            <v>35401</v>
          </cell>
        </row>
        <row r="298">
          <cell r="E298" t="str">
            <v>26301930792108-005</v>
          </cell>
          <cell r="F298" t="str">
            <v>チャン　ディン　ヒエウ</v>
          </cell>
          <cell r="G298">
            <v>43838</v>
          </cell>
          <cell r="I298">
            <v>34150</v>
          </cell>
        </row>
        <row r="299">
          <cell r="E299" t="str">
            <v>26301930792108-006</v>
          </cell>
          <cell r="F299" t="str">
            <v>イヤン　アビヤン</v>
          </cell>
          <cell r="G299">
            <v>44722</v>
          </cell>
          <cell r="H299">
            <v>44828</v>
          </cell>
          <cell r="I299">
            <v>37541</v>
          </cell>
        </row>
        <row r="300">
          <cell r="E300" t="str">
            <v>26301930792108-007</v>
          </cell>
          <cell r="F300" t="str">
            <v>ムハマド　ロザリ</v>
          </cell>
          <cell r="G300">
            <v>44722</v>
          </cell>
          <cell r="I300">
            <v>36383</v>
          </cell>
        </row>
        <row r="301">
          <cell r="E301" t="str">
            <v>26308938242053-001</v>
          </cell>
          <cell r="F301" t="str">
            <v>中島　規</v>
          </cell>
          <cell r="G301">
            <v>42491</v>
          </cell>
          <cell r="I301">
            <v>28857</v>
          </cell>
        </row>
        <row r="302">
          <cell r="E302" t="str">
            <v>26303933202068-001</v>
          </cell>
          <cell r="F302" t="str">
            <v>谷口　風也</v>
          </cell>
          <cell r="G302">
            <v>42979</v>
          </cell>
          <cell r="H302">
            <v>44711</v>
          </cell>
          <cell r="I302">
            <v>35434</v>
          </cell>
        </row>
        <row r="303">
          <cell r="E303" t="str">
            <v>26303933202068-002</v>
          </cell>
          <cell r="F303" t="str">
            <v>林田　文絵</v>
          </cell>
          <cell r="G303">
            <v>43221</v>
          </cell>
          <cell r="I303">
            <v>24058</v>
          </cell>
        </row>
        <row r="304">
          <cell r="E304" t="str">
            <v>26303933202068-003</v>
          </cell>
          <cell r="F304" t="str">
            <v>レ　ドゥック　ヴィエット</v>
          </cell>
          <cell r="G304">
            <v>43745</v>
          </cell>
          <cell r="I304">
            <v>34257</v>
          </cell>
        </row>
        <row r="305">
          <cell r="E305" t="str">
            <v>26303933202068-004</v>
          </cell>
          <cell r="F305" t="str">
            <v>山本　英二</v>
          </cell>
          <cell r="G305">
            <v>43892</v>
          </cell>
          <cell r="I305">
            <v>20246</v>
          </cell>
        </row>
        <row r="306">
          <cell r="E306" t="str">
            <v>26303933202068-005</v>
          </cell>
          <cell r="F306" t="str">
            <v>磯野　拓也</v>
          </cell>
          <cell r="G306">
            <v>44368</v>
          </cell>
          <cell r="I306">
            <v>32132</v>
          </cell>
        </row>
        <row r="307">
          <cell r="E307" t="str">
            <v>26303933202068-006</v>
          </cell>
          <cell r="F307" t="str">
            <v>谷口　風也</v>
          </cell>
          <cell r="G307">
            <v>44712</v>
          </cell>
          <cell r="I307">
            <v>35434</v>
          </cell>
        </row>
        <row r="308">
          <cell r="E308" t="str">
            <v>26303933202068-007</v>
          </cell>
          <cell r="F308" t="str">
            <v>清水　涼</v>
          </cell>
          <cell r="G308">
            <v>44805</v>
          </cell>
          <cell r="I308">
            <v>32979</v>
          </cell>
        </row>
        <row r="309">
          <cell r="E309" t="str">
            <v>26301930792081-001</v>
          </cell>
          <cell r="F309" t="str">
            <v>立石　洋樹</v>
          </cell>
          <cell r="G309">
            <v>42826</v>
          </cell>
          <cell r="I309">
            <v>33251</v>
          </cell>
        </row>
        <row r="310">
          <cell r="E310" t="str">
            <v>26301930792081-002</v>
          </cell>
          <cell r="F310" t="str">
            <v>侍来　祥太</v>
          </cell>
          <cell r="G310">
            <v>44483</v>
          </cell>
          <cell r="I310">
            <v>36217</v>
          </cell>
        </row>
        <row r="311">
          <cell r="E311" t="str">
            <v>26303933202105-001</v>
          </cell>
          <cell r="F311" t="str">
            <v>中西　智也</v>
          </cell>
          <cell r="G311">
            <v>41660</v>
          </cell>
          <cell r="I311">
            <v>28587</v>
          </cell>
        </row>
        <row r="312">
          <cell r="E312" t="str">
            <v>26303933202105-002</v>
          </cell>
          <cell r="F312" t="str">
            <v>松本　圭祐</v>
          </cell>
          <cell r="G312">
            <v>42826</v>
          </cell>
          <cell r="I312">
            <v>31418</v>
          </cell>
        </row>
        <row r="313">
          <cell r="E313" t="str">
            <v>26303933202105-003</v>
          </cell>
          <cell r="F313" t="str">
            <v>エスパラゴ　ジェプ</v>
          </cell>
          <cell r="G313">
            <v>44704</v>
          </cell>
          <cell r="I313">
            <v>31053</v>
          </cell>
        </row>
        <row r="314">
          <cell r="E314" t="str">
            <v>26303933202151-001</v>
          </cell>
          <cell r="F314" t="str">
            <v>中西　甲幸</v>
          </cell>
          <cell r="G314">
            <v>42095</v>
          </cell>
          <cell r="I314">
            <v>19922</v>
          </cell>
        </row>
        <row r="315">
          <cell r="E315" t="str">
            <v>26303933202151-002</v>
          </cell>
          <cell r="F315" t="str">
            <v>山﨑　武</v>
          </cell>
          <cell r="G315">
            <v>42095</v>
          </cell>
          <cell r="I315">
            <v>24628</v>
          </cell>
        </row>
        <row r="316">
          <cell r="E316" t="str">
            <v>26303933202151-003</v>
          </cell>
          <cell r="F316" t="str">
            <v>堀部　雅史</v>
          </cell>
          <cell r="G316">
            <v>42309</v>
          </cell>
          <cell r="I316">
            <v>29595</v>
          </cell>
        </row>
        <row r="317">
          <cell r="E317" t="str">
            <v>26303933202151-004</v>
          </cell>
          <cell r="F317" t="str">
            <v>内藤　浩一</v>
          </cell>
          <cell r="G317">
            <v>42522</v>
          </cell>
          <cell r="I317">
            <v>25944</v>
          </cell>
        </row>
        <row r="318">
          <cell r="E318" t="str">
            <v>26303933202151-005</v>
          </cell>
          <cell r="F318" t="str">
            <v>内田　勇</v>
          </cell>
          <cell r="G318">
            <v>42826</v>
          </cell>
          <cell r="I318">
            <v>28082</v>
          </cell>
        </row>
        <row r="319">
          <cell r="E319" t="str">
            <v>26303933202151-006</v>
          </cell>
          <cell r="F319" t="str">
            <v>猪股　浪男</v>
          </cell>
          <cell r="G319">
            <v>42826</v>
          </cell>
          <cell r="I319">
            <v>28735</v>
          </cell>
        </row>
        <row r="320">
          <cell r="E320" t="str">
            <v>26303933202151-007</v>
          </cell>
          <cell r="F320" t="str">
            <v>岡本　克也</v>
          </cell>
          <cell r="G320">
            <v>42826</v>
          </cell>
          <cell r="I320">
            <v>26139</v>
          </cell>
        </row>
        <row r="321">
          <cell r="E321" t="str">
            <v>26303933202151-008</v>
          </cell>
          <cell r="F321" t="str">
            <v>吉田　勲</v>
          </cell>
          <cell r="G321">
            <v>42826</v>
          </cell>
          <cell r="I321">
            <v>26971</v>
          </cell>
        </row>
        <row r="322">
          <cell r="E322" t="str">
            <v>26303933202151-009</v>
          </cell>
          <cell r="F322" t="str">
            <v>王　剣坤</v>
          </cell>
          <cell r="G322">
            <v>42826</v>
          </cell>
          <cell r="I322">
            <v>28157</v>
          </cell>
        </row>
        <row r="323">
          <cell r="E323" t="str">
            <v>26303933202151-010</v>
          </cell>
          <cell r="F323" t="str">
            <v>山﨑　将輝</v>
          </cell>
          <cell r="G323">
            <v>42826</v>
          </cell>
          <cell r="I323">
            <v>34128</v>
          </cell>
        </row>
        <row r="324">
          <cell r="E324" t="str">
            <v>26303933202151-011</v>
          </cell>
          <cell r="F324" t="str">
            <v>磯田　尚希</v>
          </cell>
          <cell r="G324">
            <v>42826</v>
          </cell>
          <cell r="I324">
            <v>27951</v>
          </cell>
        </row>
        <row r="325">
          <cell r="E325" t="str">
            <v>26303933202151-012</v>
          </cell>
          <cell r="F325" t="str">
            <v>澤田　公平</v>
          </cell>
          <cell r="G325">
            <v>42826</v>
          </cell>
          <cell r="I325">
            <v>24321</v>
          </cell>
        </row>
        <row r="326">
          <cell r="E326" t="str">
            <v>26303933202151-013</v>
          </cell>
          <cell r="F326" t="str">
            <v>シュウ　コクフ</v>
          </cell>
          <cell r="G326">
            <v>42856</v>
          </cell>
          <cell r="I326">
            <v>23660</v>
          </cell>
        </row>
        <row r="327">
          <cell r="E327" t="str">
            <v>26303933202151-014</v>
          </cell>
          <cell r="F327" t="str">
            <v>張　雨</v>
          </cell>
          <cell r="G327">
            <v>43497</v>
          </cell>
          <cell r="I327">
            <v>29331</v>
          </cell>
        </row>
        <row r="328">
          <cell r="E328" t="str">
            <v>26303933202151-015</v>
          </cell>
          <cell r="F328" t="str">
            <v>趙　群</v>
          </cell>
          <cell r="G328">
            <v>43683</v>
          </cell>
          <cell r="H328">
            <v>44774</v>
          </cell>
          <cell r="I328">
            <v>29446</v>
          </cell>
        </row>
        <row r="329">
          <cell r="E329" t="str">
            <v>26303933202151-016</v>
          </cell>
          <cell r="F329" t="str">
            <v>劉　衍平</v>
          </cell>
          <cell r="G329">
            <v>43683</v>
          </cell>
          <cell r="H329">
            <v>44774</v>
          </cell>
          <cell r="I329">
            <v>30114</v>
          </cell>
        </row>
        <row r="330">
          <cell r="E330" t="str">
            <v>26303933202151-017</v>
          </cell>
          <cell r="F330" t="str">
            <v>楊　義来</v>
          </cell>
          <cell r="G330">
            <v>43891</v>
          </cell>
          <cell r="I330">
            <v>28783</v>
          </cell>
        </row>
        <row r="331">
          <cell r="E331" t="str">
            <v>26303933202151-018</v>
          </cell>
          <cell r="F331" t="str">
            <v>王　生鋒</v>
          </cell>
          <cell r="G331">
            <v>44294</v>
          </cell>
          <cell r="H331">
            <v>44774</v>
          </cell>
          <cell r="I331">
            <v>29482</v>
          </cell>
        </row>
        <row r="332">
          <cell r="E332" t="str">
            <v>26303933202151-019</v>
          </cell>
          <cell r="F332" t="str">
            <v>武　国慶</v>
          </cell>
          <cell r="G332">
            <v>44294</v>
          </cell>
          <cell r="H332">
            <v>44774</v>
          </cell>
          <cell r="I332">
            <v>32558</v>
          </cell>
        </row>
        <row r="333">
          <cell r="E333" t="str">
            <v>26303933202151-020</v>
          </cell>
          <cell r="F333" t="str">
            <v>平野　敦士</v>
          </cell>
          <cell r="G333">
            <v>44501</v>
          </cell>
          <cell r="I333">
            <v>27888</v>
          </cell>
        </row>
        <row r="334">
          <cell r="E334" t="str">
            <v>26307937190007-001</v>
          </cell>
          <cell r="F334" t="str">
            <v>木村　達也</v>
          </cell>
          <cell r="G334">
            <v>35192</v>
          </cell>
          <cell r="I334">
            <v>24717</v>
          </cell>
        </row>
        <row r="335">
          <cell r="E335" t="str">
            <v>26307937190007-002</v>
          </cell>
          <cell r="F335" t="str">
            <v>辻川　譲治</v>
          </cell>
          <cell r="G335">
            <v>36982</v>
          </cell>
          <cell r="I335">
            <v>28474</v>
          </cell>
        </row>
        <row r="336">
          <cell r="E336" t="str">
            <v>26307937190007-003</v>
          </cell>
          <cell r="F336" t="str">
            <v>平野　琢生</v>
          </cell>
          <cell r="G336">
            <v>37859</v>
          </cell>
          <cell r="I336">
            <v>23378</v>
          </cell>
        </row>
        <row r="337">
          <cell r="E337" t="str">
            <v>26307937190007-004</v>
          </cell>
          <cell r="F337" t="str">
            <v>ナカキタ　アキオ</v>
          </cell>
          <cell r="G337">
            <v>40057</v>
          </cell>
          <cell r="I337">
            <v>29494</v>
          </cell>
        </row>
        <row r="338">
          <cell r="E338" t="str">
            <v>26307937190007-005</v>
          </cell>
          <cell r="F338" t="str">
            <v>橋本　秀生</v>
          </cell>
          <cell r="G338">
            <v>42514</v>
          </cell>
          <cell r="I338">
            <v>26309</v>
          </cell>
        </row>
        <row r="339">
          <cell r="E339" t="str">
            <v>26307937190007-006</v>
          </cell>
          <cell r="F339" t="str">
            <v>カツラ　マサヒロ</v>
          </cell>
          <cell r="G339">
            <v>44013</v>
          </cell>
          <cell r="I339">
            <v>22080</v>
          </cell>
        </row>
        <row r="340">
          <cell r="E340" t="str">
            <v>26307937190007-007</v>
          </cell>
          <cell r="F340" t="str">
            <v>コヤマ　ヤスハル</v>
          </cell>
          <cell r="G340">
            <v>44197</v>
          </cell>
          <cell r="H340">
            <v>44804</v>
          </cell>
          <cell r="I340">
            <v>19023</v>
          </cell>
        </row>
        <row r="341">
          <cell r="E341" t="str">
            <v>26307937190007-008</v>
          </cell>
          <cell r="F341" t="str">
            <v>ニシムラ　トシカズ</v>
          </cell>
          <cell r="G341">
            <v>44197</v>
          </cell>
          <cell r="I341">
            <v>22628</v>
          </cell>
        </row>
        <row r="342">
          <cell r="E342" t="str">
            <v>26302932552043-001</v>
          </cell>
          <cell r="F342" t="str">
            <v>向井　良二</v>
          </cell>
          <cell r="G342">
            <v>42705</v>
          </cell>
          <cell r="I342">
            <v>25049</v>
          </cell>
        </row>
        <row r="343">
          <cell r="E343" t="str">
            <v>26302932552043-002</v>
          </cell>
          <cell r="F343" t="str">
            <v>カワタ　エツノリ</v>
          </cell>
          <cell r="G343">
            <v>42826</v>
          </cell>
          <cell r="I343">
            <v>21394</v>
          </cell>
        </row>
        <row r="344">
          <cell r="E344" t="str">
            <v>26302932552043-003</v>
          </cell>
          <cell r="F344" t="str">
            <v>川村　厚志</v>
          </cell>
          <cell r="G344">
            <v>42826</v>
          </cell>
          <cell r="I344">
            <v>27262</v>
          </cell>
        </row>
        <row r="345">
          <cell r="E345" t="str">
            <v>26302932552043-004</v>
          </cell>
          <cell r="F345" t="str">
            <v>並河　藤幸</v>
          </cell>
          <cell r="G345">
            <v>42926</v>
          </cell>
          <cell r="I345">
            <v>27273</v>
          </cell>
        </row>
        <row r="346">
          <cell r="E346" t="str">
            <v>26302932552043-005</v>
          </cell>
          <cell r="F346" t="str">
            <v>古賀　昇</v>
          </cell>
          <cell r="G346">
            <v>42926</v>
          </cell>
          <cell r="I346">
            <v>26660</v>
          </cell>
        </row>
        <row r="347">
          <cell r="E347" t="str">
            <v>26302932552043-006</v>
          </cell>
          <cell r="F347" t="str">
            <v>友高　秀樹</v>
          </cell>
          <cell r="G347">
            <v>43556</v>
          </cell>
          <cell r="H347">
            <v>44926</v>
          </cell>
          <cell r="I347">
            <v>25630</v>
          </cell>
        </row>
        <row r="348">
          <cell r="E348" t="str">
            <v>26302932552043-007</v>
          </cell>
          <cell r="F348" t="str">
            <v>春田　雅明</v>
          </cell>
          <cell r="G348">
            <v>44094</v>
          </cell>
          <cell r="I348">
            <v>24505</v>
          </cell>
        </row>
        <row r="349">
          <cell r="E349" t="str">
            <v>26302932552043-008</v>
          </cell>
          <cell r="F349" t="str">
            <v>水口　宙</v>
          </cell>
          <cell r="G349">
            <v>44652</v>
          </cell>
          <cell r="I349">
            <v>36163</v>
          </cell>
        </row>
        <row r="350">
          <cell r="E350" t="str">
            <v>26302932542025-001</v>
          </cell>
          <cell r="F350" t="str">
            <v>小野原　敦</v>
          </cell>
          <cell r="G350">
            <v>38712</v>
          </cell>
          <cell r="I350">
            <v>29386</v>
          </cell>
        </row>
        <row r="351">
          <cell r="E351" t="str">
            <v>26302932542025-002</v>
          </cell>
          <cell r="F351" t="str">
            <v>中根　直樹</v>
          </cell>
          <cell r="G351">
            <v>40483</v>
          </cell>
          <cell r="I351">
            <v>23084</v>
          </cell>
        </row>
        <row r="352">
          <cell r="E352" t="str">
            <v>26302932542025-003</v>
          </cell>
          <cell r="F352" t="str">
            <v>森山　順</v>
          </cell>
          <cell r="G352">
            <v>42058</v>
          </cell>
          <cell r="I352">
            <v>25201</v>
          </cell>
        </row>
        <row r="353">
          <cell r="E353" t="str">
            <v>26302932542025-004</v>
          </cell>
          <cell r="F353" t="str">
            <v>西村　麻希</v>
          </cell>
          <cell r="G353">
            <v>42675</v>
          </cell>
          <cell r="I353">
            <v>30861</v>
          </cell>
        </row>
        <row r="354">
          <cell r="E354" t="str">
            <v>26302932542025-005</v>
          </cell>
          <cell r="F354" t="str">
            <v>田中　直美</v>
          </cell>
          <cell r="G354">
            <v>42826</v>
          </cell>
          <cell r="I354">
            <v>23024</v>
          </cell>
        </row>
        <row r="355">
          <cell r="E355" t="str">
            <v>26302932542025-006</v>
          </cell>
          <cell r="F355" t="str">
            <v>ダン　フォン　ナム</v>
          </cell>
          <cell r="G355">
            <v>42928</v>
          </cell>
          <cell r="H355">
            <v>44742</v>
          </cell>
          <cell r="I355">
            <v>35983</v>
          </cell>
        </row>
        <row r="356">
          <cell r="E356" t="str">
            <v>26302932542025-007</v>
          </cell>
          <cell r="F356" t="str">
            <v>長岡　美佐</v>
          </cell>
          <cell r="G356">
            <v>43101</v>
          </cell>
          <cell r="I356">
            <v>33617</v>
          </cell>
        </row>
        <row r="357">
          <cell r="E357" t="str">
            <v>26302932542025-008</v>
          </cell>
          <cell r="F357" t="str">
            <v>河嶋　景子</v>
          </cell>
          <cell r="G357">
            <v>43101</v>
          </cell>
          <cell r="H357">
            <v>44923</v>
          </cell>
          <cell r="I357">
            <v>27992</v>
          </cell>
        </row>
        <row r="358">
          <cell r="E358" t="str">
            <v>26302932542025-009</v>
          </cell>
          <cell r="F358" t="str">
            <v>ファム　フウ　チュン</v>
          </cell>
          <cell r="G358">
            <v>43318</v>
          </cell>
          <cell r="I358">
            <v>36349</v>
          </cell>
        </row>
        <row r="359">
          <cell r="E359" t="str">
            <v>26302932542025-010</v>
          </cell>
          <cell r="F359" t="str">
            <v>山田　真由美</v>
          </cell>
          <cell r="G359">
            <v>43710</v>
          </cell>
          <cell r="H359">
            <v>44834</v>
          </cell>
          <cell r="I359">
            <v>23498</v>
          </cell>
        </row>
        <row r="360">
          <cell r="E360" t="str">
            <v>26302932542025-011</v>
          </cell>
          <cell r="F360" t="str">
            <v>寺井　亜渚子</v>
          </cell>
          <cell r="G360">
            <v>43726</v>
          </cell>
          <cell r="I360">
            <v>30377</v>
          </cell>
        </row>
        <row r="361">
          <cell r="E361" t="str">
            <v>26302932542025-012</v>
          </cell>
          <cell r="F361" t="str">
            <v>福田　一法</v>
          </cell>
          <cell r="G361">
            <v>43770</v>
          </cell>
          <cell r="I361">
            <v>32365</v>
          </cell>
        </row>
        <row r="362">
          <cell r="E362" t="str">
            <v>26302932542025-013</v>
          </cell>
          <cell r="F362" t="str">
            <v>岡　芳莉</v>
          </cell>
          <cell r="G362">
            <v>44139</v>
          </cell>
          <cell r="I362">
            <v>30087</v>
          </cell>
        </row>
        <row r="363">
          <cell r="E363" t="str">
            <v>26302932542025-014</v>
          </cell>
          <cell r="F363" t="str">
            <v>番場　和美</v>
          </cell>
          <cell r="G363">
            <v>44154</v>
          </cell>
          <cell r="I363">
            <v>31445</v>
          </cell>
        </row>
        <row r="364">
          <cell r="E364" t="str">
            <v>26302932542025-015</v>
          </cell>
          <cell r="F364" t="str">
            <v>グエン　タイ　ズオン</v>
          </cell>
          <cell r="G364">
            <v>44174</v>
          </cell>
          <cell r="I364">
            <v>36898</v>
          </cell>
        </row>
        <row r="365">
          <cell r="E365" t="str">
            <v>26302932542025-016</v>
          </cell>
          <cell r="F365" t="str">
            <v>ホー　シー　ホアン</v>
          </cell>
          <cell r="G365">
            <v>44174</v>
          </cell>
          <cell r="I365">
            <v>36051</v>
          </cell>
        </row>
        <row r="366">
          <cell r="E366" t="str">
            <v>26302932542025-017</v>
          </cell>
          <cell r="F366" t="str">
            <v>玉川　卓磨</v>
          </cell>
          <cell r="G366">
            <v>44201</v>
          </cell>
          <cell r="I366">
            <v>32359</v>
          </cell>
        </row>
        <row r="367">
          <cell r="E367" t="str">
            <v>26302932542025-018</v>
          </cell>
          <cell r="F367" t="str">
            <v>大迫　久充</v>
          </cell>
          <cell r="G367">
            <v>44361</v>
          </cell>
          <cell r="I367">
            <v>21425</v>
          </cell>
        </row>
        <row r="368">
          <cell r="E368" t="str">
            <v>26302932542025-019</v>
          </cell>
          <cell r="F368" t="str">
            <v>村田　伸</v>
          </cell>
          <cell r="G368">
            <v>44690</v>
          </cell>
          <cell r="I368">
            <v>36321</v>
          </cell>
        </row>
        <row r="369">
          <cell r="E369" t="str">
            <v>26302932542025-020</v>
          </cell>
          <cell r="F369" t="str">
            <v>富岡　将弘</v>
          </cell>
          <cell r="G369">
            <v>44774</v>
          </cell>
          <cell r="I369">
            <v>30734</v>
          </cell>
        </row>
        <row r="370">
          <cell r="E370" t="str">
            <v>26302932542025-021</v>
          </cell>
          <cell r="F370" t="str">
            <v>ダン　フォン　ナム</v>
          </cell>
          <cell r="G370">
            <v>44813</v>
          </cell>
          <cell r="I370">
            <v>35983</v>
          </cell>
        </row>
        <row r="371">
          <cell r="E371" t="str">
            <v>26302932542025-022</v>
          </cell>
          <cell r="F371" t="str">
            <v>宇都　大地</v>
          </cell>
          <cell r="G371">
            <v>44817</v>
          </cell>
          <cell r="H371">
            <v>44957</v>
          </cell>
          <cell r="I371">
            <v>33561</v>
          </cell>
        </row>
        <row r="372">
          <cell r="E372" t="str">
            <v>26302932542025-023</v>
          </cell>
          <cell r="F372" t="str">
            <v>スウン　ソチャン</v>
          </cell>
          <cell r="G372">
            <v>44841</v>
          </cell>
          <cell r="I372">
            <v>37936</v>
          </cell>
        </row>
        <row r="373">
          <cell r="E373" t="str">
            <v>26302932542025-024</v>
          </cell>
          <cell r="F373" t="str">
            <v>キリ　ソヴァンナー</v>
          </cell>
          <cell r="G373">
            <v>44841</v>
          </cell>
          <cell r="I373">
            <v>36474</v>
          </cell>
        </row>
        <row r="374">
          <cell r="E374" t="str">
            <v>26302932542025-025</v>
          </cell>
          <cell r="F374" t="str">
            <v>岡本　健</v>
          </cell>
          <cell r="G374">
            <v>44886</v>
          </cell>
          <cell r="I374">
            <v>30120</v>
          </cell>
        </row>
        <row r="375">
          <cell r="E375" t="str">
            <v>26302932542025-026</v>
          </cell>
          <cell r="F375" t="str">
            <v>武村　重政</v>
          </cell>
          <cell r="G375">
            <v>44901</v>
          </cell>
          <cell r="I375">
            <v>22632</v>
          </cell>
        </row>
        <row r="376">
          <cell r="E376" t="str">
            <v>26302932542025-027</v>
          </cell>
          <cell r="F376" t="str">
            <v>チャン　ディン　トゥ</v>
          </cell>
          <cell r="G376">
            <v>44938</v>
          </cell>
          <cell r="I376">
            <v>36089</v>
          </cell>
        </row>
        <row r="377">
          <cell r="E377" t="str">
            <v>26302932542025-028</v>
          </cell>
          <cell r="F377" t="str">
            <v>グエン　トゥアン　アイン</v>
          </cell>
          <cell r="G377">
            <v>44938</v>
          </cell>
          <cell r="I377">
            <v>36049</v>
          </cell>
        </row>
        <row r="378">
          <cell r="E378" t="str">
            <v>26302932542025-029</v>
          </cell>
          <cell r="F378" t="str">
            <v>チェウ　ヴァン　ザン</v>
          </cell>
          <cell r="G378">
            <v>44938</v>
          </cell>
          <cell r="I378">
            <v>36177</v>
          </cell>
        </row>
        <row r="379">
          <cell r="E379" t="str">
            <v>26301931402048-001</v>
          </cell>
          <cell r="F379" t="str">
            <v>橋本　寛治</v>
          </cell>
          <cell r="G379">
            <v>42826</v>
          </cell>
          <cell r="H379">
            <v>44712</v>
          </cell>
          <cell r="I379">
            <v>33515</v>
          </cell>
        </row>
        <row r="380">
          <cell r="E380" t="str">
            <v>26303933202188-001</v>
          </cell>
          <cell r="F380" t="str">
            <v>秋田　智孝</v>
          </cell>
          <cell r="G380">
            <v>42826</v>
          </cell>
          <cell r="H380">
            <v>44826</v>
          </cell>
          <cell r="I380">
            <v>29723</v>
          </cell>
        </row>
        <row r="381">
          <cell r="E381" t="str">
            <v>26303933202188-002</v>
          </cell>
          <cell r="F381" t="str">
            <v>林　菜穂</v>
          </cell>
          <cell r="G381">
            <v>43739</v>
          </cell>
          <cell r="I381">
            <v>30327</v>
          </cell>
        </row>
        <row r="382">
          <cell r="E382" t="str">
            <v>26303933202188-003</v>
          </cell>
          <cell r="F382" t="str">
            <v>グエン　タイン　ズ</v>
          </cell>
          <cell r="G382">
            <v>43876</v>
          </cell>
          <cell r="H382">
            <v>44755</v>
          </cell>
          <cell r="I382">
            <v>33521</v>
          </cell>
        </row>
        <row r="383">
          <cell r="E383" t="str">
            <v>26303933202188-004</v>
          </cell>
          <cell r="F383" t="str">
            <v>ディキ　セプティアナ</v>
          </cell>
          <cell r="G383">
            <v>44722</v>
          </cell>
          <cell r="I383">
            <v>36406</v>
          </cell>
        </row>
        <row r="384">
          <cell r="E384" t="str">
            <v>26303933202188-005</v>
          </cell>
          <cell r="F384" t="str">
            <v>ヨギ　アプリヤント</v>
          </cell>
          <cell r="G384">
            <v>44722</v>
          </cell>
          <cell r="I384">
            <v>36641</v>
          </cell>
        </row>
        <row r="385">
          <cell r="E385" t="str">
            <v>26301930792115-001</v>
          </cell>
          <cell r="F385" t="str">
            <v>田中　翔</v>
          </cell>
          <cell r="G385">
            <v>44044</v>
          </cell>
          <cell r="I385">
            <v>35717</v>
          </cell>
        </row>
        <row r="386">
          <cell r="E386" t="str">
            <v>26301930792115-002</v>
          </cell>
          <cell r="F386" t="str">
            <v>田中　和真</v>
          </cell>
          <cell r="G386">
            <v>44044</v>
          </cell>
          <cell r="I386">
            <v>34680</v>
          </cell>
        </row>
        <row r="387">
          <cell r="E387" t="str">
            <v>26301930792115-003</v>
          </cell>
          <cell r="F387" t="str">
            <v>福井　康博</v>
          </cell>
          <cell r="G387">
            <v>44652</v>
          </cell>
          <cell r="I387">
            <v>35601</v>
          </cell>
        </row>
        <row r="388">
          <cell r="E388" t="str">
            <v>26301930782024-001</v>
          </cell>
          <cell r="F388" t="str">
            <v>先田　新平</v>
          </cell>
          <cell r="G388">
            <v>40940</v>
          </cell>
          <cell r="I388">
            <v>27658</v>
          </cell>
        </row>
        <row r="389">
          <cell r="E389" t="str">
            <v>26301930782024-002</v>
          </cell>
          <cell r="F389" t="str">
            <v>前田　勝太郎</v>
          </cell>
          <cell r="G389">
            <v>40940</v>
          </cell>
          <cell r="I389">
            <v>25640</v>
          </cell>
        </row>
        <row r="390">
          <cell r="E390" t="str">
            <v>26301930782024-003</v>
          </cell>
          <cell r="F390" t="str">
            <v>川池　理華</v>
          </cell>
          <cell r="G390">
            <v>41244</v>
          </cell>
          <cell r="H390">
            <v>44713</v>
          </cell>
          <cell r="I390">
            <v>27796</v>
          </cell>
        </row>
        <row r="391">
          <cell r="E391" t="str">
            <v>26301930782024-004</v>
          </cell>
          <cell r="F391" t="str">
            <v>小西　紀子</v>
          </cell>
          <cell r="G391">
            <v>42385</v>
          </cell>
          <cell r="I391">
            <v>27541</v>
          </cell>
        </row>
        <row r="392">
          <cell r="E392" t="str">
            <v>26301930782024-005</v>
          </cell>
          <cell r="F392" t="str">
            <v>今井　孝</v>
          </cell>
          <cell r="G392">
            <v>43374</v>
          </cell>
          <cell r="I392">
            <v>23395</v>
          </cell>
        </row>
        <row r="393">
          <cell r="E393" t="str">
            <v>26301930782024-006</v>
          </cell>
          <cell r="F393" t="str">
            <v>小西　達也</v>
          </cell>
          <cell r="G393">
            <v>44018</v>
          </cell>
          <cell r="I393">
            <v>30170</v>
          </cell>
        </row>
        <row r="394">
          <cell r="E394" t="str">
            <v>26301930782024-007</v>
          </cell>
          <cell r="F394" t="str">
            <v>井上　千代美</v>
          </cell>
          <cell r="G394">
            <v>44208</v>
          </cell>
          <cell r="I394">
            <v>23813</v>
          </cell>
        </row>
        <row r="395">
          <cell r="E395" t="str">
            <v>26301930782024-008</v>
          </cell>
          <cell r="F395" t="str">
            <v>咲花　李歩</v>
          </cell>
          <cell r="G395">
            <v>44567</v>
          </cell>
          <cell r="I395">
            <v>34664</v>
          </cell>
        </row>
        <row r="396">
          <cell r="E396" t="str">
            <v>26301930782024-009</v>
          </cell>
          <cell r="F396" t="str">
            <v>河合　淳</v>
          </cell>
          <cell r="G396">
            <v>44609</v>
          </cell>
          <cell r="I396">
            <v>36467</v>
          </cell>
        </row>
        <row r="397">
          <cell r="E397" t="str">
            <v>26301930782024-010</v>
          </cell>
          <cell r="F397" t="str">
            <v>坂井　詩織</v>
          </cell>
          <cell r="G397">
            <v>44743</v>
          </cell>
          <cell r="I397">
            <v>32188</v>
          </cell>
        </row>
        <row r="398">
          <cell r="E398" t="str">
            <v>26301932532016-001</v>
          </cell>
          <cell r="F398" t="str">
            <v>グエン　タイン　フイ</v>
          </cell>
          <cell r="G398">
            <v>43800</v>
          </cell>
          <cell r="I398">
            <v>34336</v>
          </cell>
        </row>
        <row r="399">
          <cell r="E399" t="str">
            <v>26301932532016-002</v>
          </cell>
          <cell r="F399" t="str">
            <v>トリモト　マキ</v>
          </cell>
          <cell r="G399">
            <v>43800</v>
          </cell>
          <cell r="I399">
            <v>37401</v>
          </cell>
        </row>
        <row r="400">
          <cell r="E400" t="str">
            <v>26301932532016-003</v>
          </cell>
          <cell r="F400" t="str">
            <v>グエン　タイン　ヒエウ</v>
          </cell>
          <cell r="G400">
            <v>43800</v>
          </cell>
          <cell r="I400">
            <v>34703</v>
          </cell>
        </row>
        <row r="401">
          <cell r="E401" t="str">
            <v>26301932532016-004</v>
          </cell>
          <cell r="F401" t="str">
            <v>竹中　勝彦</v>
          </cell>
          <cell r="G401">
            <v>44805</v>
          </cell>
          <cell r="I401">
            <v>32341</v>
          </cell>
        </row>
        <row r="402">
          <cell r="E402" t="str">
            <v>26301932532016-005</v>
          </cell>
          <cell r="F402" t="str">
            <v>ブオン　バン　クオン</v>
          </cell>
          <cell r="G402">
            <v>44915</v>
          </cell>
          <cell r="I402">
            <v>37233</v>
          </cell>
        </row>
        <row r="403">
          <cell r="E403" t="str">
            <v>26302932552083-001</v>
          </cell>
          <cell r="F403" t="str">
            <v>北岡　和也</v>
          </cell>
          <cell r="G403">
            <v>42705</v>
          </cell>
          <cell r="I403">
            <v>29431</v>
          </cell>
        </row>
        <row r="404">
          <cell r="E404" t="str">
            <v>26302932552083-002</v>
          </cell>
          <cell r="F404" t="str">
            <v>春名　修誓</v>
          </cell>
          <cell r="G404">
            <v>42705</v>
          </cell>
          <cell r="I404">
            <v>33730</v>
          </cell>
        </row>
        <row r="405">
          <cell r="E405" t="str">
            <v>26302932552083-003</v>
          </cell>
          <cell r="F405" t="str">
            <v>村井　帆要</v>
          </cell>
          <cell r="G405">
            <v>42826</v>
          </cell>
          <cell r="I405">
            <v>34197</v>
          </cell>
        </row>
        <row r="406">
          <cell r="E406" t="str">
            <v>26302932552083-004</v>
          </cell>
          <cell r="F406" t="str">
            <v>北向　顕名</v>
          </cell>
          <cell r="G406">
            <v>42887</v>
          </cell>
          <cell r="I406">
            <v>28117</v>
          </cell>
        </row>
        <row r="407">
          <cell r="E407" t="str">
            <v>26302932552083-005</v>
          </cell>
          <cell r="F407" t="str">
            <v>坂田　英司</v>
          </cell>
          <cell r="G407">
            <v>43497</v>
          </cell>
          <cell r="I407">
            <v>25341</v>
          </cell>
        </row>
        <row r="408">
          <cell r="E408" t="str">
            <v>26302932552083-006</v>
          </cell>
          <cell r="F408" t="str">
            <v>池田　知徹</v>
          </cell>
          <cell r="G408">
            <v>43586</v>
          </cell>
          <cell r="I408">
            <v>34136</v>
          </cell>
        </row>
        <row r="409">
          <cell r="E409" t="str">
            <v>26302932552083-007</v>
          </cell>
          <cell r="F409" t="str">
            <v>イエー　ネイ　トゥン</v>
          </cell>
          <cell r="G409">
            <v>43728</v>
          </cell>
          <cell r="H409">
            <v>44806</v>
          </cell>
          <cell r="I409">
            <v>36117</v>
          </cell>
        </row>
        <row r="410">
          <cell r="E410" t="str">
            <v>26302932552083-008</v>
          </cell>
          <cell r="F410" t="str">
            <v>高瀬　晴菜</v>
          </cell>
          <cell r="G410">
            <v>43759</v>
          </cell>
          <cell r="I410">
            <v>31920</v>
          </cell>
        </row>
        <row r="411">
          <cell r="E411" t="str">
            <v>26302932552083-009</v>
          </cell>
          <cell r="F411" t="str">
            <v>中嶋　優</v>
          </cell>
          <cell r="G411">
            <v>43882</v>
          </cell>
          <cell r="H411">
            <v>44824</v>
          </cell>
          <cell r="I411">
            <v>36774</v>
          </cell>
        </row>
        <row r="412">
          <cell r="E412" t="str">
            <v>26302932552083-010</v>
          </cell>
          <cell r="F412" t="str">
            <v>藤田　隆太郎</v>
          </cell>
          <cell r="G412">
            <v>44013</v>
          </cell>
          <cell r="I412">
            <v>32179</v>
          </cell>
        </row>
        <row r="413">
          <cell r="E413" t="str">
            <v>26302932552083-011</v>
          </cell>
          <cell r="F413" t="str">
            <v>戸井　武志</v>
          </cell>
          <cell r="G413">
            <v>44200</v>
          </cell>
          <cell r="I413">
            <v>30683</v>
          </cell>
        </row>
        <row r="414">
          <cell r="E414" t="str">
            <v>26302932552083-012</v>
          </cell>
          <cell r="F414" t="str">
            <v>田中　鉄也</v>
          </cell>
          <cell r="G414">
            <v>44256</v>
          </cell>
          <cell r="I414">
            <v>28999</v>
          </cell>
        </row>
        <row r="415">
          <cell r="E415" t="str">
            <v>26302932552083-013</v>
          </cell>
          <cell r="F415" t="str">
            <v>ロジャ　ムッタクイン</v>
          </cell>
          <cell r="G415">
            <v>44747</v>
          </cell>
          <cell r="I415">
            <v>37644</v>
          </cell>
        </row>
        <row r="416">
          <cell r="E416" t="str">
            <v>26302932552083-014</v>
          </cell>
          <cell r="F416" t="str">
            <v>ボニ　ラフマド　セティアワン</v>
          </cell>
          <cell r="G416">
            <v>44747</v>
          </cell>
          <cell r="I416">
            <v>34789</v>
          </cell>
        </row>
        <row r="417">
          <cell r="E417" t="str">
            <v>26302932552083-015</v>
          </cell>
          <cell r="F417" t="str">
            <v>松下　翼</v>
          </cell>
          <cell r="G417">
            <v>44764</v>
          </cell>
          <cell r="I417">
            <v>36002</v>
          </cell>
        </row>
        <row r="418">
          <cell r="E418" t="str">
            <v>26302932552083-016</v>
          </cell>
          <cell r="F418" t="str">
            <v>豊田　裕太</v>
          </cell>
          <cell r="G418">
            <v>44805</v>
          </cell>
          <cell r="I418">
            <v>30424</v>
          </cell>
        </row>
        <row r="419">
          <cell r="E419" t="str">
            <v>26302932552083-017</v>
          </cell>
          <cell r="F419" t="str">
            <v>高木　蒼武</v>
          </cell>
          <cell r="G419">
            <v>44866</v>
          </cell>
          <cell r="I419">
            <v>38257</v>
          </cell>
        </row>
        <row r="420">
          <cell r="E420" t="str">
            <v>26302932552083-018</v>
          </cell>
          <cell r="F420" t="str">
            <v>川内　雄貴</v>
          </cell>
          <cell r="G420">
            <v>44886</v>
          </cell>
          <cell r="I420">
            <v>38227</v>
          </cell>
        </row>
        <row r="421">
          <cell r="E421" t="str">
            <v>26302932552083-019</v>
          </cell>
          <cell r="F421" t="str">
            <v>萩原　圭</v>
          </cell>
          <cell r="G421">
            <v>44893</v>
          </cell>
          <cell r="I421">
            <v>37785</v>
          </cell>
        </row>
        <row r="422">
          <cell r="E422" t="str">
            <v>26302932552083-020</v>
          </cell>
          <cell r="F422" t="str">
            <v>大川　多門</v>
          </cell>
          <cell r="G422">
            <v>44896</v>
          </cell>
          <cell r="I422">
            <v>27063</v>
          </cell>
        </row>
        <row r="423">
          <cell r="E423" t="str">
            <v>26302932552083-021</v>
          </cell>
          <cell r="F423" t="str">
            <v>大島　修一</v>
          </cell>
          <cell r="G423">
            <v>44958</v>
          </cell>
          <cell r="I423">
            <v>25786</v>
          </cell>
        </row>
        <row r="424">
          <cell r="E424" t="str">
            <v>26301930772125-001</v>
          </cell>
          <cell r="F424" t="str">
            <v>横田　文平</v>
          </cell>
          <cell r="G424">
            <v>44809</v>
          </cell>
          <cell r="I424">
            <v>31721</v>
          </cell>
        </row>
        <row r="425">
          <cell r="E425" t="str">
            <v>26301930802060-001</v>
          </cell>
          <cell r="F425" t="str">
            <v>家邉　佐弥香</v>
          </cell>
          <cell r="G425">
            <v>42552</v>
          </cell>
          <cell r="I425">
            <v>29938</v>
          </cell>
        </row>
        <row r="426">
          <cell r="E426" t="str">
            <v>26301930802060-002</v>
          </cell>
          <cell r="F426" t="str">
            <v>高田　博継</v>
          </cell>
          <cell r="G426">
            <v>44287</v>
          </cell>
          <cell r="I426">
            <v>26651</v>
          </cell>
        </row>
        <row r="427">
          <cell r="E427" t="str">
            <v>26301930802060-003</v>
          </cell>
          <cell r="F427" t="str">
            <v>日比野　貴彦</v>
          </cell>
          <cell r="G427">
            <v>44594</v>
          </cell>
          <cell r="H427">
            <v>44712</v>
          </cell>
          <cell r="I427">
            <v>25680</v>
          </cell>
        </row>
        <row r="428">
          <cell r="E428" t="str">
            <v>26301930802060-004</v>
          </cell>
          <cell r="F428" t="str">
            <v>西村　吏久人</v>
          </cell>
          <cell r="G428">
            <v>44728</v>
          </cell>
          <cell r="I428">
            <v>36515</v>
          </cell>
        </row>
        <row r="429">
          <cell r="E429" t="str">
            <v>26301932522030-001</v>
          </cell>
          <cell r="F429" t="str">
            <v>三上　昌彦</v>
          </cell>
          <cell r="G429">
            <v>43132</v>
          </cell>
          <cell r="I429">
            <v>26730</v>
          </cell>
        </row>
        <row r="430">
          <cell r="E430" t="str">
            <v>26301932522030-002</v>
          </cell>
          <cell r="F430" t="str">
            <v>三上　史人</v>
          </cell>
          <cell r="G430">
            <v>44754</v>
          </cell>
          <cell r="I430">
            <v>38180</v>
          </cell>
        </row>
        <row r="431">
          <cell r="E431" t="str">
            <v>26301930772083-001</v>
          </cell>
          <cell r="F431" t="str">
            <v>林　祐之</v>
          </cell>
          <cell r="G431">
            <v>42430</v>
          </cell>
          <cell r="I431">
            <v>24861</v>
          </cell>
        </row>
        <row r="432">
          <cell r="E432" t="str">
            <v>26301930772083-002</v>
          </cell>
          <cell r="F432" t="str">
            <v>高橋　将男</v>
          </cell>
          <cell r="G432">
            <v>43101</v>
          </cell>
          <cell r="I432">
            <v>29567</v>
          </cell>
        </row>
        <row r="433">
          <cell r="E433" t="str">
            <v>26301930772083-003</v>
          </cell>
          <cell r="F433" t="str">
            <v>久保　晃貴</v>
          </cell>
          <cell r="G433">
            <v>43556</v>
          </cell>
          <cell r="I433">
            <v>35536</v>
          </cell>
        </row>
        <row r="434">
          <cell r="E434" t="str">
            <v>26301930772083-004</v>
          </cell>
          <cell r="F434" t="str">
            <v>高橋　法之</v>
          </cell>
          <cell r="G434">
            <v>43586</v>
          </cell>
          <cell r="I434">
            <v>30677</v>
          </cell>
        </row>
        <row r="435">
          <cell r="E435" t="str">
            <v>26301930772083-005</v>
          </cell>
          <cell r="F435" t="str">
            <v>木本　龍</v>
          </cell>
          <cell r="G435">
            <v>44378</v>
          </cell>
          <cell r="I435">
            <v>33667</v>
          </cell>
        </row>
        <row r="436">
          <cell r="E436" t="str">
            <v>26301930772083-006</v>
          </cell>
          <cell r="F436" t="str">
            <v>川田　明法</v>
          </cell>
          <cell r="G436">
            <v>44562</v>
          </cell>
          <cell r="I436">
            <v>28371</v>
          </cell>
        </row>
        <row r="437">
          <cell r="E437" t="str">
            <v>26301930772083-007</v>
          </cell>
          <cell r="F437" t="str">
            <v>筑紫　重晴</v>
          </cell>
          <cell r="G437">
            <v>44593</v>
          </cell>
          <cell r="I437">
            <v>26657</v>
          </cell>
        </row>
        <row r="438">
          <cell r="E438" t="str">
            <v>26302932762051-001</v>
          </cell>
          <cell r="F438" t="str">
            <v>松本　誠</v>
          </cell>
          <cell r="G438">
            <v>41214</v>
          </cell>
          <cell r="I438">
            <v>31688</v>
          </cell>
        </row>
        <row r="439">
          <cell r="E439" t="str">
            <v>26302932762051-002</v>
          </cell>
          <cell r="F439" t="str">
            <v>嶋本　諒</v>
          </cell>
          <cell r="G439">
            <v>41699</v>
          </cell>
          <cell r="H439">
            <v>44773</v>
          </cell>
          <cell r="I439">
            <v>32498</v>
          </cell>
        </row>
        <row r="440">
          <cell r="E440" t="str">
            <v>26302932762051-003</v>
          </cell>
          <cell r="F440" t="str">
            <v>中山　よしみ</v>
          </cell>
          <cell r="G440">
            <v>43255</v>
          </cell>
          <cell r="I440">
            <v>21711</v>
          </cell>
        </row>
        <row r="441">
          <cell r="E441" t="str">
            <v>26302932762051-004</v>
          </cell>
          <cell r="F441" t="str">
            <v>平野　智子</v>
          </cell>
          <cell r="G441">
            <v>43922</v>
          </cell>
          <cell r="I441">
            <v>30747</v>
          </cell>
        </row>
        <row r="442">
          <cell r="E442" t="str">
            <v>26308938092046-001</v>
          </cell>
          <cell r="F442" t="str">
            <v>生部　大助</v>
          </cell>
          <cell r="G442">
            <v>40269</v>
          </cell>
          <cell r="H442">
            <v>44672</v>
          </cell>
          <cell r="I442">
            <v>27064</v>
          </cell>
        </row>
        <row r="443">
          <cell r="E443" t="str">
            <v>26301930792126-001</v>
          </cell>
          <cell r="F443" t="str">
            <v>林　裕幸</v>
          </cell>
          <cell r="G443">
            <v>44440</v>
          </cell>
          <cell r="I443">
            <v>34850</v>
          </cell>
        </row>
        <row r="444">
          <cell r="E444" t="str">
            <v>26308938242044-001</v>
          </cell>
          <cell r="F444" t="str">
            <v>北野　元啓</v>
          </cell>
          <cell r="G444">
            <v>42095</v>
          </cell>
          <cell r="I444">
            <v>26391</v>
          </cell>
        </row>
        <row r="445">
          <cell r="E445" t="str">
            <v>26308938242044-002</v>
          </cell>
          <cell r="F445" t="str">
            <v>古巻　隆一</v>
          </cell>
          <cell r="G445">
            <v>42095</v>
          </cell>
          <cell r="I445">
            <v>30942</v>
          </cell>
        </row>
        <row r="446">
          <cell r="E446" t="str">
            <v>26308938242044-003</v>
          </cell>
          <cell r="F446" t="str">
            <v>有馬　茂樹</v>
          </cell>
          <cell r="G446">
            <v>42095</v>
          </cell>
          <cell r="I446">
            <v>28271</v>
          </cell>
        </row>
        <row r="447">
          <cell r="E447" t="str">
            <v>26308938242044-004</v>
          </cell>
          <cell r="F447" t="str">
            <v>小西　雄大</v>
          </cell>
          <cell r="G447">
            <v>42826</v>
          </cell>
          <cell r="I447">
            <v>32456</v>
          </cell>
        </row>
        <row r="448">
          <cell r="E448" t="str">
            <v>26308938242044-005</v>
          </cell>
          <cell r="F448" t="str">
            <v>石井　和樹</v>
          </cell>
          <cell r="G448">
            <v>44774</v>
          </cell>
          <cell r="I448">
            <v>33740</v>
          </cell>
        </row>
        <row r="449">
          <cell r="E449" t="str">
            <v>26308938242044-006</v>
          </cell>
          <cell r="F449" t="str">
            <v>平野　正法</v>
          </cell>
          <cell r="G449">
            <v>44958</v>
          </cell>
          <cell r="I449">
            <v>24442</v>
          </cell>
        </row>
        <row r="450">
          <cell r="E450" t="str">
            <v>26301930782038-001</v>
          </cell>
          <cell r="F450" t="str">
            <v>嶋村　彩世</v>
          </cell>
          <cell r="G450">
            <v>43040</v>
          </cell>
          <cell r="I450">
            <v>35723</v>
          </cell>
        </row>
        <row r="451">
          <cell r="E451" t="str">
            <v>26301930782038-002</v>
          </cell>
          <cell r="F451" t="str">
            <v>舘花　広行</v>
          </cell>
          <cell r="G451">
            <v>43148</v>
          </cell>
          <cell r="I451">
            <v>28332</v>
          </cell>
        </row>
        <row r="452">
          <cell r="E452" t="str">
            <v>26301930782038-003</v>
          </cell>
          <cell r="F452" t="str">
            <v>木下　博之</v>
          </cell>
          <cell r="G452">
            <v>43493</v>
          </cell>
          <cell r="I452">
            <v>27582</v>
          </cell>
        </row>
        <row r="453">
          <cell r="E453" t="str">
            <v>26301930782038-004</v>
          </cell>
          <cell r="F453" t="str">
            <v>萩原　陽貴</v>
          </cell>
          <cell r="G453">
            <v>44075</v>
          </cell>
          <cell r="I453">
            <v>33804</v>
          </cell>
        </row>
        <row r="454">
          <cell r="E454" t="str">
            <v>26308938092132-001</v>
          </cell>
          <cell r="F454" t="str">
            <v>沼川　融</v>
          </cell>
          <cell r="G454">
            <v>44470</v>
          </cell>
          <cell r="I454">
            <v>28655</v>
          </cell>
        </row>
        <row r="455">
          <cell r="E455" t="str">
            <v>26302932552067-001</v>
          </cell>
          <cell r="F455" t="str">
            <v>菅　英二</v>
          </cell>
          <cell r="G455">
            <v>42430</v>
          </cell>
          <cell r="I455">
            <v>31258</v>
          </cell>
        </row>
        <row r="456">
          <cell r="E456" t="str">
            <v>26302932552067-002</v>
          </cell>
          <cell r="F456" t="str">
            <v>隈倉　匡</v>
          </cell>
          <cell r="G456">
            <v>43398</v>
          </cell>
          <cell r="I456">
            <v>34774</v>
          </cell>
        </row>
        <row r="457">
          <cell r="E457" t="str">
            <v>26302932552067-003</v>
          </cell>
          <cell r="F457" t="str">
            <v>山本　健史</v>
          </cell>
          <cell r="G457">
            <v>43647</v>
          </cell>
          <cell r="I457">
            <v>31958</v>
          </cell>
        </row>
        <row r="458">
          <cell r="E458" t="str">
            <v>26302932552067-004</v>
          </cell>
          <cell r="F458" t="str">
            <v>ゴ　タ　ニャン</v>
          </cell>
          <cell r="G458">
            <v>44743</v>
          </cell>
          <cell r="I458">
            <v>36045</v>
          </cell>
        </row>
        <row r="459">
          <cell r="E459" t="str">
            <v>26302932552067-005</v>
          </cell>
          <cell r="F459" t="str">
            <v>ホ　ヴァン　ハイ</v>
          </cell>
          <cell r="G459">
            <v>44743</v>
          </cell>
          <cell r="I459">
            <v>37117</v>
          </cell>
        </row>
        <row r="460">
          <cell r="E460" t="str">
            <v>26304934192078-001</v>
          </cell>
          <cell r="F460" t="str">
            <v>ウエヤマ　ショウタ</v>
          </cell>
          <cell r="G460">
            <v>44388</v>
          </cell>
          <cell r="I460">
            <v>35386</v>
          </cell>
        </row>
        <row r="461">
          <cell r="E461" t="str">
            <v>26304934192078-002</v>
          </cell>
          <cell r="F461" t="str">
            <v>オノハラ　コウシロウ</v>
          </cell>
          <cell r="G461">
            <v>44652</v>
          </cell>
          <cell r="I461">
            <v>30015</v>
          </cell>
        </row>
        <row r="462">
          <cell r="E462" t="str">
            <v>26304934192078-003</v>
          </cell>
          <cell r="F462" t="str">
            <v>谷村　智史</v>
          </cell>
          <cell r="G462">
            <v>44942</v>
          </cell>
          <cell r="I462">
            <v>29072</v>
          </cell>
        </row>
        <row r="463">
          <cell r="E463" t="str">
            <v>26303933200073-001</v>
          </cell>
          <cell r="F463" t="str">
            <v>福島　寛治</v>
          </cell>
          <cell r="G463">
            <v>43040</v>
          </cell>
          <cell r="I463">
            <v>27507</v>
          </cell>
        </row>
        <row r="464">
          <cell r="E464" t="str">
            <v>26303933200073-002</v>
          </cell>
          <cell r="F464" t="str">
            <v>松尾　俊郎</v>
          </cell>
          <cell r="G464">
            <v>43040</v>
          </cell>
          <cell r="I464">
            <v>28107</v>
          </cell>
        </row>
        <row r="465">
          <cell r="E465" t="str">
            <v>26303933200073-003</v>
          </cell>
          <cell r="F465" t="str">
            <v>武田　翔馬</v>
          </cell>
          <cell r="G465">
            <v>44501</v>
          </cell>
          <cell r="I465">
            <v>35937</v>
          </cell>
        </row>
        <row r="466">
          <cell r="E466" t="str">
            <v>26303933200073-004</v>
          </cell>
          <cell r="F466" t="str">
            <v>中田　大智</v>
          </cell>
          <cell r="G466">
            <v>44501</v>
          </cell>
          <cell r="H466">
            <v>44681</v>
          </cell>
          <cell r="I466">
            <v>35002</v>
          </cell>
        </row>
        <row r="467">
          <cell r="E467" t="str">
            <v>26301930812038-001</v>
          </cell>
          <cell r="F467" t="str">
            <v>前谷　行哉</v>
          </cell>
          <cell r="G467">
            <v>42461</v>
          </cell>
          <cell r="I467">
            <v>30193</v>
          </cell>
        </row>
        <row r="468">
          <cell r="E468" t="str">
            <v>26302932542108-001</v>
          </cell>
          <cell r="F468" t="str">
            <v>田中　正志</v>
          </cell>
          <cell r="G468">
            <v>44075</v>
          </cell>
          <cell r="I468">
            <v>34658</v>
          </cell>
        </row>
        <row r="469">
          <cell r="E469" t="str">
            <v>26301930800032-001</v>
          </cell>
          <cell r="F469" t="str">
            <v>中北　大喜</v>
          </cell>
          <cell r="G469">
            <v>41000</v>
          </cell>
          <cell r="I469">
            <v>33191</v>
          </cell>
        </row>
        <row r="470">
          <cell r="E470" t="str">
            <v>26301930800032-002</v>
          </cell>
          <cell r="F470" t="str">
            <v>松下　真也</v>
          </cell>
          <cell r="G470">
            <v>43282</v>
          </cell>
          <cell r="I470">
            <v>32532</v>
          </cell>
        </row>
        <row r="471">
          <cell r="E471" t="str">
            <v>26301930800032-003</v>
          </cell>
          <cell r="F471" t="str">
            <v>森崎　紀仁</v>
          </cell>
          <cell r="G471">
            <v>43739</v>
          </cell>
          <cell r="I471">
            <v>29225</v>
          </cell>
        </row>
        <row r="472">
          <cell r="E472" t="str">
            <v>26301930800032-004</v>
          </cell>
          <cell r="F472" t="str">
            <v>木下　裕也</v>
          </cell>
          <cell r="G472">
            <v>43739</v>
          </cell>
          <cell r="I472">
            <v>36060</v>
          </cell>
        </row>
        <row r="473">
          <cell r="E473" t="str">
            <v>26308938092125-001</v>
          </cell>
          <cell r="F473" t="str">
            <v>宇野　翔太</v>
          </cell>
          <cell r="G473">
            <v>44287</v>
          </cell>
          <cell r="H473">
            <v>44697</v>
          </cell>
          <cell r="I473">
            <v>33988</v>
          </cell>
        </row>
        <row r="474">
          <cell r="E474" t="str">
            <v>26301930772069-001</v>
          </cell>
          <cell r="F474" t="str">
            <v>圖子　明</v>
          </cell>
          <cell r="G474">
            <v>41730</v>
          </cell>
          <cell r="I474">
            <v>25728</v>
          </cell>
        </row>
        <row r="475">
          <cell r="E475" t="str">
            <v>26301930772069-002</v>
          </cell>
          <cell r="F475" t="str">
            <v>南　和孝</v>
          </cell>
          <cell r="G475">
            <v>44531</v>
          </cell>
          <cell r="H475">
            <v>44977</v>
          </cell>
          <cell r="I475">
            <v>24681</v>
          </cell>
        </row>
        <row r="476">
          <cell r="E476" t="str">
            <v>26301930772069-003</v>
          </cell>
          <cell r="F476" t="str">
            <v>住田　貞明</v>
          </cell>
          <cell r="G476">
            <v>44538</v>
          </cell>
          <cell r="I476">
            <v>25750</v>
          </cell>
        </row>
        <row r="477">
          <cell r="E477" t="str">
            <v>26301930772069-004</v>
          </cell>
          <cell r="F477" t="str">
            <v>渡辺　凌太</v>
          </cell>
          <cell r="G477">
            <v>44541</v>
          </cell>
          <cell r="I477">
            <v>35596</v>
          </cell>
        </row>
        <row r="478">
          <cell r="E478" t="str">
            <v>26303933522044-001</v>
          </cell>
          <cell r="F478" t="str">
            <v>丸本　憲</v>
          </cell>
          <cell r="G478">
            <v>42826</v>
          </cell>
          <cell r="I478">
            <v>33160</v>
          </cell>
        </row>
        <row r="479">
          <cell r="E479" t="str">
            <v>26306936122142-001</v>
          </cell>
          <cell r="F479" t="str">
            <v>佐藤　健次</v>
          </cell>
          <cell r="G479">
            <v>43922</v>
          </cell>
          <cell r="I479">
            <v>26705</v>
          </cell>
        </row>
        <row r="480">
          <cell r="E480" t="str">
            <v>26307937192063-001</v>
          </cell>
          <cell r="F480" t="str">
            <v>田中　一扶</v>
          </cell>
          <cell r="G480">
            <v>42455</v>
          </cell>
          <cell r="I480">
            <v>23902</v>
          </cell>
        </row>
        <row r="481">
          <cell r="E481" t="str">
            <v>26303933202182-001</v>
          </cell>
          <cell r="F481" t="str">
            <v>村上　晋司</v>
          </cell>
          <cell r="G481">
            <v>44156</v>
          </cell>
          <cell r="I481">
            <v>32363</v>
          </cell>
        </row>
        <row r="482">
          <cell r="E482" t="str">
            <v>26308938242039-001</v>
          </cell>
          <cell r="F482" t="str">
            <v>谷口　譲</v>
          </cell>
          <cell r="G482">
            <v>40042</v>
          </cell>
          <cell r="I482">
            <v>27184</v>
          </cell>
        </row>
        <row r="483">
          <cell r="E483" t="str">
            <v>26308938242039-002</v>
          </cell>
          <cell r="F483" t="str">
            <v>山内　雅裕</v>
          </cell>
          <cell r="G483">
            <v>40273</v>
          </cell>
          <cell r="I483">
            <v>30912</v>
          </cell>
        </row>
        <row r="484">
          <cell r="E484" t="str">
            <v>26308938242039-003</v>
          </cell>
          <cell r="F484" t="str">
            <v>福永　晃司</v>
          </cell>
          <cell r="G484">
            <v>43374</v>
          </cell>
          <cell r="H484">
            <v>44890</v>
          </cell>
          <cell r="I484">
            <v>30706</v>
          </cell>
        </row>
        <row r="485">
          <cell r="E485" t="str">
            <v>26308938242039-004</v>
          </cell>
          <cell r="F485" t="str">
            <v>辻村　良太</v>
          </cell>
          <cell r="G485">
            <v>44774</v>
          </cell>
          <cell r="I485">
            <v>36720</v>
          </cell>
        </row>
        <row r="486">
          <cell r="E486" t="str">
            <v>26301930792038-001</v>
          </cell>
          <cell r="F486" t="str">
            <v>竹内　英二</v>
          </cell>
          <cell r="G486">
            <v>39669</v>
          </cell>
          <cell r="I486">
            <v>29820</v>
          </cell>
        </row>
        <row r="487">
          <cell r="E487" t="str">
            <v>26301930792038-002</v>
          </cell>
          <cell r="F487" t="str">
            <v>石坂　勇斗</v>
          </cell>
          <cell r="G487">
            <v>44105</v>
          </cell>
          <cell r="I487">
            <v>31854</v>
          </cell>
        </row>
        <row r="488">
          <cell r="E488" t="str">
            <v>26301930752044-001</v>
          </cell>
          <cell r="F488" t="str">
            <v>西村　基宏</v>
          </cell>
          <cell r="G488">
            <v>40634</v>
          </cell>
          <cell r="I488">
            <v>32872</v>
          </cell>
        </row>
        <row r="489">
          <cell r="E489" t="str">
            <v>26301930752044-002</v>
          </cell>
          <cell r="F489" t="str">
            <v>市川　哲也</v>
          </cell>
          <cell r="G489">
            <v>44805</v>
          </cell>
          <cell r="I489">
            <v>33056</v>
          </cell>
        </row>
        <row r="490">
          <cell r="E490" t="str">
            <v>26303933202096-001</v>
          </cell>
          <cell r="F490" t="str">
            <v>岩間　一樹</v>
          </cell>
          <cell r="G490">
            <v>41548</v>
          </cell>
          <cell r="I490">
            <v>29520</v>
          </cell>
        </row>
        <row r="491">
          <cell r="E491" t="str">
            <v>26303933202096-002</v>
          </cell>
          <cell r="F491" t="str">
            <v>平野　雅也</v>
          </cell>
          <cell r="G491">
            <v>43364</v>
          </cell>
          <cell r="I491">
            <v>29447</v>
          </cell>
        </row>
        <row r="492">
          <cell r="E492" t="str">
            <v>26303933202096-003</v>
          </cell>
          <cell r="F492" t="str">
            <v>福岡　祐平</v>
          </cell>
          <cell r="G492">
            <v>44201</v>
          </cell>
          <cell r="I492">
            <v>33058</v>
          </cell>
        </row>
        <row r="493">
          <cell r="E493" t="str">
            <v>26303933202096-004</v>
          </cell>
          <cell r="F493" t="str">
            <v>長崎　七海</v>
          </cell>
          <cell r="G493">
            <v>44460</v>
          </cell>
          <cell r="I493">
            <v>36002</v>
          </cell>
        </row>
        <row r="494">
          <cell r="E494" t="str">
            <v>26303933202096-005</v>
          </cell>
          <cell r="F494" t="str">
            <v>阪口　雅史</v>
          </cell>
          <cell r="G494">
            <v>44621</v>
          </cell>
          <cell r="I494">
            <v>29795</v>
          </cell>
        </row>
        <row r="495">
          <cell r="E495" t="str">
            <v>26303933202096-006</v>
          </cell>
          <cell r="F495" t="str">
            <v>仲宗根　潤</v>
          </cell>
          <cell r="G495">
            <v>44763</v>
          </cell>
          <cell r="I495">
            <v>32983</v>
          </cell>
        </row>
        <row r="496">
          <cell r="E496" t="str">
            <v>26301930772095-001</v>
          </cell>
          <cell r="F496" t="str">
            <v>西尾　勇治</v>
          </cell>
          <cell r="G496">
            <v>42741</v>
          </cell>
          <cell r="I496">
            <v>28057</v>
          </cell>
        </row>
        <row r="497">
          <cell r="E497" t="str">
            <v>26301930772095-002</v>
          </cell>
          <cell r="F497" t="str">
            <v>中藤　倫子</v>
          </cell>
          <cell r="G497">
            <v>42745</v>
          </cell>
          <cell r="I497">
            <v>25474</v>
          </cell>
        </row>
        <row r="498">
          <cell r="E498" t="str">
            <v>26301930772095-003</v>
          </cell>
          <cell r="F498" t="str">
            <v>清水　怜奈</v>
          </cell>
          <cell r="G498">
            <v>42969</v>
          </cell>
          <cell r="H498">
            <v>44762</v>
          </cell>
          <cell r="I498">
            <v>34738</v>
          </cell>
        </row>
        <row r="499">
          <cell r="E499" t="str">
            <v>26301930772095-004</v>
          </cell>
          <cell r="F499" t="str">
            <v>中川　優</v>
          </cell>
          <cell r="G499">
            <v>43435</v>
          </cell>
          <cell r="I499">
            <v>27589</v>
          </cell>
        </row>
        <row r="500">
          <cell r="E500" t="str">
            <v>26301930772095-005</v>
          </cell>
          <cell r="F500" t="str">
            <v>野上　道夫</v>
          </cell>
          <cell r="G500">
            <v>44763</v>
          </cell>
          <cell r="I500">
            <v>16988</v>
          </cell>
        </row>
        <row r="501">
          <cell r="E501" t="str">
            <v>26301930772095-006</v>
          </cell>
          <cell r="F501" t="str">
            <v>藤原　凪沙</v>
          </cell>
          <cell r="G501">
            <v>44805</v>
          </cell>
          <cell r="I501">
            <v>35457</v>
          </cell>
        </row>
        <row r="502">
          <cell r="E502" t="str">
            <v>26301930772095-007</v>
          </cell>
          <cell r="F502" t="str">
            <v>野村　朱里</v>
          </cell>
          <cell r="G502">
            <v>44866</v>
          </cell>
          <cell r="I502">
            <v>33578</v>
          </cell>
        </row>
        <row r="503">
          <cell r="E503" t="str">
            <v>26301930772095-008</v>
          </cell>
          <cell r="F503" t="str">
            <v>林　勇介</v>
          </cell>
          <cell r="G503">
            <v>44958</v>
          </cell>
          <cell r="H503">
            <v>44988</v>
          </cell>
          <cell r="I503">
            <v>37340</v>
          </cell>
        </row>
        <row r="504">
          <cell r="E504" t="str">
            <v>26303933522094-001</v>
          </cell>
          <cell r="F504" t="str">
            <v>進藤　功太</v>
          </cell>
          <cell r="G504">
            <v>44956</v>
          </cell>
          <cell r="H504">
            <v>44977</v>
          </cell>
          <cell r="I504">
            <v>34946</v>
          </cell>
        </row>
        <row r="505">
          <cell r="E505" t="str">
            <v>26301930812050-001</v>
          </cell>
          <cell r="F505" t="str">
            <v>清水　正</v>
          </cell>
          <cell r="G505">
            <v>44075</v>
          </cell>
          <cell r="H505">
            <v>44985</v>
          </cell>
          <cell r="I505">
            <v>28446</v>
          </cell>
        </row>
        <row r="506">
          <cell r="E506" t="str">
            <v>26301930812050-002</v>
          </cell>
          <cell r="F506" t="str">
            <v>柳楽　恵</v>
          </cell>
          <cell r="G506">
            <v>44713</v>
          </cell>
          <cell r="I506">
            <v>27992</v>
          </cell>
        </row>
        <row r="507">
          <cell r="E507" t="str">
            <v>26301931402026-001</v>
          </cell>
          <cell r="F507" t="str">
            <v>松浦　翔悟</v>
          </cell>
          <cell r="G507">
            <v>41538</v>
          </cell>
          <cell r="I507">
            <v>31747</v>
          </cell>
        </row>
        <row r="508">
          <cell r="E508" t="str">
            <v>26301931402026-002</v>
          </cell>
          <cell r="F508" t="str">
            <v>木寺　睦</v>
          </cell>
          <cell r="G508">
            <v>41554</v>
          </cell>
          <cell r="I508">
            <v>35506</v>
          </cell>
        </row>
        <row r="509">
          <cell r="E509" t="str">
            <v>26301931402026-003</v>
          </cell>
          <cell r="F509" t="str">
            <v>奥村　響</v>
          </cell>
          <cell r="G509">
            <v>41766</v>
          </cell>
          <cell r="I509">
            <v>34805</v>
          </cell>
        </row>
        <row r="510">
          <cell r="E510" t="str">
            <v>26301931402026-004</v>
          </cell>
          <cell r="F510" t="str">
            <v>奥村　滋章</v>
          </cell>
          <cell r="G510">
            <v>42309</v>
          </cell>
          <cell r="I510">
            <v>30407</v>
          </cell>
        </row>
        <row r="511">
          <cell r="E511" t="str">
            <v>26301931402026-005</v>
          </cell>
          <cell r="F511" t="str">
            <v>永野　優</v>
          </cell>
          <cell r="G511">
            <v>43252</v>
          </cell>
          <cell r="I511">
            <v>37056</v>
          </cell>
        </row>
        <row r="512">
          <cell r="E512" t="str">
            <v>26301931402026-006</v>
          </cell>
          <cell r="F512" t="str">
            <v>グエン　ズィー　トゥック</v>
          </cell>
          <cell r="G512">
            <v>43344</v>
          </cell>
          <cell r="H512">
            <v>44688</v>
          </cell>
          <cell r="I512">
            <v>30957</v>
          </cell>
        </row>
        <row r="513">
          <cell r="E513" t="str">
            <v>26301931402026-007</v>
          </cell>
          <cell r="F513" t="str">
            <v>ヴィ　ヴァン　クイ</v>
          </cell>
          <cell r="G513">
            <v>43344</v>
          </cell>
          <cell r="H513">
            <v>44688</v>
          </cell>
          <cell r="I513">
            <v>31121</v>
          </cell>
        </row>
        <row r="514">
          <cell r="E514" t="str">
            <v>26301931402026-008</v>
          </cell>
          <cell r="F514" t="str">
            <v>グエン　ティエン　マイン</v>
          </cell>
          <cell r="G514">
            <v>43344</v>
          </cell>
          <cell r="H514">
            <v>44912</v>
          </cell>
          <cell r="I514">
            <v>36325</v>
          </cell>
        </row>
        <row r="515">
          <cell r="E515" t="str">
            <v>26301931402026-009</v>
          </cell>
          <cell r="F515" t="str">
            <v>グエン　カック　ゴック</v>
          </cell>
          <cell r="G515">
            <v>43709</v>
          </cell>
          <cell r="H515">
            <v>44912</v>
          </cell>
          <cell r="I515">
            <v>36526</v>
          </cell>
        </row>
        <row r="516">
          <cell r="E516" t="str">
            <v>26301931402026-010</v>
          </cell>
          <cell r="F516" t="str">
            <v>ディン　コン　ヒェップ</v>
          </cell>
          <cell r="G516">
            <v>44682</v>
          </cell>
          <cell r="I516">
            <v>31638</v>
          </cell>
        </row>
        <row r="517">
          <cell r="E517" t="str">
            <v>26301931402026-011</v>
          </cell>
          <cell r="F517" t="str">
            <v>カルトノ</v>
          </cell>
          <cell r="G517">
            <v>44938</v>
          </cell>
          <cell r="I517">
            <v>34521</v>
          </cell>
        </row>
        <row r="518">
          <cell r="E518" t="str">
            <v>26301931402026-012</v>
          </cell>
          <cell r="F518" t="str">
            <v>ケケン　スガンディ</v>
          </cell>
          <cell r="G518">
            <v>44938</v>
          </cell>
          <cell r="I518">
            <v>37089</v>
          </cell>
        </row>
        <row r="519">
          <cell r="E519" t="str">
            <v>26301931402026-013</v>
          </cell>
          <cell r="F519" t="str">
            <v>ファン　ゴック　トゥアン</v>
          </cell>
          <cell r="G519">
            <v>44967</v>
          </cell>
          <cell r="I519">
            <v>32576</v>
          </cell>
        </row>
        <row r="520">
          <cell r="E520" t="str">
            <v>26301931402026-014</v>
          </cell>
          <cell r="F520" t="str">
            <v>チャン　ドウック　ルオン</v>
          </cell>
          <cell r="G520">
            <v>44967</v>
          </cell>
          <cell r="I520">
            <v>37391</v>
          </cell>
        </row>
        <row r="521">
          <cell r="E521" t="str">
            <v>26301931402026-015</v>
          </cell>
          <cell r="F521" t="str">
            <v>グエン　カック　ゴック</v>
          </cell>
          <cell r="G521">
            <v>44967</v>
          </cell>
          <cell r="I521">
            <v>36526</v>
          </cell>
        </row>
        <row r="522">
          <cell r="E522" t="str">
            <v>26301931402026-016</v>
          </cell>
          <cell r="F522" t="str">
            <v>グエン　ティエン　マイン</v>
          </cell>
          <cell r="G522">
            <v>44967</v>
          </cell>
          <cell r="I522">
            <v>36325</v>
          </cell>
        </row>
        <row r="523">
          <cell r="E523" t="str">
            <v>26301931402026-017</v>
          </cell>
          <cell r="F523" t="str">
            <v>グエン　ティエン　フオン</v>
          </cell>
          <cell r="G523">
            <v>44967</v>
          </cell>
          <cell r="I523">
            <v>32360</v>
          </cell>
        </row>
        <row r="524">
          <cell r="E524" t="str">
            <v>26301930802061-001</v>
          </cell>
          <cell r="F524" t="str">
            <v>塩津　正士</v>
          </cell>
          <cell r="G524">
            <v>42851</v>
          </cell>
          <cell r="H524">
            <v>44920</v>
          </cell>
          <cell r="I524">
            <v>29607</v>
          </cell>
        </row>
        <row r="525">
          <cell r="E525" t="str">
            <v>26301930802061-002</v>
          </cell>
          <cell r="F525" t="str">
            <v>大町　詩織</v>
          </cell>
          <cell r="G525">
            <v>43105</v>
          </cell>
          <cell r="I525">
            <v>35298</v>
          </cell>
        </row>
        <row r="526">
          <cell r="E526" t="str">
            <v>26301930802061-003</v>
          </cell>
          <cell r="F526" t="str">
            <v>神田　拓巳</v>
          </cell>
          <cell r="G526">
            <v>43556</v>
          </cell>
          <cell r="I526">
            <v>35176</v>
          </cell>
        </row>
        <row r="527">
          <cell r="E527" t="str">
            <v>26301930802061-004</v>
          </cell>
          <cell r="F527" t="str">
            <v>イノウエ　マイ</v>
          </cell>
          <cell r="G527">
            <v>44200</v>
          </cell>
          <cell r="I527">
            <v>35148</v>
          </cell>
        </row>
        <row r="528">
          <cell r="E528" t="str">
            <v>26301930802061-005</v>
          </cell>
          <cell r="F528" t="str">
            <v>石田　博行</v>
          </cell>
          <cell r="G528">
            <v>44287</v>
          </cell>
          <cell r="I528">
            <v>23976</v>
          </cell>
        </row>
        <row r="529">
          <cell r="E529" t="str">
            <v>26301930802061-006</v>
          </cell>
          <cell r="F529" t="str">
            <v>オオマチ　タクト</v>
          </cell>
          <cell r="G529">
            <v>44287</v>
          </cell>
          <cell r="I529">
            <v>35171</v>
          </cell>
        </row>
        <row r="530">
          <cell r="E530" t="str">
            <v>26301930802061-007</v>
          </cell>
          <cell r="F530" t="str">
            <v>八田　修好</v>
          </cell>
          <cell r="G530">
            <v>44743</v>
          </cell>
          <cell r="I530">
            <v>22826</v>
          </cell>
        </row>
        <row r="531">
          <cell r="E531" t="str">
            <v>26301930782053-001</v>
          </cell>
          <cell r="F531" t="str">
            <v>上原　和也</v>
          </cell>
          <cell r="G531">
            <v>44064</v>
          </cell>
          <cell r="I531">
            <v>34230</v>
          </cell>
        </row>
        <row r="532">
          <cell r="E532" t="str">
            <v>26301930782053-002</v>
          </cell>
          <cell r="F532" t="str">
            <v>上原　朋也</v>
          </cell>
          <cell r="G532">
            <v>44763</v>
          </cell>
          <cell r="I532">
            <v>35545</v>
          </cell>
        </row>
        <row r="533">
          <cell r="E533" t="str">
            <v>26303933202235-001</v>
          </cell>
          <cell r="F533" t="str">
            <v>久岡　和重</v>
          </cell>
          <cell r="G533">
            <v>43252</v>
          </cell>
          <cell r="I533">
            <v>26761</v>
          </cell>
        </row>
        <row r="534">
          <cell r="E534" t="str">
            <v>26308938242048-001</v>
          </cell>
          <cell r="F534" t="str">
            <v>田中　竜治</v>
          </cell>
          <cell r="G534">
            <v>42156</v>
          </cell>
          <cell r="I534">
            <v>28597</v>
          </cell>
        </row>
        <row r="535">
          <cell r="E535" t="str">
            <v>26301930812034-001</v>
          </cell>
          <cell r="F535" t="str">
            <v>仲井　勇樹</v>
          </cell>
          <cell r="G535">
            <v>41792</v>
          </cell>
          <cell r="I535">
            <v>28932</v>
          </cell>
        </row>
        <row r="536">
          <cell r="E536" t="str">
            <v>26301930812034-002</v>
          </cell>
          <cell r="F536" t="str">
            <v>小森　紳次</v>
          </cell>
          <cell r="G536">
            <v>43678</v>
          </cell>
          <cell r="I536">
            <v>34470</v>
          </cell>
        </row>
        <row r="537">
          <cell r="E537" t="str">
            <v>26303933202089-001</v>
          </cell>
          <cell r="F537" t="str">
            <v>廣岡　孝哉</v>
          </cell>
          <cell r="G537">
            <v>44652</v>
          </cell>
          <cell r="I537">
            <v>31339</v>
          </cell>
        </row>
        <row r="538">
          <cell r="E538" t="str">
            <v>26303933522005-001</v>
          </cell>
          <cell r="F538" t="str">
            <v>川勝　実結</v>
          </cell>
          <cell r="G538">
            <v>33695</v>
          </cell>
          <cell r="I538">
            <v>36493</v>
          </cell>
        </row>
        <row r="539">
          <cell r="E539" t="str">
            <v>26303933522005-002</v>
          </cell>
          <cell r="F539" t="str">
            <v>森田　康二</v>
          </cell>
          <cell r="G539">
            <v>40909</v>
          </cell>
          <cell r="I539">
            <v>20848</v>
          </cell>
        </row>
        <row r="540">
          <cell r="E540" t="str">
            <v>26303933522005-003</v>
          </cell>
          <cell r="F540" t="str">
            <v>金城　輝明</v>
          </cell>
          <cell r="G540">
            <v>41841</v>
          </cell>
          <cell r="I540">
            <v>27498</v>
          </cell>
        </row>
        <row r="541">
          <cell r="E541" t="str">
            <v>26303933522005-004</v>
          </cell>
          <cell r="F541" t="str">
            <v>長縄　泰三</v>
          </cell>
          <cell r="G541">
            <v>42011</v>
          </cell>
          <cell r="I541">
            <v>27822</v>
          </cell>
        </row>
        <row r="542">
          <cell r="E542" t="str">
            <v>26303933522005-005</v>
          </cell>
          <cell r="F542" t="str">
            <v>塚本　辰徳</v>
          </cell>
          <cell r="G542">
            <v>42339</v>
          </cell>
          <cell r="I542">
            <v>27628</v>
          </cell>
        </row>
        <row r="543">
          <cell r="E543" t="str">
            <v>26303933522005-006</v>
          </cell>
          <cell r="F543" t="str">
            <v>岩内　久美</v>
          </cell>
          <cell r="G543">
            <v>42422</v>
          </cell>
          <cell r="I543">
            <v>27816</v>
          </cell>
        </row>
        <row r="544">
          <cell r="E544" t="str">
            <v>26303933522005-007</v>
          </cell>
          <cell r="F544" t="str">
            <v>後藤　雅美</v>
          </cell>
          <cell r="G544">
            <v>42464</v>
          </cell>
          <cell r="I544">
            <v>29691</v>
          </cell>
        </row>
        <row r="545">
          <cell r="E545" t="str">
            <v>26303933522005-008</v>
          </cell>
          <cell r="F545" t="str">
            <v>立岡　宣雄</v>
          </cell>
          <cell r="G545">
            <v>42736</v>
          </cell>
          <cell r="I545">
            <v>18336</v>
          </cell>
        </row>
        <row r="546">
          <cell r="E546" t="str">
            <v>26303933522005-009</v>
          </cell>
          <cell r="F546" t="str">
            <v>リュー　スアン　ビエン</v>
          </cell>
          <cell r="G546">
            <v>43916</v>
          </cell>
          <cell r="H546">
            <v>44967</v>
          </cell>
          <cell r="I546">
            <v>36022</v>
          </cell>
        </row>
        <row r="547">
          <cell r="E547" t="str">
            <v>26303933522005-010</v>
          </cell>
          <cell r="F547" t="str">
            <v>ダン　クオック　ヴィエット</v>
          </cell>
          <cell r="G547">
            <v>43916</v>
          </cell>
          <cell r="H547">
            <v>44650</v>
          </cell>
          <cell r="I547">
            <v>32026</v>
          </cell>
        </row>
        <row r="548">
          <cell r="E548" t="str">
            <v>26303933522005-011</v>
          </cell>
          <cell r="F548" t="str">
            <v>グエン　ディン　ティン</v>
          </cell>
          <cell r="G548">
            <v>43916</v>
          </cell>
          <cell r="H548">
            <v>44970</v>
          </cell>
          <cell r="I548">
            <v>32372</v>
          </cell>
        </row>
        <row r="549">
          <cell r="E549" t="str">
            <v>26303933522005-012</v>
          </cell>
          <cell r="F549" t="str">
            <v>太田　和秀</v>
          </cell>
          <cell r="G549">
            <v>44886</v>
          </cell>
          <cell r="I549">
            <v>27515</v>
          </cell>
        </row>
        <row r="550">
          <cell r="E550" t="str">
            <v>26303933522005-013</v>
          </cell>
          <cell r="F550" t="str">
            <v>畠山　利昭</v>
          </cell>
          <cell r="G550">
            <v>44958</v>
          </cell>
          <cell r="I550">
            <v>24321</v>
          </cell>
        </row>
        <row r="551">
          <cell r="E551" t="str">
            <v>26308938242055-001</v>
          </cell>
          <cell r="F551" t="str">
            <v>グエン　デイン　タン</v>
          </cell>
          <cell r="G551">
            <v>44210</v>
          </cell>
          <cell r="I551">
            <v>34367</v>
          </cell>
        </row>
        <row r="552">
          <cell r="E552" t="str">
            <v>26308938242055-002</v>
          </cell>
          <cell r="F552" t="str">
            <v>ゴー　クォック　フイ</v>
          </cell>
          <cell r="G552">
            <v>44210</v>
          </cell>
          <cell r="I552">
            <v>37091</v>
          </cell>
        </row>
        <row r="553">
          <cell r="E553" t="str">
            <v>26308938242055-003</v>
          </cell>
          <cell r="F553" t="str">
            <v>グエン　フイ　タン</v>
          </cell>
          <cell r="G553">
            <v>44587</v>
          </cell>
          <cell r="I553">
            <v>32352</v>
          </cell>
        </row>
        <row r="554">
          <cell r="E554" t="str">
            <v>26304934192071-001</v>
          </cell>
          <cell r="F554" t="str">
            <v>タカダ　ユウキ</v>
          </cell>
          <cell r="G554">
            <v>44470</v>
          </cell>
          <cell r="I554">
            <v>37311</v>
          </cell>
        </row>
        <row r="555">
          <cell r="E555" t="str">
            <v>26304934192071-002</v>
          </cell>
          <cell r="F555" t="str">
            <v>行田　圭佑</v>
          </cell>
          <cell r="G555">
            <v>44470</v>
          </cell>
          <cell r="H555">
            <v>44812</v>
          </cell>
          <cell r="I555">
            <v>37462</v>
          </cell>
        </row>
        <row r="556">
          <cell r="E556" t="str">
            <v>26303933202098-001</v>
          </cell>
          <cell r="F556" t="str">
            <v>宮城　有香</v>
          </cell>
          <cell r="G556">
            <v>41456</v>
          </cell>
          <cell r="I556">
            <v>26201</v>
          </cell>
        </row>
        <row r="557">
          <cell r="E557" t="str">
            <v>26301930772093-001</v>
          </cell>
          <cell r="F557" t="str">
            <v>南　誠</v>
          </cell>
          <cell r="G557">
            <v>43221</v>
          </cell>
          <cell r="I557">
            <v>32750</v>
          </cell>
        </row>
        <row r="558">
          <cell r="E558" t="str">
            <v>26301930772093-002</v>
          </cell>
          <cell r="F558" t="str">
            <v>松本　功</v>
          </cell>
          <cell r="G558">
            <v>44013</v>
          </cell>
          <cell r="I558">
            <v>20370</v>
          </cell>
        </row>
        <row r="559">
          <cell r="E559" t="str">
            <v>26302932762106-001</v>
          </cell>
          <cell r="F559" t="str">
            <v>塩尻　晴夫</v>
          </cell>
          <cell r="G559">
            <v>43101</v>
          </cell>
          <cell r="I559">
            <v>27076</v>
          </cell>
        </row>
        <row r="560">
          <cell r="E560" t="str">
            <v>26302932762106-002</v>
          </cell>
          <cell r="F560" t="str">
            <v>塩尻　厚司</v>
          </cell>
          <cell r="G560">
            <v>43101</v>
          </cell>
          <cell r="I560">
            <v>22419</v>
          </cell>
        </row>
        <row r="561">
          <cell r="E561" t="str">
            <v>26301930810017-001</v>
          </cell>
          <cell r="F561" t="str">
            <v>川見　展弘</v>
          </cell>
          <cell r="G561">
            <v>44958</v>
          </cell>
          <cell r="I561">
            <v>29432</v>
          </cell>
        </row>
        <row r="562">
          <cell r="E562" t="str">
            <v>26302932542109-001</v>
          </cell>
          <cell r="F562" t="str">
            <v>山本　銀太</v>
          </cell>
          <cell r="G562">
            <v>44075</v>
          </cell>
          <cell r="I562">
            <v>36879</v>
          </cell>
        </row>
        <row r="563">
          <cell r="E563" t="str">
            <v>26302932542109-002</v>
          </cell>
          <cell r="F563" t="str">
            <v>杉田　龍生</v>
          </cell>
          <cell r="G563">
            <v>44228</v>
          </cell>
          <cell r="I563">
            <v>33127</v>
          </cell>
        </row>
        <row r="564">
          <cell r="E564" t="str">
            <v>26302932542109-003</v>
          </cell>
          <cell r="F564" t="str">
            <v>川内　真人</v>
          </cell>
          <cell r="G564">
            <v>44228</v>
          </cell>
          <cell r="I564">
            <v>30196</v>
          </cell>
        </row>
        <row r="565">
          <cell r="E565" t="str">
            <v>26302932542109-004</v>
          </cell>
          <cell r="F565" t="str">
            <v>松本　崇司</v>
          </cell>
          <cell r="G565">
            <v>44410</v>
          </cell>
          <cell r="I565">
            <v>33281</v>
          </cell>
        </row>
        <row r="566">
          <cell r="E566" t="str">
            <v>26302932542109-005</v>
          </cell>
          <cell r="F566" t="str">
            <v>モチ　ミフタフル　フダ</v>
          </cell>
          <cell r="G566">
            <v>44778</v>
          </cell>
          <cell r="I566">
            <v>37412</v>
          </cell>
        </row>
        <row r="567">
          <cell r="E567" t="str">
            <v>26302932542109-006</v>
          </cell>
          <cell r="F567" t="str">
            <v>ナウ　ファル</v>
          </cell>
          <cell r="G567">
            <v>44778</v>
          </cell>
          <cell r="I567">
            <v>37471</v>
          </cell>
        </row>
        <row r="568">
          <cell r="E568" t="str">
            <v>26302932760028-001</v>
          </cell>
          <cell r="F568" t="str">
            <v>野瀬　孝次</v>
          </cell>
          <cell r="G568">
            <v>42461</v>
          </cell>
          <cell r="I568">
            <v>28309</v>
          </cell>
        </row>
        <row r="569">
          <cell r="E569" t="str">
            <v>26302932760028-002</v>
          </cell>
          <cell r="F569" t="str">
            <v>早借　裕</v>
          </cell>
          <cell r="G569">
            <v>43192</v>
          </cell>
          <cell r="I569">
            <v>24728</v>
          </cell>
        </row>
        <row r="570">
          <cell r="E570" t="str">
            <v>26302932760028-003</v>
          </cell>
          <cell r="F570" t="str">
            <v>竹本　麻美</v>
          </cell>
          <cell r="G570">
            <v>43525</v>
          </cell>
          <cell r="I570">
            <v>30928</v>
          </cell>
        </row>
        <row r="571">
          <cell r="E571" t="str">
            <v>26302932760028-004</v>
          </cell>
          <cell r="F571" t="str">
            <v>ニシカワ　ヨシエ</v>
          </cell>
          <cell r="G571">
            <v>43619</v>
          </cell>
          <cell r="I571">
            <v>26080</v>
          </cell>
        </row>
        <row r="572">
          <cell r="E572" t="str">
            <v>26302932760028-005</v>
          </cell>
          <cell r="F572" t="str">
            <v>山下　亮一</v>
          </cell>
          <cell r="G572">
            <v>43685</v>
          </cell>
          <cell r="I572">
            <v>28620</v>
          </cell>
        </row>
        <row r="573">
          <cell r="E573" t="str">
            <v>26302932760028-006</v>
          </cell>
          <cell r="F573" t="str">
            <v>谷口　祥子</v>
          </cell>
          <cell r="G573">
            <v>44166</v>
          </cell>
          <cell r="I573">
            <v>31638</v>
          </cell>
        </row>
        <row r="574">
          <cell r="F574" t="str">
            <v>竹中　明菜</v>
          </cell>
          <cell r="G574">
            <v>44579</v>
          </cell>
          <cell r="I574">
            <v>30922</v>
          </cell>
        </row>
        <row r="575">
          <cell r="E575" t="str">
            <v>26302932760028-008</v>
          </cell>
          <cell r="F575" t="str">
            <v>松田　広志</v>
          </cell>
          <cell r="G575">
            <v>44652</v>
          </cell>
          <cell r="H575">
            <v>44699</v>
          </cell>
          <cell r="I575">
            <v>31732</v>
          </cell>
        </row>
        <row r="576">
          <cell r="E576" t="str">
            <v>26302932760028-009</v>
          </cell>
          <cell r="F576" t="str">
            <v>伊丹　翔吾</v>
          </cell>
          <cell r="G576">
            <v>44774</v>
          </cell>
          <cell r="I576">
            <v>34102</v>
          </cell>
        </row>
        <row r="577">
          <cell r="E577" t="str">
            <v>26302932760028-010</v>
          </cell>
          <cell r="F577" t="str">
            <v>山口　正浩</v>
          </cell>
          <cell r="G577">
            <v>44986</v>
          </cell>
          <cell r="I577">
            <v>25968</v>
          </cell>
        </row>
        <row r="578">
          <cell r="E578" t="str">
            <v>26302932552055-001</v>
          </cell>
          <cell r="F578" t="str">
            <v>稲村　暢也</v>
          </cell>
          <cell r="G578">
            <v>42917</v>
          </cell>
          <cell r="I578">
            <v>34452</v>
          </cell>
        </row>
        <row r="579">
          <cell r="E579" t="str">
            <v>26302932552055-002</v>
          </cell>
          <cell r="F579" t="str">
            <v>森本　恵生</v>
          </cell>
          <cell r="G579">
            <v>43635</v>
          </cell>
          <cell r="I579">
            <v>33573</v>
          </cell>
        </row>
        <row r="580">
          <cell r="E580" t="str">
            <v>26302932552055-003</v>
          </cell>
          <cell r="F580" t="str">
            <v>安見　貫汰</v>
          </cell>
          <cell r="G580">
            <v>44652</v>
          </cell>
          <cell r="I580">
            <v>37068</v>
          </cell>
        </row>
        <row r="581">
          <cell r="E581" t="str">
            <v>26307937182044-001</v>
          </cell>
          <cell r="F581" t="str">
            <v>田家　寿紀</v>
          </cell>
          <cell r="G581">
            <v>38443</v>
          </cell>
          <cell r="I581">
            <v>28598</v>
          </cell>
        </row>
        <row r="582">
          <cell r="E582" t="str">
            <v>26303933202185-001</v>
          </cell>
          <cell r="F582" t="str">
            <v>寺沢　和則</v>
          </cell>
          <cell r="G582">
            <v>42826</v>
          </cell>
          <cell r="I582">
            <v>32591</v>
          </cell>
        </row>
        <row r="583">
          <cell r="E583" t="str">
            <v>26303933202185-002</v>
          </cell>
          <cell r="F583" t="str">
            <v>井上　喜一</v>
          </cell>
          <cell r="G583">
            <v>43739</v>
          </cell>
          <cell r="I583">
            <v>28877</v>
          </cell>
        </row>
        <row r="584">
          <cell r="E584" t="str">
            <v>26302932552078-001</v>
          </cell>
          <cell r="F584" t="str">
            <v>宇治野　政幸</v>
          </cell>
          <cell r="G584">
            <v>42736</v>
          </cell>
          <cell r="I584">
            <v>17438</v>
          </cell>
        </row>
        <row r="585">
          <cell r="E585" t="str">
            <v>26301930800036-001</v>
          </cell>
          <cell r="F585" t="str">
            <v>藤原　拓三</v>
          </cell>
          <cell r="G585">
            <v>44105</v>
          </cell>
          <cell r="I585">
            <v>30471</v>
          </cell>
        </row>
        <row r="586">
          <cell r="E586" t="str">
            <v>26301930800036-002</v>
          </cell>
          <cell r="F586" t="str">
            <v>高村　弟二</v>
          </cell>
          <cell r="G586">
            <v>44287</v>
          </cell>
          <cell r="I586">
            <v>18904</v>
          </cell>
        </row>
        <row r="587">
          <cell r="E587" t="str">
            <v>26306936122130-001</v>
          </cell>
          <cell r="F587" t="str">
            <v>ムラカミ　カズヒロ</v>
          </cell>
          <cell r="G587">
            <v>43101</v>
          </cell>
          <cell r="I587">
            <v>29560</v>
          </cell>
        </row>
        <row r="588">
          <cell r="E588" t="str">
            <v>26303933202087-001</v>
          </cell>
          <cell r="F588" t="str">
            <v>岡村　篤</v>
          </cell>
          <cell r="G588">
            <v>40634</v>
          </cell>
          <cell r="I588">
            <v>28648</v>
          </cell>
        </row>
        <row r="589">
          <cell r="E589" t="str">
            <v>26303933202087-002</v>
          </cell>
          <cell r="F589" t="str">
            <v>島屋　優作</v>
          </cell>
          <cell r="G589">
            <v>42810</v>
          </cell>
          <cell r="I589">
            <v>29324</v>
          </cell>
        </row>
        <row r="590">
          <cell r="E590" t="str">
            <v>26303933202087-003</v>
          </cell>
          <cell r="F590" t="str">
            <v>大西　宏弥</v>
          </cell>
          <cell r="G590">
            <v>42810</v>
          </cell>
          <cell r="I590">
            <v>32742</v>
          </cell>
        </row>
        <row r="591">
          <cell r="E591" t="str">
            <v>26303933202087-004</v>
          </cell>
          <cell r="F591" t="str">
            <v>折田　智</v>
          </cell>
          <cell r="G591">
            <v>42846</v>
          </cell>
          <cell r="I591">
            <v>25643</v>
          </cell>
        </row>
        <row r="592">
          <cell r="E592" t="str">
            <v>26303933202087-005</v>
          </cell>
          <cell r="F592" t="str">
            <v>安田　勝廣</v>
          </cell>
          <cell r="G592">
            <v>43922</v>
          </cell>
          <cell r="I592">
            <v>25825</v>
          </cell>
        </row>
        <row r="593">
          <cell r="E593" t="str">
            <v>26303933202087-006</v>
          </cell>
          <cell r="F593" t="str">
            <v>水本　早咲</v>
          </cell>
          <cell r="G593">
            <v>44003</v>
          </cell>
          <cell r="I593">
            <v>36689</v>
          </cell>
        </row>
        <row r="594">
          <cell r="E594" t="str">
            <v>26303933202087-007</v>
          </cell>
          <cell r="F594" t="str">
            <v>壇　克芳</v>
          </cell>
          <cell r="G594">
            <v>44551</v>
          </cell>
          <cell r="I594">
            <v>25023</v>
          </cell>
        </row>
        <row r="595">
          <cell r="E595" t="str">
            <v>26305935062003-001</v>
          </cell>
          <cell r="F595" t="str">
            <v>小中　吉和</v>
          </cell>
          <cell r="G595">
            <v>29618</v>
          </cell>
          <cell r="H595">
            <v>44865</v>
          </cell>
          <cell r="I595">
            <v>19392</v>
          </cell>
        </row>
        <row r="596">
          <cell r="E596" t="str">
            <v>26305935062003-002</v>
          </cell>
          <cell r="F596" t="str">
            <v>池田　大幸</v>
          </cell>
          <cell r="G596">
            <v>42856</v>
          </cell>
          <cell r="I596">
            <v>26798</v>
          </cell>
        </row>
        <row r="597">
          <cell r="E597" t="str">
            <v>26303933202210-001</v>
          </cell>
          <cell r="F597" t="str">
            <v>三宅　かずみ</v>
          </cell>
          <cell r="G597">
            <v>42826</v>
          </cell>
          <cell r="I597">
            <v>26780</v>
          </cell>
        </row>
        <row r="598">
          <cell r="E598" t="str">
            <v>26303933202210-002</v>
          </cell>
          <cell r="F598" t="str">
            <v>小杉　好輝</v>
          </cell>
          <cell r="G598">
            <v>43999</v>
          </cell>
          <cell r="I598">
            <v>29946</v>
          </cell>
        </row>
        <row r="599">
          <cell r="E599" t="str">
            <v>26303933202210-003</v>
          </cell>
          <cell r="F599" t="str">
            <v>中田　卓廣</v>
          </cell>
          <cell r="G599">
            <v>44317</v>
          </cell>
          <cell r="H599">
            <v>44713</v>
          </cell>
          <cell r="I599">
            <v>22280</v>
          </cell>
        </row>
        <row r="600">
          <cell r="E600" t="str">
            <v>26303933202210-004</v>
          </cell>
          <cell r="F600" t="str">
            <v>岩井　秀樹</v>
          </cell>
          <cell r="G600">
            <v>44713</v>
          </cell>
          <cell r="I600">
            <v>26733</v>
          </cell>
        </row>
        <row r="601">
          <cell r="E601" t="str">
            <v>26303933202210-005</v>
          </cell>
          <cell r="F601" t="str">
            <v>灰野　清</v>
          </cell>
          <cell r="G601">
            <v>44746</v>
          </cell>
          <cell r="H601">
            <v>44864</v>
          </cell>
          <cell r="I601">
            <v>21863</v>
          </cell>
        </row>
        <row r="602">
          <cell r="E602" t="str">
            <v>26302932762056-001</v>
          </cell>
          <cell r="F602" t="str">
            <v>岡崎　優太</v>
          </cell>
          <cell r="G602">
            <v>41456</v>
          </cell>
          <cell r="I602">
            <v>32507</v>
          </cell>
        </row>
        <row r="603">
          <cell r="E603" t="str">
            <v>26302932762056-002</v>
          </cell>
          <cell r="F603" t="str">
            <v>石丸　汀紗</v>
          </cell>
          <cell r="G603">
            <v>42491</v>
          </cell>
          <cell r="I603">
            <v>33465</v>
          </cell>
        </row>
        <row r="604">
          <cell r="E604" t="str">
            <v>26302932762126-001</v>
          </cell>
          <cell r="F604" t="str">
            <v>山内　雅俊</v>
          </cell>
          <cell r="G604">
            <v>43831</v>
          </cell>
          <cell r="H604">
            <v>44957</v>
          </cell>
          <cell r="I604">
            <v>33824</v>
          </cell>
        </row>
        <row r="605">
          <cell r="E605" t="str">
            <v>26305935062036-001</v>
          </cell>
          <cell r="F605" t="str">
            <v>堀　敏之</v>
          </cell>
          <cell r="G605">
            <v>38808</v>
          </cell>
          <cell r="I605">
            <v>25743</v>
          </cell>
        </row>
        <row r="606">
          <cell r="E606" t="str">
            <v>26304934192092-001</v>
          </cell>
          <cell r="F606" t="str">
            <v>三上　宏太郎</v>
          </cell>
          <cell r="G606">
            <v>43282</v>
          </cell>
          <cell r="I606">
            <v>32940</v>
          </cell>
        </row>
        <row r="607">
          <cell r="E607" t="str">
            <v>26304934192092-002</v>
          </cell>
          <cell r="F607" t="str">
            <v>片山　宏一</v>
          </cell>
          <cell r="G607">
            <v>43811</v>
          </cell>
          <cell r="I607">
            <v>27592</v>
          </cell>
        </row>
        <row r="608">
          <cell r="E608" t="str">
            <v>26302932542037-001</v>
          </cell>
          <cell r="F608" t="str">
            <v>中村　知博</v>
          </cell>
          <cell r="G608">
            <v>40093</v>
          </cell>
          <cell r="I608">
            <v>29377</v>
          </cell>
        </row>
        <row r="609">
          <cell r="E609" t="str">
            <v>26302932542037-002</v>
          </cell>
          <cell r="F609" t="str">
            <v>野原　良</v>
          </cell>
          <cell r="G609">
            <v>40093</v>
          </cell>
          <cell r="I609">
            <v>28990</v>
          </cell>
        </row>
        <row r="610">
          <cell r="E610" t="str">
            <v>26302932542037-003</v>
          </cell>
          <cell r="F610" t="str">
            <v>大谷　玲子</v>
          </cell>
          <cell r="G610">
            <v>40093</v>
          </cell>
          <cell r="I610">
            <v>22666</v>
          </cell>
        </row>
        <row r="611">
          <cell r="E611" t="str">
            <v>26302932542037-004</v>
          </cell>
          <cell r="F611" t="str">
            <v>大久保　くみ子</v>
          </cell>
          <cell r="G611">
            <v>40093</v>
          </cell>
          <cell r="I611">
            <v>24584</v>
          </cell>
        </row>
        <row r="612">
          <cell r="E612" t="str">
            <v>26302932542037-005</v>
          </cell>
          <cell r="F612" t="str">
            <v>石地　嘉孝</v>
          </cell>
          <cell r="G612">
            <v>40093</v>
          </cell>
          <cell r="I612">
            <v>23975</v>
          </cell>
        </row>
        <row r="613">
          <cell r="E613" t="str">
            <v>26302932542037-006</v>
          </cell>
          <cell r="F613" t="str">
            <v>木下　昭和</v>
          </cell>
          <cell r="G613">
            <v>40093</v>
          </cell>
          <cell r="I613">
            <v>24177</v>
          </cell>
        </row>
        <row r="614">
          <cell r="E614" t="str">
            <v>26302932542037-007</v>
          </cell>
          <cell r="F614" t="str">
            <v>川村　佳司</v>
          </cell>
          <cell r="G614">
            <v>40093</v>
          </cell>
          <cell r="I614">
            <v>27596</v>
          </cell>
        </row>
        <row r="615">
          <cell r="E615" t="str">
            <v>26302932542037-008</v>
          </cell>
          <cell r="F615" t="str">
            <v>乾　健人</v>
          </cell>
          <cell r="G615">
            <v>40238</v>
          </cell>
          <cell r="H615">
            <v>44666</v>
          </cell>
          <cell r="I615">
            <v>33049</v>
          </cell>
        </row>
        <row r="616">
          <cell r="E616" t="str">
            <v>26302932542037-009</v>
          </cell>
          <cell r="F616" t="str">
            <v>飯塚　真理</v>
          </cell>
          <cell r="G616">
            <v>40817</v>
          </cell>
          <cell r="I616">
            <v>26924</v>
          </cell>
        </row>
        <row r="617">
          <cell r="E617" t="str">
            <v>26302932542037-010</v>
          </cell>
          <cell r="F617" t="str">
            <v>高橋　博美</v>
          </cell>
          <cell r="G617">
            <v>40817</v>
          </cell>
          <cell r="I617">
            <v>24376</v>
          </cell>
        </row>
        <row r="618">
          <cell r="E618" t="str">
            <v>26302932542037-011</v>
          </cell>
          <cell r="F618" t="str">
            <v>井口　卓也</v>
          </cell>
          <cell r="G618">
            <v>40817</v>
          </cell>
          <cell r="I618">
            <v>33084</v>
          </cell>
        </row>
        <row r="619">
          <cell r="E619" t="str">
            <v>26302932542037-012</v>
          </cell>
          <cell r="F619" t="str">
            <v>瀬崎　良孝</v>
          </cell>
          <cell r="G619">
            <v>40817</v>
          </cell>
          <cell r="I619">
            <v>30481</v>
          </cell>
        </row>
        <row r="620">
          <cell r="E620" t="str">
            <v>26302932542037-013</v>
          </cell>
          <cell r="F620" t="str">
            <v>大久保　正司</v>
          </cell>
          <cell r="G620">
            <v>41000</v>
          </cell>
          <cell r="I620">
            <v>24456</v>
          </cell>
        </row>
        <row r="621">
          <cell r="E621" t="str">
            <v>26302932542037-014</v>
          </cell>
          <cell r="F621" t="str">
            <v>池上　昌男</v>
          </cell>
          <cell r="G621">
            <v>41153</v>
          </cell>
          <cell r="I621">
            <v>24755</v>
          </cell>
        </row>
        <row r="622">
          <cell r="E622" t="str">
            <v>26302932542037-015</v>
          </cell>
          <cell r="F622" t="str">
            <v>大谷　麻子</v>
          </cell>
          <cell r="G622">
            <v>41153</v>
          </cell>
          <cell r="I622">
            <v>28465</v>
          </cell>
        </row>
        <row r="623">
          <cell r="E623" t="str">
            <v>26302932542037-016</v>
          </cell>
          <cell r="F623" t="str">
            <v>今村　直也</v>
          </cell>
          <cell r="G623">
            <v>41153</v>
          </cell>
          <cell r="I623">
            <v>27535</v>
          </cell>
        </row>
        <row r="624">
          <cell r="E624" t="str">
            <v>26302932542037-017</v>
          </cell>
          <cell r="F624" t="str">
            <v>小松　修</v>
          </cell>
          <cell r="G624">
            <v>41944</v>
          </cell>
          <cell r="I624">
            <v>24009</v>
          </cell>
        </row>
        <row r="625">
          <cell r="E625" t="str">
            <v>26302932542037-018</v>
          </cell>
          <cell r="F625" t="str">
            <v>嶋田　大樹</v>
          </cell>
          <cell r="G625">
            <v>42403</v>
          </cell>
          <cell r="I625">
            <v>34468</v>
          </cell>
        </row>
        <row r="626">
          <cell r="E626" t="str">
            <v>26302932542037-019</v>
          </cell>
          <cell r="F626" t="str">
            <v>皆見　友里</v>
          </cell>
          <cell r="G626">
            <v>43070</v>
          </cell>
          <cell r="I626">
            <v>32548</v>
          </cell>
        </row>
        <row r="627">
          <cell r="E627" t="str">
            <v>26302932542037-020</v>
          </cell>
          <cell r="F627" t="str">
            <v>藤岡　大輔</v>
          </cell>
          <cell r="G627">
            <v>43298</v>
          </cell>
          <cell r="I627">
            <v>32240</v>
          </cell>
        </row>
        <row r="628">
          <cell r="E628" t="str">
            <v>26302932542037-021</v>
          </cell>
          <cell r="F628" t="str">
            <v>宮嵜　正孝</v>
          </cell>
          <cell r="G628">
            <v>43405</v>
          </cell>
          <cell r="I628">
            <v>29676</v>
          </cell>
        </row>
        <row r="629">
          <cell r="E629" t="str">
            <v>26302932542037-022</v>
          </cell>
          <cell r="F629" t="str">
            <v>兼田　章太郎</v>
          </cell>
          <cell r="G629">
            <v>44146</v>
          </cell>
          <cell r="I629">
            <v>31527</v>
          </cell>
        </row>
        <row r="630">
          <cell r="E630" t="str">
            <v>26302932542037-023</v>
          </cell>
          <cell r="F630" t="str">
            <v>田染　勇磨</v>
          </cell>
          <cell r="G630">
            <v>44585</v>
          </cell>
          <cell r="I630">
            <v>35988</v>
          </cell>
        </row>
        <row r="631">
          <cell r="E631" t="str">
            <v>26302932542037-024</v>
          </cell>
          <cell r="F631" t="str">
            <v>長尾　広</v>
          </cell>
          <cell r="G631">
            <v>44652</v>
          </cell>
          <cell r="I631">
            <v>36565</v>
          </cell>
        </row>
        <row r="632">
          <cell r="E632" t="str">
            <v>26304934162023-001</v>
          </cell>
          <cell r="F632" t="str">
            <v>田中　義典</v>
          </cell>
          <cell r="G632">
            <v>42963</v>
          </cell>
          <cell r="H632">
            <v>44651</v>
          </cell>
          <cell r="I632">
            <v>27243</v>
          </cell>
        </row>
        <row r="633">
          <cell r="E633" t="str">
            <v>26303933522017-001</v>
          </cell>
          <cell r="F633" t="str">
            <v>上林　幸也</v>
          </cell>
          <cell r="G633">
            <v>41671</v>
          </cell>
          <cell r="I633">
            <v>33870</v>
          </cell>
        </row>
        <row r="634">
          <cell r="E634" t="str">
            <v>26303933522017-002</v>
          </cell>
          <cell r="F634" t="str">
            <v>出口　和幸</v>
          </cell>
          <cell r="G634">
            <v>41730</v>
          </cell>
          <cell r="I634">
            <v>30818</v>
          </cell>
        </row>
        <row r="635">
          <cell r="E635" t="str">
            <v>26303933522017-003</v>
          </cell>
          <cell r="F635" t="str">
            <v>桃井　聡</v>
          </cell>
          <cell r="G635">
            <v>41799</v>
          </cell>
          <cell r="I635">
            <v>28464</v>
          </cell>
        </row>
        <row r="636">
          <cell r="E636" t="str">
            <v>26303933522017-004</v>
          </cell>
          <cell r="F636" t="str">
            <v>林　武生</v>
          </cell>
          <cell r="G636">
            <v>41944</v>
          </cell>
          <cell r="I636">
            <v>29662</v>
          </cell>
        </row>
        <row r="637">
          <cell r="E637" t="str">
            <v>26303933522017-005</v>
          </cell>
          <cell r="F637" t="str">
            <v>北岡　勇二</v>
          </cell>
          <cell r="G637">
            <v>42005</v>
          </cell>
          <cell r="I637">
            <v>33046</v>
          </cell>
        </row>
        <row r="638">
          <cell r="E638" t="str">
            <v>26303933522017-006</v>
          </cell>
          <cell r="F638" t="str">
            <v>西岡　昭</v>
          </cell>
          <cell r="G638">
            <v>42180</v>
          </cell>
          <cell r="I638">
            <v>32434</v>
          </cell>
        </row>
        <row r="639">
          <cell r="E639" t="str">
            <v>26303933522017-007</v>
          </cell>
          <cell r="F639" t="str">
            <v>西岡　晃宏</v>
          </cell>
          <cell r="G639">
            <v>43120</v>
          </cell>
          <cell r="I639">
            <v>30432</v>
          </cell>
        </row>
        <row r="640">
          <cell r="E640" t="str">
            <v>26303933522017-008</v>
          </cell>
          <cell r="F640" t="str">
            <v>糀　亮輔</v>
          </cell>
          <cell r="G640">
            <v>43405</v>
          </cell>
          <cell r="H640">
            <v>44915</v>
          </cell>
          <cell r="I640">
            <v>35343</v>
          </cell>
        </row>
        <row r="641">
          <cell r="E641" t="str">
            <v>26303933522017-009</v>
          </cell>
          <cell r="F641" t="str">
            <v>寺尾　大志</v>
          </cell>
          <cell r="G641">
            <v>44105</v>
          </cell>
          <cell r="H641">
            <v>44915</v>
          </cell>
          <cell r="I641">
            <v>35129</v>
          </cell>
        </row>
        <row r="642">
          <cell r="E642" t="str">
            <v>26301930752036-001</v>
          </cell>
          <cell r="F642" t="str">
            <v>中嶋　健</v>
          </cell>
          <cell r="G642">
            <v>43004</v>
          </cell>
          <cell r="I642">
            <v>29856</v>
          </cell>
        </row>
        <row r="643">
          <cell r="E643" t="str">
            <v>26301930752036-002</v>
          </cell>
          <cell r="F643" t="str">
            <v>末定　泰樹</v>
          </cell>
          <cell r="G643">
            <v>43709</v>
          </cell>
          <cell r="I643">
            <v>29330</v>
          </cell>
        </row>
        <row r="644">
          <cell r="E644" t="str">
            <v>26301930752036-003</v>
          </cell>
          <cell r="F644" t="str">
            <v>石岡　楓士</v>
          </cell>
          <cell r="G644">
            <v>44652</v>
          </cell>
          <cell r="H644">
            <v>44767</v>
          </cell>
          <cell r="I644">
            <v>37908</v>
          </cell>
        </row>
        <row r="645">
          <cell r="E645" t="str">
            <v>26301930752036-004</v>
          </cell>
          <cell r="F645" t="str">
            <v>土谷　倫司</v>
          </cell>
          <cell r="G645">
            <v>44958</v>
          </cell>
          <cell r="I645">
            <v>26430</v>
          </cell>
        </row>
        <row r="646">
          <cell r="E646" t="str">
            <v>26303933522037-001</v>
          </cell>
          <cell r="F646" t="str">
            <v>千本木　達也</v>
          </cell>
          <cell r="G646">
            <v>42787</v>
          </cell>
          <cell r="I646">
            <v>32795</v>
          </cell>
        </row>
        <row r="647">
          <cell r="E647" t="str">
            <v>26303933522037-002</v>
          </cell>
          <cell r="F647" t="str">
            <v>河村　晋吾</v>
          </cell>
          <cell r="G647">
            <v>42787</v>
          </cell>
          <cell r="I647">
            <v>28972</v>
          </cell>
        </row>
        <row r="648">
          <cell r="E648" t="str">
            <v>26303933522037-003</v>
          </cell>
          <cell r="F648" t="str">
            <v>河村　宗寛</v>
          </cell>
          <cell r="G648">
            <v>43606</v>
          </cell>
          <cell r="H648">
            <v>44712</v>
          </cell>
          <cell r="I648">
            <v>32579</v>
          </cell>
        </row>
        <row r="649">
          <cell r="E649" t="str">
            <v>26302932552093-001</v>
          </cell>
          <cell r="F649" t="str">
            <v>大村　建郎</v>
          </cell>
          <cell r="G649">
            <v>42937</v>
          </cell>
          <cell r="I649">
            <v>30495</v>
          </cell>
        </row>
        <row r="650">
          <cell r="E650" t="str">
            <v>26302932552093-002</v>
          </cell>
          <cell r="F650" t="str">
            <v>溝口　裕二</v>
          </cell>
          <cell r="G650">
            <v>43800</v>
          </cell>
          <cell r="I650">
            <v>27522</v>
          </cell>
        </row>
        <row r="651">
          <cell r="E651" t="str">
            <v>26302932552093-003</v>
          </cell>
          <cell r="F651" t="str">
            <v>大田　実</v>
          </cell>
          <cell r="G651">
            <v>43800</v>
          </cell>
          <cell r="I651">
            <v>25733</v>
          </cell>
        </row>
        <row r="652">
          <cell r="E652" t="str">
            <v>26301930802042-001</v>
          </cell>
          <cell r="F652" t="str">
            <v>小林　力也</v>
          </cell>
          <cell r="G652">
            <v>44565</v>
          </cell>
          <cell r="I652">
            <v>36054</v>
          </cell>
        </row>
        <row r="653">
          <cell r="E653" t="str">
            <v>26301930802042-002</v>
          </cell>
          <cell r="F653" t="str">
            <v>今村　秀人</v>
          </cell>
          <cell r="G653">
            <v>44672</v>
          </cell>
          <cell r="I653">
            <v>33723</v>
          </cell>
        </row>
        <row r="654">
          <cell r="E654" t="str">
            <v>26308938090049-001</v>
          </cell>
          <cell r="F654" t="str">
            <v>竹井　亮介</v>
          </cell>
          <cell r="G654">
            <v>41000</v>
          </cell>
          <cell r="I654">
            <v>31141</v>
          </cell>
        </row>
        <row r="655">
          <cell r="E655" t="str">
            <v>26304934190010-001</v>
          </cell>
          <cell r="F655" t="str">
            <v>光嶋　正浩</v>
          </cell>
          <cell r="G655">
            <v>38534</v>
          </cell>
          <cell r="I655">
            <v>23221</v>
          </cell>
        </row>
        <row r="656">
          <cell r="E656" t="str">
            <v>26304934190010-002</v>
          </cell>
          <cell r="F656" t="str">
            <v>杉本　政昭</v>
          </cell>
          <cell r="G656">
            <v>38707</v>
          </cell>
          <cell r="H656">
            <v>44924</v>
          </cell>
          <cell r="I656">
            <v>21050</v>
          </cell>
        </row>
        <row r="657">
          <cell r="E657" t="str">
            <v>26304934190010-003</v>
          </cell>
          <cell r="F657" t="str">
            <v>太田　栄次</v>
          </cell>
          <cell r="G657">
            <v>40365</v>
          </cell>
          <cell r="H657">
            <v>44657</v>
          </cell>
          <cell r="I657">
            <v>17397</v>
          </cell>
        </row>
        <row r="658">
          <cell r="E658" t="str">
            <v>26304934190010-004</v>
          </cell>
          <cell r="F658" t="str">
            <v>三谷　亮介</v>
          </cell>
          <cell r="G658">
            <v>44825</v>
          </cell>
          <cell r="H658">
            <v>44854</v>
          </cell>
          <cell r="I658">
            <v>32514</v>
          </cell>
        </row>
        <row r="659">
          <cell r="E659" t="str">
            <v>26304934190010-005</v>
          </cell>
          <cell r="F659" t="str">
            <v>福田　匡宏</v>
          </cell>
          <cell r="G659">
            <v>44835</v>
          </cell>
          <cell r="I659">
            <v>28762</v>
          </cell>
        </row>
        <row r="660">
          <cell r="E660" t="str">
            <v>26303933202149-001</v>
          </cell>
          <cell r="F660" t="str">
            <v>陸奥田　英彦</v>
          </cell>
          <cell r="G660">
            <v>42917</v>
          </cell>
          <cell r="I660">
            <v>26198</v>
          </cell>
        </row>
        <row r="661">
          <cell r="E661" t="str">
            <v>26303933202149-002</v>
          </cell>
          <cell r="F661" t="str">
            <v>安並　豊</v>
          </cell>
          <cell r="G661">
            <v>43962</v>
          </cell>
          <cell r="I661">
            <v>24827</v>
          </cell>
        </row>
        <row r="662">
          <cell r="E662" t="str">
            <v>26302932762060-001</v>
          </cell>
          <cell r="F662" t="str">
            <v>岩谷　知哉</v>
          </cell>
          <cell r="G662">
            <v>42741</v>
          </cell>
          <cell r="I662">
            <v>30079</v>
          </cell>
        </row>
        <row r="663">
          <cell r="E663" t="str">
            <v>26302932762060-002</v>
          </cell>
          <cell r="F663" t="str">
            <v>岡本　諒太</v>
          </cell>
          <cell r="G663">
            <v>42917</v>
          </cell>
          <cell r="I663">
            <v>34932</v>
          </cell>
        </row>
        <row r="664">
          <cell r="E664" t="str">
            <v>26302932762060-003</v>
          </cell>
          <cell r="F664" t="str">
            <v>澤田　信吾</v>
          </cell>
          <cell r="G664">
            <v>42917</v>
          </cell>
          <cell r="I664">
            <v>30272</v>
          </cell>
        </row>
        <row r="665">
          <cell r="E665" t="str">
            <v>26302932762060-004</v>
          </cell>
          <cell r="F665" t="str">
            <v>山本　大輔</v>
          </cell>
          <cell r="G665">
            <v>43160</v>
          </cell>
          <cell r="I665">
            <v>30174</v>
          </cell>
        </row>
        <row r="666">
          <cell r="E666" t="str">
            <v>26302932762060-005</v>
          </cell>
          <cell r="F666" t="str">
            <v>濱田　匡人</v>
          </cell>
          <cell r="G666">
            <v>43191</v>
          </cell>
          <cell r="I666">
            <v>26589</v>
          </cell>
        </row>
        <row r="667">
          <cell r="E667" t="str">
            <v>26302932762060-006</v>
          </cell>
          <cell r="F667" t="str">
            <v>庄司　和也</v>
          </cell>
          <cell r="G667">
            <v>43800</v>
          </cell>
          <cell r="I667">
            <v>34825</v>
          </cell>
        </row>
        <row r="668">
          <cell r="E668" t="str">
            <v>26303933202156-001</v>
          </cell>
          <cell r="F668" t="str">
            <v>中川　大希</v>
          </cell>
          <cell r="G668">
            <v>43014</v>
          </cell>
          <cell r="I668">
            <v>36281</v>
          </cell>
        </row>
        <row r="669">
          <cell r="E669" t="str">
            <v>26302932760017-001</v>
          </cell>
          <cell r="F669" t="str">
            <v>小中　大樹</v>
          </cell>
          <cell r="G669">
            <v>41000</v>
          </cell>
          <cell r="I669">
            <v>28211</v>
          </cell>
        </row>
        <row r="670">
          <cell r="E670" t="str">
            <v>26302932760017-002</v>
          </cell>
          <cell r="F670" t="str">
            <v>古本　瑛大</v>
          </cell>
          <cell r="G670">
            <v>44117</v>
          </cell>
          <cell r="I670">
            <v>37072</v>
          </cell>
        </row>
        <row r="671">
          <cell r="E671" t="str">
            <v>26302932760017-003</v>
          </cell>
          <cell r="F671" t="str">
            <v>松本　拓馬</v>
          </cell>
          <cell r="G671">
            <v>44202</v>
          </cell>
          <cell r="I671">
            <v>34695</v>
          </cell>
        </row>
        <row r="672">
          <cell r="E672" t="str">
            <v>26302932760017-004</v>
          </cell>
          <cell r="F672" t="str">
            <v>古本　凱久</v>
          </cell>
          <cell r="G672">
            <v>44594</v>
          </cell>
          <cell r="I672">
            <v>36024</v>
          </cell>
        </row>
        <row r="673">
          <cell r="E673" t="str">
            <v>26303933202228-001</v>
          </cell>
          <cell r="F673" t="str">
            <v>阪部　孝之</v>
          </cell>
          <cell r="G673">
            <v>35415</v>
          </cell>
          <cell r="I673">
            <v>20351</v>
          </cell>
        </row>
        <row r="674">
          <cell r="E674" t="str">
            <v>26303933202228-002</v>
          </cell>
          <cell r="F674" t="str">
            <v>神田　学</v>
          </cell>
          <cell r="G674">
            <v>35832</v>
          </cell>
          <cell r="I674">
            <v>27908</v>
          </cell>
        </row>
        <row r="675">
          <cell r="E675" t="str">
            <v>26303933202228-003</v>
          </cell>
          <cell r="F675" t="str">
            <v>三堂　雅彦</v>
          </cell>
          <cell r="G675">
            <v>36787</v>
          </cell>
          <cell r="I675">
            <v>27051</v>
          </cell>
        </row>
        <row r="676">
          <cell r="E676" t="str">
            <v>26303933202228-004</v>
          </cell>
          <cell r="F676" t="str">
            <v>森島　裕也</v>
          </cell>
          <cell r="G676">
            <v>36962</v>
          </cell>
          <cell r="I676">
            <v>29856</v>
          </cell>
        </row>
        <row r="677">
          <cell r="E677" t="str">
            <v>26303933202228-005</v>
          </cell>
          <cell r="F677" t="str">
            <v>中川　忠克</v>
          </cell>
          <cell r="G677">
            <v>39326</v>
          </cell>
          <cell r="I677">
            <v>16909</v>
          </cell>
        </row>
        <row r="678">
          <cell r="E678" t="str">
            <v>26303933202228-006</v>
          </cell>
          <cell r="F678" t="str">
            <v>西田　和史</v>
          </cell>
          <cell r="G678">
            <v>41061</v>
          </cell>
          <cell r="I678">
            <v>25112</v>
          </cell>
        </row>
        <row r="679">
          <cell r="E679" t="str">
            <v>26303933202228-007</v>
          </cell>
          <cell r="F679" t="str">
            <v>石木　智代</v>
          </cell>
          <cell r="G679">
            <v>41145</v>
          </cell>
          <cell r="I679">
            <v>24025</v>
          </cell>
        </row>
        <row r="680">
          <cell r="E680" t="str">
            <v>26303933202228-008</v>
          </cell>
          <cell r="F680" t="str">
            <v>住友　みち夫</v>
          </cell>
          <cell r="G680">
            <v>41395</v>
          </cell>
          <cell r="I680">
            <v>17955</v>
          </cell>
        </row>
        <row r="681">
          <cell r="E681" t="str">
            <v>26303933202228-009</v>
          </cell>
          <cell r="F681" t="str">
            <v>辻　仁</v>
          </cell>
          <cell r="G681">
            <v>41790</v>
          </cell>
          <cell r="I681">
            <v>22777</v>
          </cell>
        </row>
        <row r="682">
          <cell r="E682" t="str">
            <v>26303933202228-010</v>
          </cell>
          <cell r="F682" t="str">
            <v>宮本　智久</v>
          </cell>
          <cell r="G682">
            <v>43611</v>
          </cell>
          <cell r="I682">
            <v>26719</v>
          </cell>
        </row>
        <row r="683">
          <cell r="E683" t="str">
            <v>26303933202228-011</v>
          </cell>
          <cell r="F683" t="str">
            <v>松浦　大輔</v>
          </cell>
          <cell r="G683">
            <v>43611</v>
          </cell>
          <cell r="I683">
            <v>30602</v>
          </cell>
        </row>
        <row r="684">
          <cell r="E684" t="str">
            <v>26303933202228-012</v>
          </cell>
          <cell r="F684" t="str">
            <v>井上　晃</v>
          </cell>
          <cell r="G684">
            <v>44227</v>
          </cell>
          <cell r="H684">
            <v>44767</v>
          </cell>
          <cell r="I684">
            <v>32920</v>
          </cell>
        </row>
        <row r="685">
          <cell r="E685" t="str">
            <v>26303933202228-013</v>
          </cell>
          <cell r="F685" t="str">
            <v>及川　強志</v>
          </cell>
          <cell r="G685">
            <v>44317</v>
          </cell>
          <cell r="H685">
            <v>44767</v>
          </cell>
          <cell r="I685">
            <v>34136</v>
          </cell>
        </row>
        <row r="686">
          <cell r="E686" t="str">
            <v>26303933202228-014</v>
          </cell>
          <cell r="F686" t="str">
            <v>上野　浄海</v>
          </cell>
          <cell r="G686">
            <v>44537</v>
          </cell>
          <cell r="I686">
            <v>24080</v>
          </cell>
        </row>
        <row r="687">
          <cell r="E687" t="str">
            <v>26303933202228-015</v>
          </cell>
          <cell r="F687" t="str">
            <v>千田　萌圭</v>
          </cell>
          <cell r="G687">
            <v>44648</v>
          </cell>
          <cell r="I687">
            <v>36315</v>
          </cell>
        </row>
        <row r="688">
          <cell r="E688" t="str">
            <v>26303933202228-016</v>
          </cell>
          <cell r="F688" t="str">
            <v>内田　明虹</v>
          </cell>
          <cell r="G688">
            <v>44652</v>
          </cell>
          <cell r="H688">
            <v>44799</v>
          </cell>
          <cell r="I688">
            <v>36811</v>
          </cell>
        </row>
        <row r="689">
          <cell r="E689" t="str">
            <v>26303933202228-017</v>
          </cell>
          <cell r="F689" t="str">
            <v>古川　裕史</v>
          </cell>
          <cell r="G689">
            <v>44690</v>
          </cell>
          <cell r="I689">
            <v>26113</v>
          </cell>
        </row>
        <row r="690">
          <cell r="E690" t="str">
            <v>26303933202228-018</v>
          </cell>
          <cell r="F690" t="str">
            <v>吉田　聖一</v>
          </cell>
          <cell r="G690">
            <v>44886</v>
          </cell>
          <cell r="H690">
            <v>44893</v>
          </cell>
          <cell r="I690">
            <v>26235</v>
          </cell>
        </row>
        <row r="691">
          <cell r="E691" t="str">
            <v>26303933202228-019</v>
          </cell>
          <cell r="F691" t="str">
            <v>森　誉光</v>
          </cell>
          <cell r="G691">
            <v>44927</v>
          </cell>
          <cell r="I691">
            <v>29266</v>
          </cell>
        </row>
        <row r="692">
          <cell r="E692" t="str">
            <v>26303933202228-020</v>
          </cell>
          <cell r="F692" t="str">
            <v>川村　典之</v>
          </cell>
          <cell r="G692">
            <v>44952</v>
          </cell>
          <cell r="I692">
            <v>27919</v>
          </cell>
        </row>
        <row r="693">
          <cell r="E693" t="str">
            <v>26303933202228-021</v>
          </cell>
          <cell r="F693" t="str">
            <v>田中　惇司</v>
          </cell>
          <cell r="G693">
            <v>44984</v>
          </cell>
          <cell r="I693">
            <v>31191</v>
          </cell>
        </row>
        <row r="694">
          <cell r="E694" t="str">
            <v>26301930802094-001</v>
          </cell>
          <cell r="F694" t="str">
            <v>本多　伸弘</v>
          </cell>
          <cell r="G694">
            <v>42736</v>
          </cell>
          <cell r="H694">
            <v>44651</v>
          </cell>
          <cell r="I694">
            <v>27997</v>
          </cell>
        </row>
        <row r="695">
          <cell r="E695" t="str">
            <v>26301930802094-002</v>
          </cell>
          <cell r="F695" t="str">
            <v>湖山　将志</v>
          </cell>
          <cell r="G695">
            <v>44460</v>
          </cell>
          <cell r="I695">
            <v>30057</v>
          </cell>
        </row>
        <row r="696">
          <cell r="E696" t="str">
            <v>26301930772074-001</v>
          </cell>
          <cell r="F696" t="str">
            <v>穴原　拓歩</v>
          </cell>
          <cell r="G696">
            <v>42125</v>
          </cell>
          <cell r="I696">
            <v>31572</v>
          </cell>
        </row>
        <row r="697">
          <cell r="E697" t="str">
            <v>26301930772074-002</v>
          </cell>
          <cell r="F697" t="str">
            <v>井上　道隆</v>
          </cell>
          <cell r="G697">
            <v>44156</v>
          </cell>
          <cell r="I697">
            <v>35346</v>
          </cell>
        </row>
        <row r="698">
          <cell r="E698" t="str">
            <v>26302932762052-001</v>
          </cell>
          <cell r="F698" t="str">
            <v>山本　智晴</v>
          </cell>
          <cell r="G698">
            <v>41275</v>
          </cell>
          <cell r="I698">
            <v>27725</v>
          </cell>
        </row>
        <row r="699">
          <cell r="E699" t="str">
            <v>26303933200050-001</v>
          </cell>
          <cell r="F699" t="str">
            <v>青木　聡</v>
          </cell>
          <cell r="G699">
            <v>41780</v>
          </cell>
          <cell r="I699">
            <v>21500</v>
          </cell>
        </row>
        <row r="700">
          <cell r="E700" t="str">
            <v>26303933200050-002</v>
          </cell>
          <cell r="F700" t="str">
            <v>ニシムラ　ユウスケ</v>
          </cell>
          <cell r="G700">
            <v>41780</v>
          </cell>
          <cell r="I700">
            <v>29500</v>
          </cell>
        </row>
        <row r="701">
          <cell r="E701" t="str">
            <v>26303933200050-003</v>
          </cell>
          <cell r="F701" t="str">
            <v>隅田　明</v>
          </cell>
          <cell r="G701">
            <v>42176</v>
          </cell>
          <cell r="I701">
            <v>23183</v>
          </cell>
        </row>
        <row r="702">
          <cell r="E702" t="str">
            <v>26303933200050-004</v>
          </cell>
          <cell r="F702" t="str">
            <v>松尾　俊哉</v>
          </cell>
          <cell r="G702">
            <v>42511</v>
          </cell>
          <cell r="I702">
            <v>27316</v>
          </cell>
        </row>
        <row r="703">
          <cell r="E703" t="str">
            <v>26303933200050-005</v>
          </cell>
          <cell r="F703" t="str">
            <v>大石　真二</v>
          </cell>
          <cell r="G703">
            <v>43090</v>
          </cell>
          <cell r="I703">
            <v>25693</v>
          </cell>
        </row>
        <row r="704">
          <cell r="E704" t="str">
            <v>26303933200050-006</v>
          </cell>
          <cell r="F704" t="str">
            <v>米田　耕一郎</v>
          </cell>
          <cell r="G704">
            <v>43455</v>
          </cell>
          <cell r="H704">
            <v>44782</v>
          </cell>
          <cell r="I704">
            <v>27730</v>
          </cell>
        </row>
        <row r="705">
          <cell r="E705" t="str">
            <v>26303933200050-007</v>
          </cell>
          <cell r="F705" t="str">
            <v>金本　輝之</v>
          </cell>
          <cell r="G705">
            <v>43698</v>
          </cell>
          <cell r="H705">
            <v>44854</v>
          </cell>
          <cell r="I705">
            <v>25377</v>
          </cell>
        </row>
        <row r="706">
          <cell r="E706" t="str">
            <v>26303933200050-008</v>
          </cell>
          <cell r="F706" t="str">
            <v>森　良介</v>
          </cell>
          <cell r="G706">
            <v>44337</v>
          </cell>
          <cell r="H706">
            <v>44671</v>
          </cell>
          <cell r="I706">
            <v>27205</v>
          </cell>
        </row>
        <row r="707">
          <cell r="E707" t="str">
            <v>26303933200050-009</v>
          </cell>
          <cell r="F707" t="str">
            <v>市川　義政</v>
          </cell>
          <cell r="G707">
            <v>44825</v>
          </cell>
          <cell r="I707">
            <v>23146</v>
          </cell>
        </row>
        <row r="708">
          <cell r="E708" t="str">
            <v>26303933202302-001</v>
          </cell>
          <cell r="F708" t="str">
            <v>高橋　颯</v>
          </cell>
          <cell r="G708">
            <v>44630</v>
          </cell>
          <cell r="H708">
            <v>44793</v>
          </cell>
          <cell r="I708">
            <v>37115</v>
          </cell>
        </row>
        <row r="709">
          <cell r="E709" t="str">
            <v>26303933202302-002</v>
          </cell>
          <cell r="F709" t="str">
            <v>西山　宗秀</v>
          </cell>
          <cell r="G709">
            <v>44866</v>
          </cell>
          <cell r="I709">
            <v>34098</v>
          </cell>
        </row>
        <row r="710">
          <cell r="E710" t="str">
            <v>26303933202302-001</v>
          </cell>
          <cell r="F710" t="str">
            <v>山内　翔太</v>
          </cell>
          <cell r="G710">
            <v>44683</v>
          </cell>
          <cell r="H710">
            <v>44698</v>
          </cell>
          <cell r="I710">
            <v>33729</v>
          </cell>
        </row>
        <row r="711">
          <cell r="E711" t="str">
            <v>26302932542070-001</v>
          </cell>
          <cell r="F711" t="str">
            <v>髙山　眞昌</v>
          </cell>
          <cell r="G711">
            <v>42461</v>
          </cell>
          <cell r="I711">
            <v>34265</v>
          </cell>
        </row>
        <row r="712">
          <cell r="E712" t="str">
            <v>26302932542070-002</v>
          </cell>
          <cell r="F712" t="str">
            <v>松田　達也</v>
          </cell>
          <cell r="G712">
            <v>42461</v>
          </cell>
          <cell r="I712">
            <v>28895</v>
          </cell>
        </row>
        <row r="713">
          <cell r="E713" t="str">
            <v>26306936122149-001</v>
          </cell>
          <cell r="F713" t="str">
            <v>上田　京香</v>
          </cell>
          <cell r="G713">
            <v>44501</v>
          </cell>
          <cell r="I713">
            <v>36052</v>
          </cell>
        </row>
        <row r="714">
          <cell r="E714" t="str">
            <v>26306936122149-002</v>
          </cell>
          <cell r="F714" t="str">
            <v>井上　潤</v>
          </cell>
          <cell r="G714">
            <v>44927</v>
          </cell>
          <cell r="I714">
            <v>28045</v>
          </cell>
        </row>
        <row r="715">
          <cell r="E715" t="str">
            <v>26303933202294-001</v>
          </cell>
          <cell r="F715" t="str">
            <v>藤田　稔</v>
          </cell>
          <cell r="G715">
            <v>44519</v>
          </cell>
          <cell r="I715">
            <v>32360</v>
          </cell>
        </row>
        <row r="716">
          <cell r="E716" t="str">
            <v>26303933202294-002</v>
          </cell>
          <cell r="F716" t="str">
            <v>山村　佳希</v>
          </cell>
          <cell r="G716">
            <v>44652</v>
          </cell>
          <cell r="I716">
            <v>34690</v>
          </cell>
        </row>
        <row r="717">
          <cell r="E717" t="str">
            <v>26303933202294-003</v>
          </cell>
          <cell r="F717" t="str">
            <v>宮下　義貴</v>
          </cell>
          <cell r="G717">
            <v>44896</v>
          </cell>
          <cell r="I717">
            <v>32438</v>
          </cell>
        </row>
        <row r="718">
          <cell r="E718" t="str">
            <v>26303933202294-004</v>
          </cell>
          <cell r="F718" t="str">
            <v>柳原　渚砂</v>
          </cell>
          <cell r="G718">
            <v>44927</v>
          </cell>
          <cell r="I718">
            <v>36084</v>
          </cell>
        </row>
        <row r="719">
          <cell r="E719" t="str">
            <v>26303933202294-005</v>
          </cell>
          <cell r="F719" t="str">
            <v>柳原　沙紀</v>
          </cell>
          <cell r="G719">
            <v>44958</v>
          </cell>
          <cell r="I719">
            <v>36510</v>
          </cell>
        </row>
        <row r="720">
          <cell r="E720" t="str">
            <v>26303933202088-001</v>
          </cell>
          <cell r="F720" t="str">
            <v>上田　真範</v>
          </cell>
          <cell r="G720">
            <v>42795</v>
          </cell>
          <cell r="I720">
            <v>30797</v>
          </cell>
        </row>
        <row r="721">
          <cell r="E721" t="str">
            <v>26303933202088-002</v>
          </cell>
          <cell r="F721" t="str">
            <v>中島　太作</v>
          </cell>
          <cell r="G721">
            <v>44393</v>
          </cell>
          <cell r="H721">
            <v>44628</v>
          </cell>
          <cell r="I721">
            <v>32146</v>
          </cell>
        </row>
        <row r="722">
          <cell r="E722" t="str">
            <v>26303933202088-003</v>
          </cell>
          <cell r="F722" t="str">
            <v>岩本　圭太</v>
          </cell>
          <cell r="G722">
            <v>44495</v>
          </cell>
          <cell r="I722">
            <v>30943</v>
          </cell>
        </row>
        <row r="723">
          <cell r="E723" t="str">
            <v>26302932762040-001</v>
          </cell>
          <cell r="F723" t="str">
            <v>岡　行雄</v>
          </cell>
          <cell r="G723">
            <v>42736</v>
          </cell>
          <cell r="I723">
            <v>17923</v>
          </cell>
        </row>
        <row r="724">
          <cell r="E724" t="str">
            <v>26301930750023-001</v>
          </cell>
          <cell r="F724" t="str">
            <v>塩谷　正喜</v>
          </cell>
          <cell r="G724">
            <v>42506</v>
          </cell>
          <cell r="I724">
            <v>29876</v>
          </cell>
        </row>
        <row r="725">
          <cell r="E725" t="str">
            <v>26301930750023-002</v>
          </cell>
          <cell r="F725" t="str">
            <v>内山　恵太</v>
          </cell>
          <cell r="G725">
            <v>43922</v>
          </cell>
          <cell r="I725">
            <v>31726</v>
          </cell>
        </row>
        <row r="726">
          <cell r="E726" t="str">
            <v>26301932530019-001</v>
          </cell>
          <cell r="F726" t="str">
            <v>上野　敢</v>
          </cell>
          <cell r="G726">
            <v>41426</v>
          </cell>
          <cell r="I726">
            <v>31862</v>
          </cell>
        </row>
        <row r="727">
          <cell r="E727" t="str">
            <v>26301932530019-002</v>
          </cell>
          <cell r="F727" t="str">
            <v>田上　穂波</v>
          </cell>
          <cell r="G727">
            <v>41537</v>
          </cell>
          <cell r="I727">
            <v>32421</v>
          </cell>
        </row>
        <row r="728">
          <cell r="E728" t="str">
            <v>26301932530019-003</v>
          </cell>
          <cell r="F728" t="str">
            <v>家辺　梓</v>
          </cell>
          <cell r="G728">
            <v>42826</v>
          </cell>
          <cell r="H728">
            <v>44732</v>
          </cell>
          <cell r="I728">
            <v>32856</v>
          </cell>
        </row>
        <row r="729">
          <cell r="E729" t="str">
            <v>26301932530019-004</v>
          </cell>
          <cell r="F729" t="str">
            <v>中村　未波</v>
          </cell>
          <cell r="G729">
            <v>44501</v>
          </cell>
          <cell r="I729">
            <v>34918</v>
          </cell>
        </row>
        <row r="730">
          <cell r="E730" t="str">
            <v>26301932530019-005</v>
          </cell>
          <cell r="F730" t="str">
            <v>吉田　培</v>
          </cell>
          <cell r="G730">
            <v>44652</v>
          </cell>
          <cell r="I730">
            <v>36464</v>
          </cell>
        </row>
        <row r="731">
          <cell r="E731" t="str">
            <v>26301932530019-006</v>
          </cell>
          <cell r="F731" t="str">
            <v>谷口　貴一</v>
          </cell>
          <cell r="G731">
            <v>44886</v>
          </cell>
          <cell r="I731">
            <v>35942</v>
          </cell>
        </row>
        <row r="732">
          <cell r="E732" t="str">
            <v>26303933202117-001</v>
          </cell>
          <cell r="F732" t="str">
            <v>濱口　史朗</v>
          </cell>
          <cell r="G732">
            <v>42037</v>
          </cell>
          <cell r="I732">
            <v>25594</v>
          </cell>
        </row>
        <row r="733">
          <cell r="E733" t="str">
            <v>26303933202117-002</v>
          </cell>
          <cell r="F733" t="str">
            <v>正木　京人</v>
          </cell>
          <cell r="G733">
            <v>42401</v>
          </cell>
          <cell r="H733">
            <v>44834</v>
          </cell>
          <cell r="I733">
            <v>32134</v>
          </cell>
        </row>
        <row r="734">
          <cell r="E734" t="str">
            <v>26303933202117-003</v>
          </cell>
          <cell r="F734" t="str">
            <v>軒野　雄貴</v>
          </cell>
          <cell r="G734">
            <v>42401</v>
          </cell>
          <cell r="I734">
            <v>33902</v>
          </cell>
        </row>
        <row r="735">
          <cell r="E735" t="str">
            <v>26303933202117-004</v>
          </cell>
          <cell r="F735" t="str">
            <v>高山　健太</v>
          </cell>
          <cell r="G735">
            <v>42461</v>
          </cell>
          <cell r="I735">
            <v>27776</v>
          </cell>
        </row>
        <row r="736">
          <cell r="E736" t="str">
            <v>26303933202117-005</v>
          </cell>
          <cell r="F736" t="str">
            <v>元村　健一</v>
          </cell>
          <cell r="G736">
            <v>42867</v>
          </cell>
          <cell r="I736">
            <v>28590</v>
          </cell>
        </row>
        <row r="737">
          <cell r="E737" t="str">
            <v>26303933202117-006</v>
          </cell>
          <cell r="F737" t="str">
            <v>鈴木　節夫</v>
          </cell>
          <cell r="G737">
            <v>42934</v>
          </cell>
          <cell r="I737">
            <v>25840</v>
          </cell>
        </row>
        <row r="738">
          <cell r="E738" t="str">
            <v>26303933202117-007</v>
          </cell>
          <cell r="F738" t="str">
            <v>山田　鷹哉</v>
          </cell>
          <cell r="G738">
            <v>43282</v>
          </cell>
          <cell r="I738">
            <v>34999</v>
          </cell>
        </row>
        <row r="739">
          <cell r="E739" t="str">
            <v>26303933202117-008</v>
          </cell>
          <cell r="F739" t="str">
            <v>橋村　叔幸</v>
          </cell>
          <cell r="G739">
            <v>44203</v>
          </cell>
          <cell r="I739">
            <v>31646</v>
          </cell>
        </row>
        <row r="740">
          <cell r="E740" t="str">
            <v>26303933202117-009</v>
          </cell>
          <cell r="F740" t="str">
            <v>鈴田　祥吾</v>
          </cell>
          <cell r="G740">
            <v>44348</v>
          </cell>
          <cell r="H740">
            <v>44890</v>
          </cell>
          <cell r="I740">
            <v>37128</v>
          </cell>
        </row>
        <row r="741">
          <cell r="E741" t="str">
            <v>26303933202117-010</v>
          </cell>
          <cell r="F741" t="str">
            <v>山下　颯太</v>
          </cell>
          <cell r="G741">
            <v>44932</v>
          </cell>
          <cell r="I741">
            <v>35238</v>
          </cell>
        </row>
        <row r="742">
          <cell r="E742" t="str">
            <v>26303933202276-001</v>
          </cell>
          <cell r="F742" t="str">
            <v>又吉　敏城</v>
          </cell>
          <cell r="G742">
            <v>44201</v>
          </cell>
          <cell r="I742">
            <v>28833</v>
          </cell>
        </row>
        <row r="743">
          <cell r="E743" t="str">
            <v>26302932552116-001</v>
          </cell>
          <cell r="F743" t="str">
            <v>向井　尚将</v>
          </cell>
          <cell r="G743">
            <v>43922</v>
          </cell>
          <cell r="I743">
            <v>31956</v>
          </cell>
        </row>
        <row r="744">
          <cell r="E744" t="str">
            <v>26302932552116-002</v>
          </cell>
          <cell r="F744" t="str">
            <v>柳田　達也</v>
          </cell>
          <cell r="G744">
            <v>43922</v>
          </cell>
          <cell r="I744">
            <v>28639</v>
          </cell>
        </row>
        <row r="745">
          <cell r="E745" t="str">
            <v>26302932552116-003</v>
          </cell>
          <cell r="F745" t="str">
            <v>岩口　司</v>
          </cell>
          <cell r="G745">
            <v>44398</v>
          </cell>
          <cell r="I745">
            <v>33485</v>
          </cell>
        </row>
        <row r="746">
          <cell r="E746" t="str">
            <v>26302932552116-004</v>
          </cell>
          <cell r="F746" t="str">
            <v>ダン　タイ　クオン</v>
          </cell>
          <cell r="G746">
            <v>44767</v>
          </cell>
          <cell r="I746">
            <v>37307</v>
          </cell>
        </row>
        <row r="747">
          <cell r="E747" t="str">
            <v>26302932552116-005</v>
          </cell>
          <cell r="F747" t="str">
            <v>ブイ　スアン　ハイ</v>
          </cell>
          <cell r="G747">
            <v>44767</v>
          </cell>
          <cell r="I747">
            <v>34757</v>
          </cell>
        </row>
        <row r="748">
          <cell r="E748" t="str">
            <v>26302932542122-001</v>
          </cell>
          <cell r="F748" t="str">
            <v>阿波　龍二</v>
          </cell>
          <cell r="G748">
            <v>42278</v>
          </cell>
          <cell r="I748">
            <v>31523</v>
          </cell>
        </row>
        <row r="749">
          <cell r="E749" t="str">
            <v>26302932542122-002</v>
          </cell>
          <cell r="F749" t="str">
            <v>溝渕　竜也</v>
          </cell>
          <cell r="G749">
            <v>42846</v>
          </cell>
          <cell r="I749">
            <v>32619</v>
          </cell>
        </row>
        <row r="750">
          <cell r="E750" t="str">
            <v>26302932542122-003</v>
          </cell>
          <cell r="F750" t="str">
            <v>小野　和幸</v>
          </cell>
          <cell r="G750">
            <v>43211</v>
          </cell>
          <cell r="I750">
            <v>27216</v>
          </cell>
        </row>
        <row r="751">
          <cell r="E751" t="str">
            <v>26302932542122-004</v>
          </cell>
          <cell r="F751" t="str">
            <v>グエン　ニャット　ハオ</v>
          </cell>
          <cell r="G751">
            <v>44192</v>
          </cell>
          <cell r="I751">
            <v>37214</v>
          </cell>
        </row>
        <row r="752">
          <cell r="E752" t="str">
            <v>26303933522093-001</v>
          </cell>
          <cell r="F752" t="str">
            <v>小山　一秀</v>
          </cell>
          <cell r="G752">
            <v>44942</v>
          </cell>
          <cell r="I752">
            <v>29933</v>
          </cell>
        </row>
        <row r="753">
          <cell r="E753" t="str">
            <v>26303933522093-002</v>
          </cell>
          <cell r="F753" t="str">
            <v>中森　真一</v>
          </cell>
          <cell r="G753">
            <v>44942</v>
          </cell>
          <cell r="I753">
            <v>33879</v>
          </cell>
        </row>
        <row r="754">
          <cell r="E754" t="str">
            <v>26301930792053-001</v>
          </cell>
          <cell r="F754" t="str">
            <v>佐藤　和典</v>
          </cell>
          <cell r="G754">
            <v>42614</v>
          </cell>
          <cell r="I754">
            <v>29906</v>
          </cell>
        </row>
        <row r="755">
          <cell r="E755" t="str">
            <v>26301930792053-002</v>
          </cell>
          <cell r="F755" t="str">
            <v>黒木　慶二郎</v>
          </cell>
          <cell r="G755">
            <v>43770</v>
          </cell>
          <cell r="I755">
            <v>31300</v>
          </cell>
        </row>
        <row r="756">
          <cell r="E756" t="str">
            <v>26302932552119-001</v>
          </cell>
          <cell r="F756" t="str">
            <v>石川　輝</v>
          </cell>
          <cell r="G756">
            <v>44228</v>
          </cell>
          <cell r="I756">
            <v>37221</v>
          </cell>
        </row>
        <row r="757">
          <cell r="E757" t="str">
            <v>26301930752076-001</v>
          </cell>
          <cell r="F757" t="str">
            <v>久保　和也</v>
          </cell>
          <cell r="G757">
            <v>43556</v>
          </cell>
          <cell r="I757">
            <v>30172</v>
          </cell>
        </row>
        <row r="758">
          <cell r="E758" t="str">
            <v>26308938092115-001</v>
          </cell>
          <cell r="F758" t="str">
            <v>高橋　和昭</v>
          </cell>
          <cell r="G758">
            <v>44706</v>
          </cell>
          <cell r="I758">
            <v>29785</v>
          </cell>
        </row>
        <row r="759">
          <cell r="E759" t="str">
            <v>26308938092115-002</v>
          </cell>
          <cell r="F759" t="str">
            <v>吉田　康英</v>
          </cell>
          <cell r="G759">
            <v>44805</v>
          </cell>
          <cell r="I759">
            <v>34013</v>
          </cell>
        </row>
        <row r="760">
          <cell r="E760" t="str">
            <v>26302932552132-001</v>
          </cell>
          <cell r="F760" t="str">
            <v>大嶋　俊之</v>
          </cell>
          <cell r="G760">
            <v>44501</v>
          </cell>
          <cell r="I760">
            <v>27662</v>
          </cell>
        </row>
        <row r="761">
          <cell r="E761" t="str">
            <v>26302932552132-002</v>
          </cell>
          <cell r="F761" t="str">
            <v>大藤　悠</v>
          </cell>
          <cell r="G761">
            <v>44531</v>
          </cell>
          <cell r="I761">
            <v>34363</v>
          </cell>
        </row>
        <row r="762">
          <cell r="E762" t="str">
            <v>26308938242038-001</v>
          </cell>
          <cell r="F762" t="str">
            <v>中栄　博之</v>
          </cell>
          <cell r="G762">
            <v>41599</v>
          </cell>
          <cell r="I762">
            <v>28301</v>
          </cell>
        </row>
        <row r="763">
          <cell r="E763" t="str">
            <v>26308938092103-001</v>
          </cell>
          <cell r="F763" t="str">
            <v>飯野　秀太郎</v>
          </cell>
          <cell r="G763">
            <v>42963</v>
          </cell>
          <cell r="I763">
            <v>33897</v>
          </cell>
        </row>
        <row r="764">
          <cell r="E764" t="str">
            <v>26302932552091-001</v>
          </cell>
          <cell r="F764" t="str">
            <v>中辻　秀晃</v>
          </cell>
          <cell r="G764">
            <v>42846</v>
          </cell>
          <cell r="I764">
            <v>29464</v>
          </cell>
        </row>
        <row r="765">
          <cell r="E765" t="str">
            <v>26303933202172-001</v>
          </cell>
          <cell r="F765" t="str">
            <v>長瀬　立史</v>
          </cell>
          <cell r="G765">
            <v>42826</v>
          </cell>
          <cell r="I765">
            <v>26546</v>
          </cell>
        </row>
        <row r="766">
          <cell r="E766" t="str">
            <v>26306936122064-001</v>
          </cell>
          <cell r="F766" t="str">
            <v>シオミ　カズヒコ</v>
          </cell>
          <cell r="G766">
            <v>40042</v>
          </cell>
          <cell r="I766">
            <v>31208</v>
          </cell>
        </row>
        <row r="767">
          <cell r="E767" t="str">
            <v>26301930750022-001</v>
          </cell>
          <cell r="F767" t="str">
            <v>阿部　隼也</v>
          </cell>
          <cell r="G767">
            <v>42522</v>
          </cell>
          <cell r="I767">
            <v>30048</v>
          </cell>
        </row>
        <row r="768">
          <cell r="E768" t="str">
            <v>26301931402058-001</v>
          </cell>
          <cell r="F768" t="str">
            <v>福森　博士</v>
          </cell>
          <cell r="G768">
            <v>42705</v>
          </cell>
          <cell r="I768">
            <v>27396</v>
          </cell>
        </row>
        <row r="769">
          <cell r="E769" t="str">
            <v>26301931402058-002</v>
          </cell>
          <cell r="F769" t="str">
            <v>片山　彪雅</v>
          </cell>
          <cell r="G769">
            <v>44391</v>
          </cell>
          <cell r="I769">
            <v>35511</v>
          </cell>
        </row>
        <row r="770">
          <cell r="E770" t="str">
            <v>26301930782031-001</v>
          </cell>
          <cell r="F770" t="str">
            <v>西谷　昭紀</v>
          </cell>
          <cell r="G770">
            <v>42675</v>
          </cell>
          <cell r="I770">
            <v>31451</v>
          </cell>
        </row>
        <row r="771">
          <cell r="E771" t="str">
            <v>26301930782031-002</v>
          </cell>
          <cell r="F771" t="str">
            <v>田中　亮</v>
          </cell>
          <cell r="G771">
            <v>43831</v>
          </cell>
          <cell r="I771">
            <v>31335</v>
          </cell>
        </row>
        <row r="772">
          <cell r="E772" t="str">
            <v>26301930782031-003</v>
          </cell>
          <cell r="F772" t="str">
            <v>玉置　嘉和</v>
          </cell>
          <cell r="G772">
            <v>44409</v>
          </cell>
          <cell r="I772">
            <v>26623</v>
          </cell>
        </row>
        <row r="773">
          <cell r="E773" t="str">
            <v>26301930752110-001</v>
          </cell>
          <cell r="F773" t="str">
            <v>井内　啓二</v>
          </cell>
          <cell r="G773">
            <v>42426</v>
          </cell>
          <cell r="I773">
            <v>30371</v>
          </cell>
        </row>
        <row r="774">
          <cell r="E774" t="str">
            <v>26301930752110-002</v>
          </cell>
          <cell r="F774" t="str">
            <v>舩田　和揮</v>
          </cell>
          <cell r="G774">
            <v>42426</v>
          </cell>
          <cell r="I774">
            <v>34180</v>
          </cell>
        </row>
        <row r="775">
          <cell r="E775" t="str">
            <v>26301930752110-003</v>
          </cell>
          <cell r="F775" t="str">
            <v>伊藤　裕章</v>
          </cell>
          <cell r="G775">
            <v>42426</v>
          </cell>
          <cell r="I775">
            <v>24427</v>
          </cell>
        </row>
        <row r="776">
          <cell r="E776" t="str">
            <v>26301930752110-004</v>
          </cell>
          <cell r="F776" t="str">
            <v>東元　一喜</v>
          </cell>
          <cell r="G776">
            <v>42426</v>
          </cell>
          <cell r="I776">
            <v>26812</v>
          </cell>
        </row>
        <row r="777">
          <cell r="E777" t="str">
            <v>26304934192048-001</v>
          </cell>
          <cell r="F777" t="str">
            <v>山中　章行</v>
          </cell>
          <cell r="G777">
            <v>44743</v>
          </cell>
          <cell r="I777">
            <v>21836</v>
          </cell>
        </row>
        <row r="778">
          <cell r="E778" t="str">
            <v>26305935062045-001</v>
          </cell>
          <cell r="F778" t="str">
            <v>横山　浩樹</v>
          </cell>
          <cell r="G778">
            <v>41579</v>
          </cell>
          <cell r="I778">
            <v>30660</v>
          </cell>
        </row>
        <row r="779">
          <cell r="E779" t="str">
            <v>26305935062045-002</v>
          </cell>
          <cell r="F779" t="str">
            <v>桐村　哲志</v>
          </cell>
          <cell r="G779">
            <v>41913</v>
          </cell>
          <cell r="I779">
            <v>30033</v>
          </cell>
        </row>
        <row r="780">
          <cell r="E780" t="str">
            <v>26305935062045-003</v>
          </cell>
          <cell r="F780" t="str">
            <v>キリムラ　チアキ</v>
          </cell>
          <cell r="G780">
            <v>42826</v>
          </cell>
          <cell r="I780">
            <v>30671</v>
          </cell>
        </row>
        <row r="781">
          <cell r="E781" t="str">
            <v>26305935062045-004</v>
          </cell>
          <cell r="F781" t="str">
            <v>マチモト　ユキ</v>
          </cell>
          <cell r="G781">
            <v>42856</v>
          </cell>
          <cell r="I781">
            <v>31008</v>
          </cell>
        </row>
        <row r="782">
          <cell r="E782" t="str">
            <v>26305935062045-005</v>
          </cell>
          <cell r="F782" t="str">
            <v>サコダ　タイガ</v>
          </cell>
          <cell r="G782">
            <v>43873</v>
          </cell>
          <cell r="H782">
            <v>44905</v>
          </cell>
          <cell r="I782">
            <v>36866</v>
          </cell>
        </row>
        <row r="783">
          <cell r="E783" t="str">
            <v>26305935062045-006</v>
          </cell>
          <cell r="F783" t="str">
            <v>シオミ　ミキ</v>
          </cell>
          <cell r="G783">
            <v>43934</v>
          </cell>
          <cell r="I783">
            <v>32564</v>
          </cell>
        </row>
        <row r="784">
          <cell r="E784" t="str">
            <v>26305935062045-007</v>
          </cell>
          <cell r="F784" t="str">
            <v>クロダ　ハルキ</v>
          </cell>
          <cell r="G784">
            <v>44287</v>
          </cell>
          <cell r="I784">
            <v>37470</v>
          </cell>
        </row>
        <row r="785">
          <cell r="E785" t="str">
            <v>26305935062045-008</v>
          </cell>
          <cell r="F785" t="str">
            <v>マルヤマ　シンジ</v>
          </cell>
          <cell r="G785">
            <v>44349</v>
          </cell>
          <cell r="I785">
            <v>21057</v>
          </cell>
        </row>
        <row r="786">
          <cell r="E786" t="str">
            <v>26305935062045-009</v>
          </cell>
          <cell r="F786" t="str">
            <v>シバタ　ジュンジ</v>
          </cell>
          <cell r="G786">
            <v>44378</v>
          </cell>
          <cell r="I786">
            <v>31336</v>
          </cell>
        </row>
        <row r="787">
          <cell r="E787" t="str">
            <v>26305935062045-010</v>
          </cell>
          <cell r="F787" t="str">
            <v>オオツキ　カツヒコ</v>
          </cell>
          <cell r="G787">
            <v>44578</v>
          </cell>
          <cell r="I787">
            <v>27319</v>
          </cell>
        </row>
        <row r="788">
          <cell r="E788" t="str">
            <v>26305935062045-011</v>
          </cell>
          <cell r="F788" t="str">
            <v>オオシマン　タカヒサ</v>
          </cell>
          <cell r="G788">
            <v>44713</v>
          </cell>
          <cell r="I788">
            <v>28113</v>
          </cell>
        </row>
        <row r="789">
          <cell r="E789" t="str">
            <v>26305935062045-012</v>
          </cell>
          <cell r="F789" t="str">
            <v>カド　ユウイチロウ</v>
          </cell>
          <cell r="G789">
            <v>44896</v>
          </cell>
          <cell r="I789">
            <v>34854</v>
          </cell>
        </row>
        <row r="790">
          <cell r="E790" t="str">
            <v>26301930802059-001</v>
          </cell>
          <cell r="F790" t="str">
            <v>上村　俊</v>
          </cell>
          <cell r="G790">
            <v>40269</v>
          </cell>
          <cell r="I790">
            <v>30426</v>
          </cell>
        </row>
        <row r="791">
          <cell r="E791" t="str">
            <v>26301930802059-002</v>
          </cell>
          <cell r="F791" t="str">
            <v>仙石　祐一</v>
          </cell>
          <cell r="G791">
            <v>41365</v>
          </cell>
          <cell r="I791">
            <v>31244</v>
          </cell>
        </row>
        <row r="792">
          <cell r="E792" t="str">
            <v>26301930802059-003</v>
          </cell>
          <cell r="F792" t="str">
            <v>吉永　茅召</v>
          </cell>
          <cell r="G792">
            <v>41953</v>
          </cell>
          <cell r="I792">
            <v>34864</v>
          </cell>
        </row>
        <row r="793">
          <cell r="E793" t="str">
            <v>26302932552114-001</v>
          </cell>
          <cell r="F793" t="str">
            <v>井手　和樹</v>
          </cell>
          <cell r="G793">
            <v>43851</v>
          </cell>
          <cell r="I793">
            <v>27794</v>
          </cell>
        </row>
        <row r="794">
          <cell r="E794" t="str">
            <v>26308938092059-001</v>
          </cell>
          <cell r="F794" t="str">
            <v>田中　建多</v>
          </cell>
          <cell r="G794">
            <v>41730</v>
          </cell>
          <cell r="I794">
            <v>30900</v>
          </cell>
        </row>
        <row r="795">
          <cell r="E795" t="str">
            <v>26308938092059-002</v>
          </cell>
          <cell r="F795" t="str">
            <v>松井　研二</v>
          </cell>
          <cell r="G795">
            <v>42826</v>
          </cell>
          <cell r="I795">
            <v>26354</v>
          </cell>
        </row>
        <row r="796">
          <cell r="E796" t="str">
            <v>26308938092059-003</v>
          </cell>
          <cell r="F796" t="str">
            <v>藤谷　真一</v>
          </cell>
          <cell r="G796">
            <v>42826</v>
          </cell>
          <cell r="I796">
            <v>30805</v>
          </cell>
        </row>
        <row r="797">
          <cell r="E797" t="str">
            <v>26308938092059-004</v>
          </cell>
          <cell r="F797" t="str">
            <v>人見　圭一</v>
          </cell>
          <cell r="G797">
            <v>42826</v>
          </cell>
          <cell r="I797">
            <v>30833</v>
          </cell>
        </row>
        <row r="798">
          <cell r="E798" t="str">
            <v>26308938092059-005</v>
          </cell>
          <cell r="F798" t="str">
            <v>藤木　芳孝</v>
          </cell>
          <cell r="G798">
            <v>43282</v>
          </cell>
          <cell r="I798">
            <v>22356</v>
          </cell>
        </row>
        <row r="799">
          <cell r="E799" t="str">
            <v>26308938092059-006</v>
          </cell>
          <cell r="F799" t="str">
            <v>坂本　良</v>
          </cell>
          <cell r="G799">
            <v>43922</v>
          </cell>
          <cell r="I799">
            <v>35811</v>
          </cell>
        </row>
        <row r="800">
          <cell r="E800" t="str">
            <v>26308938092059-007</v>
          </cell>
          <cell r="F800" t="str">
            <v>南部　公行</v>
          </cell>
          <cell r="G800">
            <v>43952</v>
          </cell>
          <cell r="I800">
            <v>26051</v>
          </cell>
        </row>
        <row r="801">
          <cell r="E801" t="str">
            <v>26308938092059-008</v>
          </cell>
          <cell r="F801" t="str">
            <v>奥村　香織</v>
          </cell>
          <cell r="G801">
            <v>44044</v>
          </cell>
          <cell r="I801">
            <v>26060</v>
          </cell>
        </row>
        <row r="802">
          <cell r="E802" t="str">
            <v>26308938092059-009</v>
          </cell>
          <cell r="F802" t="str">
            <v>奥村　滉士郎</v>
          </cell>
          <cell r="G802">
            <v>44175</v>
          </cell>
          <cell r="I802">
            <v>37561</v>
          </cell>
        </row>
        <row r="803">
          <cell r="E803" t="str">
            <v>26301930802099-001</v>
          </cell>
          <cell r="F803" t="str">
            <v>梅北　亘</v>
          </cell>
          <cell r="G803">
            <v>44652</v>
          </cell>
          <cell r="I803">
            <v>35243</v>
          </cell>
        </row>
        <row r="804">
          <cell r="E804" t="str">
            <v>26301930802099-002</v>
          </cell>
          <cell r="F804" t="str">
            <v>神保　空海</v>
          </cell>
          <cell r="G804">
            <v>44652</v>
          </cell>
          <cell r="I804">
            <v>36371</v>
          </cell>
        </row>
        <row r="805">
          <cell r="E805" t="str">
            <v>26301930792079-001</v>
          </cell>
          <cell r="F805" t="str">
            <v>坂本　俊一</v>
          </cell>
          <cell r="G805">
            <v>42820</v>
          </cell>
          <cell r="I805">
            <v>30449</v>
          </cell>
        </row>
        <row r="806">
          <cell r="E806" t="str">
            <v>26301930792079-002</v>
          </cell>
          <cell r="F806" t="str">
            <v>小寺　敏明</v>
          </cell>
          <cell r="G806">
            <v>42820</v>
          </cell>
          <cell r="I806">
            <v>24009</v>
          </cell>
        </row>
        <row r="807">
          <cell r="E807" t="str">
            <v>26301930772155-001</v>
          </cell>
          <cell r="F807" t="str">
            <v>杉原　宏美</v>
          </cell>
          <cell r="G807">
            <v>44927</v>
          </cell>
          <cell r="I807">
            <v>36111</v>
          </cell>
        </row>
        <row r="808">
          <cell r="E808" t="str">
            <v>26301930772155-002</v>
          </cell>
          <cell r="F808" t="str">
            <v>森田　裕貴</v>
          </cell>
          <cell r="G808">
            <v>44927</v>
          </cell>
          <cell r="I808">
            <v>35482</v>
          </cell>
        </row>
        <row r="809">
          <cell r="E809" t="str">
            <v>26302932762088-001</v>
          </cell>
          <cell r="F809" t="str">
            <v>川村　輝</v>
          </cell>
          <cell r="G809">
            <v>42736</v>
          </cell>
          <cell r="I809">
            <v>30470</v>
          </cell>
        </row>
        <row r="810">
          <cell r="E810" t="str">
            <v>26302932762088-002</v>
          </cell>
          <cell r="F810" t="str">
            <v>中川　伸也</v>
          </cell>
          <cell r="G810">
            <v>43556</v>
          </cell>
          <cell r="I810">
            <v>28254</v>
          </cell>
        </row>
        <row r="811">
          <cell r="E811" t="str">
            <v>26302932762088-003</v>
          </cell>
          <cell r="F811" t="str">
            <v>池浦　宏二</v>
          </cell>
          <cell r="G811">
            <v>44165</v>
          </cell>
          <cell r="I811">
            <v>27094</v>
          </cell>
        </row>
        <row r="812">
          <cell r="E812" t="str">
            <v>26302932762088-004</v>
          </cell>
          <cell r="F812" t="str">
            <v>赤阪　紳也</v>
          </cell>
          <cell r="G812">
            <v>44562</v>
          </cell>
          <cell r="I812">
            <v>32617</v>
          </cell>
        </row>
        <row r="813">
          <cell r="E813" t="str">
            <v>26302932762088-005</v>
          </cell>
          <cell r="F813" t="str">
            <v>石坂　建太</v>
          </cell>
          <cell r="G813">
            <v>44593</v>
          </cell>
          <cell r="I813">
            <v>33882</v>
          </cell>
        </row>
        <row r="814">
          <cell r="E814" t="str">
            <v>26301930782017-001</v>
          </cell>
          <cell r="F814" t="str">
            <v>久木　陽一</v>
          </cell>
          <cell r="G814">
            <v>33664</v>
          </cell>
          <cell r="I814">
            <v>19537</v>
          </cell>
        </row>
        <row r="815">
          <cell r="E815" t="str">
            <v>26301930782017-002</v>
          </cell>
          <cell r="F815" t="str">
            <v>桐山　龍</v>
          </cell>
          <cell r="G815">
            <v>42534</v>
          </cell>
          <cell r="I815">
            <v>32304</v>
          </cell>
        </row>
        <row r="816">
          <cell r="E816" t="str">
            <v>26301930782017-003</v>
          </cell>
          <cell r="F816" t="str">
            <v>井崎　滉大</v>
          </cell>
          <cell r="G816">
            <v>43556</v>
          </cell>
          <cell r="I816">
            <v>33577</v>
          </cell>
        </row>
        <row r="817">
          <cell r="E817" t="str">
            <v>26301930782017-004</v>
          </cell>
          <cell r="F817" t="str">
            <v>池口　直輝</v>
          </cell>
          <cell r="G817">
            <v>43962</v>
          </cell>
          <cell r="I817">
            <v>34681</v>
          </cell>
        </row>
        <row r="818">
          <cell r="E818" t="str">
            <v>26301930782017-005</v>
          </cell>
          <cell r="F818" t="str">
            <v>加藤　拓海</v>
          </cell>
          <cell r="G818">
            <v>44354</v>
          </cell>
          <cell r="I818">
            <v>33675</v>
          </cell>
        </row>
        <row r="819">
          <cell r="E819" t="str">
            <v>26301930782017-006</v>
          </cell>
          <cell r="F819" t="str">
            <v>本咲　直樹</v>
          </cell>
          <cell r="G819">
            <v>44484</v>
          </cell>
          <cell r="I819">
            <v>34028</v>
          </cell>
        </row>
        <row r="820">
          <cell r="E820" t="str">
            <v>26301930782017-007</v>
          </cell>
          <cell r="F820" t="str">
            <v>吉岡　勝利</v>
          </cell>
          <cell r="G820">
            <v>44487</v>
          </cell>
          <cell r="I820">
            <v>27590</v>
          </cell>
        </row>
        <row r="821">
          <cell r="E821" t="str">
            <v>26301930782017-008</v>
          </cell>
          <cell r="F821" t="str">
            <v>山下　里紗</v>
          </cell>
          <cell r="G821">
            <v>44524</v>
          </cell>
          <cell r="I821">
            <v>34640</v>
          </cell>
        </row>
        <row r="822">
          <cell r="E822" t="str">
            <v>26301930782017-009</v>
          </cell>
          <cell r="F822" t="str">
            <v>土田　裕一</v>
          </cell>
          <cell r="G822">
            <v>44593</v>
          </cell>
          <cell r="H822">
            <v>44814</v>
          </cell>
          <cell r="I822">
            <v>33282</v>
          </cell>
        </row>
        <row r="823">
          <cell r="E823" t="str">
            <v>26301930782017-010</v>
          </cell>
          <cell r="F823" t="str">
            <v>小林　弘典</v>
          </cell>
          <cell r="G823">
            <v>44931</v>
          </cell>
          <cell r="I823">
            <v>30249</v>
          </cell>
        </row>
        <row r="824">
          <cell r="E824" t="str">
            <v>26306936122068-001</v>
          </cell>
          <cell r="F824" t="str">
            <v>勝本　正和</v>
          </cell>
          <cell r="G824">
            <v>38443</v>
          </cell>
          <cell r="I824">
            <v>28968</v>
          </cell>
        </row>
        <row r="825">
          <cell r="E825" t="str">
            <v>26306936122068-002</v>
          </cell>
          <cell r="F825" t="str">
            <v>真下　陽生</v>
          </cell>
          <cell r="G825">
            <v>38443</v>
          </cell>
          <cell r="I825">
            <v>28962</v>
          </cell>
        </row>
        <row r="826">
          <cell r="E826" t="str">
            <v>26306936122068-003</v>
          </cell>
          <cell r="F826" t="str">
            <v>荻野　健治</v>
          </cell>
          <cell r="G826">
            <v>38443</v>
          </cell>
          <cell r="I826">
            <v>26409</v>
          </cell>
        </row>
        <row r="827">
          <cell r="E827" t="str">
            <v>26306936122068-004</v>
          </cell>
          <cell r="F827" t="str">
            <v>久富　繁也</v>
          </cell>
          <cell r="G827">
            <v>38443</v>
          </cell>
          <cell r="I827">
            <v>27360</v>
          </cell>
        </row>
        <row r="828">
          <cell r="E828" t="str">
            <v>26306936122068-005</v>
          </cell>
          <cell r="F828" t="str">
            <v>エグチ　マサノリ</v>
          </cell>
          <cell r="G828">
            <v>39965</v>
          </cell>
          <cell r="I828">
            <v>23426</v>
          </cell>
        </row>
        <row r="829">
          <cell r="E829" t="str">
            <v>26306936122068-006</v>
          </cell>
          <cell r="F829" t="str">
            <v>イモト　ヒロシ</v>
          </cell>
          <cell r="G829">
            <v>40575</v>
          </cell>
          <cell r="I829">
            <v>23141</v>
          </cell>
        </row>
        <row r="830">
          <cell r="E830" t="str">
            <v>26308938092067-001</v>
          </cell>
          <cell r="F830" t="str">
            <v>田中　隆司</v>
          </cell>
          <cell r="G830">
            <v>44044</v>
          </cell>
          <cell r="H830">
            <v>44815</v>
          </cell>
          <cell r="I830">
            <v>29302</v>
          </cell>
        </row>
        <row r="831">
          <cell r="E831" t="str">
            <v>26301930772145-001</v>
          </cell>
          <cell r="F831" t="str">
            <v>林　海生</v>
          </cell>
          <cell r="G831">
            <v>44501</v>
          </cell>
          <cell r="I831">
            <v>36434</v>
          </cell>
        </row>
        <row r="832">
          <cell r="E832" t="str">
            <v>26305935062029-001</v>
          </cell>
          <cell r="F832" t="str">
            <v>藤田　佳子</v>
          </cell>
          <cell r="G832">
            <v>36951</v>
          </cell>
          <cell r="I832">
            <v>25198</v>
          </cell>
        </row>
        <row r="833">
          <cell r="E833" t="str">
            <v>26302932762090-001</v>
          </cell>
          <cell r="F833" t="str">
            <v>橋爪　翔太</v>
          </cell>
          <cell r="G833">
            <v>42826</v>
          </cell>
          <cell r="I833">
            <v>34489</v>
          </cell>
        </row>
        <row r="834">
          <cell r="E834" t="str">
            <v>26302932762090-002</v>
          </cell>
          <cell r="F834" t="str">
            <v>高峰　廉</v>
          </cell>
          <cell r="G834">
            <v>42856</v>
          </cell>
          <cell r="I834">
            <v>35300</v>
          </cell>
        </row>
        <row r="835">
          <cell r="E835" t="str">
            <v>26302932762090-003</v>
          </cell>
          <cell r="F835" t="str">
            <v>中居　統士</v>
          </cell>
          <cell r="G835">
            <v>44896</v>
          </cell>
          <cell r="I835">
            <v>36772</v>
          </cell>
        </row>
        <row r="836">
          <cell r="E836" t="str">
            <v>26302932762090-004</v>
          </cell>
          <cell r="F836" t="str">
            <v>古屋　颯季</v>
          </cell>
          <cell r="G836">
            <v>44932</v>
          </cell>
          <cell r="I836">
            <v>36793</v>
          </cell>
        </row>
        <row r="837">
          <cell r="E837" t="str">
            <v>26302932552086-001</v>
          </cell>
          <cell r="F837" t="str">
            <v>藤井　敏晶</v>
          </cell>
          <cell r="G837">
            <v>42856</v>
          </cell>
          <cell r="H837">
            <v>44937</v>
          </cell>
          <cell r="I837">
            <v>31344</v>
          </cell>
        </row>
        <row r="838">
          <cell r="E838" t="str">
            <v>26304934162035-001</v>
          </cell>
          <cell r="F838" t="str">
            <v>杉本　勇</v>
          </cell>
          <cell r="G838">
            <v>44621</v>
          </cell>
          <cell r="I838">
            <v>35427</v>
          </cell>
        </row>
        <row r="839">
          <cell r="E839" t="str">
            <v>26306936122080-001</v>
          </cell>
          <cell r="F839" t="str">
            <v>ヤク　タケル</v>
          </cell>
          <cell r="G839">
            <v>43922</v>
          </cell>
          <cell r="H839">
            <v>44762</v>
          </cell>
          <cell r="I839">
            <v>35620</v>
          </cell>
        </row>
        <row r="840">
          <cell r="E840" t="str">
            <v>26303933202135-001</v>
          </cell>
          <cell r="F840" t="str">
            <v>吉田　俊之</v>
          </cell>
          <cell r="G840">
            <v>42461</v>
          </cell>
          <cell r="I840">
            <v>27130</v>
          </cell>
        </row>
        <row r="841">
          <cell r="E841" t="str">
            <v>26303933202135-002</v>
          </cell>
          <cell r="F841" t="str">
            <v>水流　康博</v>
          </cell>
          <cell r="G841">
            <v>43556</v>
          </cell>
          <cell r="I841">
            <v>29864</v>
          </cell>
        </row>
        <row r="842">
          <cell r="E842" t="str">
            <v>26303933202160-001</v>
          </cell>
          <cell r="F842" t="str">
            <v>白川　隆司</v>
          </cell>
          <cell r="G842">
            <v>42767</v>
          </cell>
          <cell r="I842">
            <v>28119</v>
          </cell>
        </row>
        <row r="843">
          <cell r="E843" t="str">
            <v>26301930792116-001</v>
          </cell>
          <cell r="F843" t="str">
            <v>一宮　昇</v>
          </cell>
          <cell r="G843">
            <v>44125</v>
          </cell>
          <cell r="I843">
            <v>18228</v>
          </cell>
        </row>
        <row r="844">
          <cell r="E844" t="str">
            <v>26303933202116-001</v>
          </cell>
          <cell r="F844" t="str">
            <v>中尾　博</v>
          </cell>
          <cell r="G844">
            <v>42037</v>
          </cell>
          <cell r="I844">
            <v>29785</v>
          </cell>
        </row>
        <row r="845">
          <cell r="E845" t="str">
            <v>26303933202116-002</v>
          </cell>
          <cell r="F845" t="str">
            <v>青木　晴信</v>
          </cell>
          <cell r="G845">
            <v>42037</v>
          </cell>
          <cell r="I845">
            <v>30029</v>
          </cell>
        </row>
        <row r="846">
          <cell r="E846" t="str">
            <v>26303933202116-003</v>
          </cell>
          <cell r="F846" t="str">
            <v>高瀬　憲</v>
          </cell>
          <cell r="G846">
            <v>42907</v>
          </cell>
          <cell r="I846">
            <v>31582</v>
          </cell>
        </row>
        <row r="847">
          <cell r="E847" t="str">
            <v>26303933202116-004</v>
          </cell>
          <cell r="F847" t="str">
            <v>柴田　正貴</v>
          </cell>
          <cell r="G847">
            <v>43283</v>
          </cell>
          <cell r="I847">
            <v>33047</v>
          </cell>
        </row>
        <row r="848">
          <cell r="E848" t="str">
            <v>26303933202116-005</v>
          </cell>
          <cell r="F848" t="str">
            <v>平川　博文</v>
          </cell>
          <cell r="G848">
            <v>43729</v>
          </cell>
          <cell r="I848">
            <v>25483</v>
          </cell>
        </row>
        <row r="849">
          <cell r="E849" t="str">
            <v>26302932550053-001</v>
          </cell>
          <cell r="F849" t="str">
            <v>杉江　高広</v>
          </cell>
          <cell r="G849">
            <v>43333</v>
          </cell>
          <cell r="I849">
            <v>21684</v>
          </cell>
        </row>
        <row r="850">
          <cell r="E850" t="str">
            <v>26302932550053-002</v>
          </cell>
          <cell r="F850" t="str">
            <v>金山　慎太郎</v>
          </cell>
          <cell r="G850">
            <v>44378</v>
          </cell>
          <cell r="I850">
            <v>35970</v>
          </cell>
        </row>
        <row r="851">
          <cell r="E851" t="str">
            <v>26304934192063-001</v>
          </cell>
          <cell r="F851" t="str">
            <v>三井田　悠二</v>
          </cell>
          <cell r="G851">
            <v>42948</v>
          </cell>
          <cell r="I851">
            <v>34165</v>
          </cell>
        </row>
        <row r="852">
          <cell r="E852" t="str">
            <v>26304934192063-002</v>
          </cell>
          <cell r="F852" t="str">
            <v>有田　拓矢</v>
          </cell>
          <cell r="G852">
            <v>42948</v>
          </cell>
          <cell r="I852">
            <v>34290</v>
          </cell>
        </row>
        <row r="853">
          <cell r="E853" t="str">
            <v>26304934192063-003</v>
          </cell>
          <cell r="F853" t="str">
            <v>ミヤタ　タカヒロ</v>
          </cell>
          <cell r="G853">
            <v>44044</v>
          </cell>
          <cell r="I853">
            <v>28165</v>
          </cell>
        </row>
        <row r="854">
          <cell r="E854" t="str">
            <v>26304934192063-004</v>
          </cell>
          <cell r="F854" t="str">
            <v>アリタ　アキラ</v>
          </cell>
          <cell r="G854">
            <v>44044</v>
          </cell>
          <cell r="I854">
            <v>24941</v>
          </cell>
        </row>
        <row r="855">
          <cell r="E855" t="str">
            <v>26304934192063-005</v>
          </cell>
          <cell r="F855" t="str">
            <v>イグチ　ショウタ</v>
          </cell>
          <cell r="G855">
            <v>44044</v>
          </cell>
          <cell r="I855">
            <v>35563</v>
          </cell>
        </row>
        <row r="856">
          <cell r="E856" t="str">
            <v>26304934192063-006</v>
          </cell>
          <cell r="F856" t="str">
            <v>イズミ　ミチコ</v>
          </cell>
          <cell r="G856">
            <v>44389</v>
          </cell>
          <cell r="I856">
            <v>25112</v>
          </cell>
        </row>
        <row r="857">
          <cell r="E857" t="str">
            <v>26303933202214-001</v>
          </cell>
          <cell r="F857" t="str">
            <v>渕上　英治</v>
          </cell>
          <cell r="G857">
            <v>44337</v>
          </cell>
          <cell r="I857">
            <v>28353</v>
          </cell>
        </row>
        <row r="858">
          <cell r="E858" t="str">
            <v>26303933202214-002</v>
          </cell>
          <cell r="F858" t="str">
            <v>冨川　浩志</v>
          </cell>
          <cell r="G858">
            <v>44337</v>
          </cell>
          <cell r="I858">
            <v>25165</v>
          </cell>
        </row>
        <row r="859">
          <cell r="E859" t="str">
            <v>26303933202108-001</v>
          </cell>
          <cell r="F859" t="str">
            <v>本郷　　広</v>
          </cell>
          <cell r="G859">
            <v>41791</v>
          </cell>
          <cell r="I859">
            <v>28164</v>
          </cell>
        </row>
        <row r="860">
          <cell r="E860" t="str">
            <v>26303933202108-002</v>
          </cell>
          <cell r="F860" t="str">
            <v>山下　秀男</v>
          </cell>
          <cell r="G860">
            <v>42065</v>
          </cell>
          <cell r="I860">
            <v>30647</v>
          </cell>
        </row>
        <row r="861">
          <cell r="E861" t="str">
            <v>26303933202108-003</v>
          </cell>
          <cell r="F861" t="str">
            <v>堅田　尚吾</v>
          </cell>
          <cell r="G861">
            <v>42065</v>
          </cell>
          <cell r="I861">
            <v>31594</v>
          </cell>
        </row>
        <row r="862">
          <cell r="E862" t="str">
            <v>26303933202108-004</v>
          </cell>
          <cell r="F862" t="str">
            <v>曽谷　賢司</v>
          </cell>
          <cell r="G862">
            <v>42125</v>
          </cell>
          <cell r="I862">
            <v>26222</v>
          </cell>
        </row>
        <row r="863">
          <cell r="E863" t="str">
            <v>26303933202108-005</v>
          </cell>
          <cell r="F863" t="str">
            <v>村上　彰</v>
          </cell>
          <cell r="G863">
            <v>42235</v>
          </cell>
          <cell r="H863">
            <v>44872</v>
          </cell>
          <cell r="I863">
            <v>32095</v>
          </cell>
        </row>
        <row r="864">
          <cell r="E864" t="str">
            <v>26303933202108-006</v>
          </cell>
          <cell r="F864" t="str">
            <v>北林　敬太朗</v>
          </cell>
          <cell r="G864">
            <v>42795</v>
          </cell>
          <cell r="I864">
            <v>28552</v>
          </cell>
        </row>
        <row r="865">
          <cell r="E865" t="str">
            <v>26303933202108-007</v>
          </cell>
          <cell r="F865" t="str">
            <v>春田　政利</v>
          </cell>
          <cell r="G865">
            <v>42820</v>
          </cell>
          <cell r="I865">
            <v>22138</v>
          </cell>
        </row>
        <row r="866">
          <cell r="E866" t="str">
            <v>26303933202108-008</v>
          </cell>
          <cell r="F866" t="str">
            <v>宮下　義貴</v>
          </cell>
          <cell r="G866">
            <v>42863</v>
          </cell>
          <cell r="H866">
            <v>44890</v>
          </cell>
          <cell r="I866">
            <v>32438</v>
          </cell>
        </row>
        <row r="867">
          <cell r="E867" t="str">
            <v>26303933202108-009</v>
          </cell>
          <cell r="F867" t="str">
            <v>茅野　裕一</v>
          </cell>
          <cell r="G867">
            <v>43191</v>
          </cell>
          <cell r="I867">
            <v>28636</v>
          </cell>
        </row>
        <row r="868">
          <cell r="E868" t="str">
            <v>26303933202108-010</v>
          </cell>
          <cell r="F868" t="str">
            <v>中田　勝昭</v>
          </cell>
          <cell r="G868">
            <v>43522</v>
          </cell>
          <cell r="I868">
            <v>27098</v>
          </cell>
        </row>
        <row r="869">
          <cell r="E869" t="str">
            <v>26303933202108-011</v>
          </cell>
          <cell r="F869" t="str">
            <v>大坪　意織</v>
          </cell>
          <cell r="G869">
            <v>43544</v>
          </cell>
          <cell r="I869">
            <v>31097</v>
          </cell>
        </row>
        <row r="870">
          <cell r="E870" t="str">
            <v>26303933202108-012</v>
          </cell>
          <cell r="F870" t="str">
            <v>中野　遼</v>
          </cell>
          <cell r="G870">
            <v>44044</v>
          </cell>
          <cell r="I870">
            <v>34541</v>
          </cell>
        </row>
        <row r="871">
          <cell r="E871" t="str">
            <v>26303933202108-013</v>
          </cell>
          <cell r="F871" t="str">
            <v>間井谷　裕史</v>
          </cell>
          <cell r="G871">
            <v>44166</v>
          </cell>
          <cell r="I871">
            <v>31069</v>
          </cell>
        </row>
        <row r="872">
          <cell r="E872" t="str">
            <v>26303933202108-014</v>
          </cell>
          <cell r="F872" t="str">
            <v>星野　靖時</v>
          </cell>
          <cell r="G872">
            <v>44593</v>
          </cell>
          <cell r="I872">
            <v>34777</v>
          </cell>
        </row>
        <row r="873">
          <cell r="E873" t="str">
            <v>26303933202109-001</v>
          </cell>
          <cell r="F873" t="str">
            <v>戸町　龍吉</v>
          </cell>
          <cell r="G873">
            <v>42461</v>
          </cell>
          <cell r="I873">
            <v>19940</v>
          </cell>
        </row>
        <row r="874">
          <cell r="E874" t="str">
            <v>26303933202109-002</v>
          </cell>
          <cell r="F874" t="str">
            <v>工藤　崇夫</v>
          </cell>
          <cell r="G874">
            <v>42461</v>
          </cell>
          <cell r="I874">
            <v>27576</v>
          </cell>
        </row>
        <row r="875">
          <cell r="E875" t="str">
            <v>26303933202109-003</v>
          </cell>
          <cell r="F875" t="str">
            <v>山口　智暉</v>
          </cell>
          <cell r="G875">
            <v>44986</v>
          </cell>
          <cell r="I875">
            <v>36519</v>
          </cell>
        </row>
        <row r="876">
          <cell r="E876" t="str">
            <v>26301931402029-001</v>
          </cell>
          <cell r="F876" t="str">
            <v>清水　実紀</v>
          </cell>
          <cell r="G876">
            <v>41872</v>
          </cell>
          <cell r="I876">
            <v>26381</v>
          </cell>
        </row>
        <row r="877">
          <cell r="E877" t="str">
            <v>26301931402029-002</v>
          </cell>
          <cell r="F877" t="str">
            <v>仲野　優</v>
          </cell>
          <cell r="G877">
            <v>44713</v>
          </cell>
          <cell r="I877">
            <v>38014</v>
          </cell>
        </row>
        <row r="878">
          <cell r="E878" t="str">
            <v>26301930792052-001</v>
          </cell>
          <cell r="F878" t="str">
            <v>大久保　美香</v>
          </cell>
          <cell r="G878">
            <v>41821</v>
          </cell>
          <cell r="I878">
            <v>33447</v>
          </cell>
        </row>
        <row r="879">
          <cell r="E879" t="str">
            <v>26301930792052-002</v>
          </cell>
          <cell r="F879" t="str">
            <v>中﨑　恵一</v>
          </cell>
          <cell r="G879">
            <v>42401</v>
          </cell>
          <cell r="I879">
            <v>20929</v>
          </cell>
        </row>
        <row r="880">
          <cell r="E880" t="str">
            <v>26301930792052-003</v>
          </cell>
          <cell r="F880" t="str">
            <v>玉谷　和也</v>
          </cell>
          <cell r="G880">
            <v>44712</v>
          </cell>
          <cell r="H880">
            <v>44716</v>
          </cell>
          <cell r="I880">
            <v>21199</v>
          </cell>
        </row>
        <row r="881">
          <cell r="E881" t="str">
            <v>26308938242074-001</v>
          </cell>
          <cell r="F881" t="str">
            <v>鷹取　良司</v>
          </cell>
          <cell r="G881">
            <v>43192</v>
          </cell>
          <cell r="I881">
            <v>28575</v>
          </cell>
        </row>
        <row r="882">
          <cell r="E882" t="str">
            <v>26308938242074-002</v>
          </cell>
          <cell r="F882" t="str">
            <v>森口　璃子</v>
          </cell>
          <cell r="G882">
            <v>44621</v>
          </cell>
          <cell r="I882">
            <v>38250</v>
          </cell>
        </row>
        <row r="883">
          <cell r="E883" t="str">
            <v>26301930792069-001</v>
          </cell>
          <cell r="F883" t="str">
            <v>安田　純也</v>
          </cell>
          <cell r="G883">
            <v>42461</v>
          </cell>
          <cell r="I883">
            <v>27197</v>
          </cell>
        </row>
        <row r="884">
          <cell r="E884" t="str">
            <v>26301930792069-002</v>
          </cell>
          <cell r="F884" t="str">
            <v>渡邉　悠</v>
          </cell>
          <cell r="G884">
            <v>43678</v>
          </cell>
          <cell r="I884">
            <v>31157</v>
          </cell>
        </row>
        <row r="885">
          <cell r="E885" t="str">
            <v>26302932542063-001</v>
          </cell>
          <cell r="F885" t="str">
            <v>矢野　学</v>
          </cell>
          <cell r="G885">
            <v>42705</v>
          </cell>
          <cell r="H885">
            <v>44946</v>
          </cell>
          <cell r="I885">
            <v>31028</v>
          </cell>
        </row>
        <row r="886">
          <cell r="E886" t="str">
            <v>26302932542063-002</v>
          </cell>
          <cell r="F886" t="str">
            <v>宮谷　竜一</v>
          </cell>
          <cell r="G886">
            <v>44652</v>
          </cell>
          <cell r="I886">
            <v>29748</v>
          </cell>
        </row>
        <row r="887">
          <cell r="E887" t="str">
            <v>26301930792060-001</v>
          </cell>
          <cell r="F887" t="str">
            <v>南　潤也</v>
          </cell>
          <cell r="G887">
            <v>39904</v>
          </cell>
          <cell r="I887">
            <v>30445</v>
          </cell>
        </row>
        <row r="888">
          <cell r="E888" t="str">
            <v>26307937190013-001</v>
          </cell>
          <cell r="F888" t="str">
            <v>坂本　憲隆</v>
          </cell>
          <cell r="G888">
            <v>42450</v>
          </cell>
          <cell r="I888">
            <v>26682</v>
          </cell>
        </row>
        <row r="889">
          <cell r="E889" t="str">
            <v>26307937190013-002</v>
          </cell>
          <cell r="F889" t="str">
            <v>糸井　克久</v>
          </cell>
          <cell r="G889">
            <v>42450</v>
          </cell>
          <cell r="I889">
            <v>28236</v>
          </cell>
        </row>
        <row r="890">
          <cell r="E890" t="str">
            <v>26307937190013-003</v>
          </cell>
          <cell r="F890" t="str">
            <v>ウエダ　カズヤ</v>
          </cell>
          <cell r="G890">
            <v>43104</v>
          </cell>
          <cell r="I890">
            <v>33385</v>
          </cell>
        </row>
        <row r="891">
          <cell r="E891" t="str">
            <v>26307937190013-004</v>
          </cell>
          <cell r="F891" t="str">
            <v>河岸　恭太</v>
          </cell>
          <cell r="G891">
            <v>44287</v>
          </cell>
          <cell r="H891">
            <v>44915</v>
          </cell>
          <cell r="I891">
            <v>36910</v>
          </cell>
        </row>
        <row r="892">
          <cell r="E892" t="str">
            <v>26307937190013-005</v>
          </cell>
          <cell r="F892" t="str">
            <v>アンノ　ユウト</v>
          </cell>
          <cell r="G892">
            <v>44916</v>
          </cell>
          <cell r="I892">
            <v>37912</v>
          </cell>
        </row>
        <row r="893">
          <cell r="E893" t="str">
            <v>26305935060015-001</v>
          </cell>
          <cell r="F893" t="str">
            <v>藤田　大助</v>
          </cell>
          <cell r="G893">
            <v>39173</v>
          </cell>
          <cell r="I893">
            <v>31248</v>
          </cell>
        </row>
        <row r="894">
          <cell r="E894" t="str">
            <v>26301930782035-001</v>
          </cell>
          <cell r="F894" t="str">
            <v>長谷川　順一</v>
          </cell>
          <cell r="G894">
            <v>42826</v>
          </cell>
          <cell r="I894">
            <v>26092</v>
          </cell>
        </row>
        <row r="895">
          <cell r="E895" t="str">
            <v>26302932762078-001</v>
          </cell>
          <cell r="F895" t="str">
            <v>中村　誠</v>
          </cell>
          <cell r="G895">
            <v>42461</v>
          </cell>
          <cell r="H895">
            <v>44957</v>
          </cell>
          <cell r="I895">
            <v>27361</v>
          </cell>
        </row>
        <row r="896">
          <cell r="E896" t="str">
            <v>26302932762078-002</v>
          </cell>
          <cell r="F896" t="str">
            <v>長岡　雄二</v>
          </cell>
          <cell r="G896">
            <v>42644</v>
          </cell>
          <cell r="H896">
            <v>44957</v>
          </cell>
          <cell r="I896">
            <v>31516</v>
          </cell>
        </row>
        <row r="897">
          <cell r="E897" t="str">
            <v>26302932762078-003</v>
          </cell>
          <cell r="F897" t="str">
            <v>アアン　アルラフィク</v>
          </cell>
          <cell r="G897">
            <v>44706</v>
          </cell>
          <cell r="H897">
            <v>44985</v>
          </cell>
          <cell r="I897">
            <v>35759</v>
          </cell>
        </row>
        <row r="898">
          <cell r="E898" t="str">
            <v>26302932762078-004</v>
          </cell>
          <cell r="F898" t="str">
            <v>エコ　プラセティヨ</v>
          </cell>
          <cell r="G898">
            <v>44706</v>
          </cell>
          <cell r="H898">
            <v>44985</v>
          </cell>
          <cell r="I898">
            <v>34926</v>
          </cell>
        </row>
        <row r="899">
          <cell r="E899" t="str">
            <v>26301930770033-001</v>
          </cell>
          <cell r="F899" t="str">
            <v>北川　瞳</v>
          </cell>
          <cell r="G899">
            <v>44501</v>
          </cell>
          <cell r="I899">
            <v>34658</v>
          </cell>
        </row>
        <row r="900">
          <cell r="E900" t="str">
            <v>26308938092065-001</v>
          </cell>
          <cell r="F900" t="str">
            <v>グエン　タイン　ダット</v>
          </cell>
          <cell r="G900">
            <v>42885</v>
          </cell>
          <cell r="I900">
            <v>34593</v>
          </cell>
        </row>
        <row r="901">
          <cell r="E901" t="str">
            <v>26308938092065-002</v>
          </cell>
          <cell r="F901" t="str">
            <v>浦部　貴広</v>
          </cell>
          <cell r="G901">
            <v>42979</v>
          </cell>
          <cell r="I901">
            <v>28509</v>
          </cell>
        </row>
        <row r="902">
          <cell r="E902" t="str">
            <v>26308938092065-003</v>
          </cell>
          <cell r="F902" t="str">
            <v>ヴー　バン　フォン</v>
          </cell>
          <cell r="G902">
            <v>43334</v>
          </cell>
          <cell r="I902">
            <v>36206</v>
          </cell>
        </row>
        <row r="903">
          <cell r="E903" t="str">
            <v>26308938092065-004</v>
          </cell>
          <cell r="F903" t="str">
            <v>レーホアンミントゥアン</v>
          </cell>
          <cell r="G903">
            <v>43728</v>
          </cell>
          <cell r="I903">
            <v>33638</v>
          </cell>
        </row>
        <row r="904">
          <cell r="E904" t="str">
            <v>26308938092065-005</v>
          </cell>
          <cell r="F904" t="str">
            <v>グエン　ミン　トゥアン</v>
          </cell>
          <cell r="G904">
            <v>43728</v>
          </cell>
          <cell r="I904">
            <v>36858</v>
          </cell>
        </row>
        <row r="905">
          <cell r="E905" t="str">
            <v>26308938092065-006</v>
          </cell>
          <cell r="F905" t="str">
            <v>青木　徹</v>
          </cell>
          <cell r="G905">
            <v>43759</v>
          </cell>
          <cell r="H905">
            <v>44946</v>
          </cell>
          <cell r="I905">
            <v>27549</v>
          </cell>
        </row>
        <row r="906">
          <cell r="E906" t="str">
            <v>26308938092065-007</v>
          </cell>
          <cell r="F906" t="str">
            <v>佐々谷　知温</v>
          </cell>
          <cell r="G906">
            <v>44287</v>
          </cell>
          <cell r="I906">
            <v>35266</v>
          </cell>
        </row>
        <row r="907">
          <cell r="E907" t="str">
            <v>26308938092065-008</v>
          </cell>
          <cell r="F907" t="str">
            <v>ホー　ディン　トゥエン</v>
          </cell>
          <cell r="G907">
            <v>44690</v>
          </cell>
          <cell r="I907">
            <v>37157</v>
          </cell>
        </row>
        <row r="908">
          <cell r="E908" t="str">
            <v>26308938092065-009</v>
          </cell>
          <cell r="F908" t="str">
            <v>グエン　タイン　ナム</v>
          </cell>
          <cell r="G908">
            <v>44690</v>
          </cell>
          <cell r="I908">
            <v>37235</v>
          </cell>
        </row>
        <row r="909">
          <cell r="E909" t="str">
            <v>26301930802086-001</v>
          </cell>
          <cell r="F909" t="str">
            <v>藤田　峻佑</v>
          </cell>
          <cell r="G909">
            <v>42826</v>
          </cell>
          <cell r="I909">
            <v>34355</v>
          </cell>
        </row>
        <row r="910">
          <cell r="E910" t="str">
            <v>26303933202119-001</v>
          </cell>
          <cell r="F910" t="str">
            <v>林　正幸</v>
          </cell>
          <cell r="G910">
            <v>42845</v>
          </cell>
          <cell r="I910">
            <v>31084</v>
          </cell>
        </row>
        <row r="911">
          <cell r="E911" t="str">
            <v>26303933202119-002</v>
          </cell>
          <cell r="F911" t="str">
            <v>安井　翔</v>
          </cell>
          <cell r="G911">
            <v>43836</v>
          </cell>
          <cell r="I911">
            <v>33178</v>
          </cell>
        </row>
        <row r="912">
          <cell r="E912" t="str">
            <v>26303933202119-003</v>
          </cell>
          <cell r="F912" t="str">
            <v>高嶺　寿人</v>
          </cell>
          <cell r="G912">
            <v>44300</v>
          </cell>
          <cell r="I912">
            <v>29237</v>
          </cell>
        </row>
        <row r="913">
          <cell r="E913" t="str">
            <v>26302932542048-001</v>
          </cell>
          <cell r="F913" t="str">
            <v>長谷川　太郎</v>
          </cell>
          <cell r="G913">
            <v>42583</v>
          </cell>
          <cell r="I913">
            <v>36088</v>
          </cell>
        </row>
        <row r="914">
          <cell r="E914" t="str">
            <v>26302932542048-002</v>
          </cell>
          <cell r="F914" t="str">
            <v>ヴォ　ヴァン　ホン</v>
          </cell>
          <cell r="G914">
            <v>43639</v>
          </cell>
          <cell r="I914">
            <v>33118</v>
          </cell>
        </row>
        <row r="915">
          <cell r="E915" t="str">
            <v>26302932542048-003</v>
          </cell>
          <cell r="F915" t="str">
            <v>ダオ　ズイ　クエン</v>
          </cell>
          <cell r="G915">
            <v>43639</v>
          </cell>
          <cell r="I915">
            <v>34743</v>
          </cell>
        </row>
        <row r="916">
          <cell r="E916" t="str">
            <v>26302932542048-004</v>
          </cell>
          <cell r="F916" t="str">
            <v>熊橋　充紀</v>
          </cell>
          <cell r="G916">
            <v>43922</v>
          </cell>
          <cell r="I916">
            <v>36272</v>
          </cell>
        </row>
        <row r="917">
          <cell r="E917" t="str">
            <v>26302932542048-005</v>
          </cell>
          <cell r="F917" t="str">
            <v>松岡　寛潤</v>
          </cell>
          <cell r="G917">
            <v>43922</v>
          </cell>
          <cell r="I917">
            <v>36249</v>
          </cell>
        </row>
        <row r="918">
          <cell r="E918" t="str">
            <v>26302932542048-006</v>
          </cell>
          <cell r="F918" t="str">
            <v>リュ　クアン　サン</v>
          </cell>
          <cell r="G918">
            <v>44230</v>
          </cell>
          <cell r="I918">
            <v>33284</v>
          </cell>
        </row>
        <row r="919">
          <cell r="E919" t="str">
            <v>26302932542048-007</v>
          </cell>
          <cell r="F919" t="str">
            <v>チュ　ヴァン　アン</v>
          </cell>
          <cell r="G919">
            <v>44230</v>
          </cell>
          <cell r="I919">
            <v>37191</v>
          </cell>
        </row>
        <row r="920">
          <cell r="E920" t="str">
            <v>26302932542048-008</v>
          </cell>
          <cell r="F920" t="str">
            <v>衣川　大策</v>
          </cell>
          <cell r="G920">
            <v>44566</v>
          </cell>
          <cell r="I920">
            <v>31621</v>
          </cell>
        </row>
        <row r="921">
          <cell r="E921" t="str">
            <v>26303933202213-001</v>
          </cell>
          <cell r="F921" t="str">
            <v>小林　政弘</v>
          </cell>
          <cell r="G921">
            <v>43009</v>
          </cell>
          <cell r="I921">
            <v>29031</v>
          </cell>
        </row>
        <row r="922">
          <cell r="E922" t="str">
            <v>26303933202213-002</v>
          </cell>
          <cell r="F922" t="str">
            <v>大松　健二</v>
          </cell>
          <cell r="G922">
            <v>44490</v>
          </cell>
          <cell r="I922">
            <v>31033</v>
          </cell>
        </row>
        <row r="923">
          <cell r="E923" t="str">
            <v>26303933202213-003</v>
          </cell>
          <cell r="F923" t="str">
            <v>中川　僚也</v>
          </cell>
          <cell r="G923">
            <v>44562</v>
          </cell>
          <cell r="H923">
            <v>44742</v>
          </cell>
          <cell r="I923">
            <v>34747</v>
          </cell>
        </row>
        <row r="924">
          <cell r="E924" t="str">
            <v>26302932550054-001</v>
          </cell>
          <cell r="F924" t="str">
            <v>奥田　都</v>
          </cell>
          <cell r="G924">
            <v>44287</v>
          </cell>
          <cell r="I924">
            <v>35523</v>
          </cell>
        </row>
        <row r="925">
          <cell r="E925" t="str">
            <v>26301931402024-001</v>
          </cell>
          <cell r="F925" t="str">
            <v>数井　麻紀</v>
          </cell>
          <cell r="G925">
            <v>39763</v>
          </cell>
          <cell r="I925">
            <v>27900</v>
          </cell>
        </row>
        <row r="926">
          <cell r="E926" t="str">
            <v>26301931402024-002</v>
          </cell>
          <cell r="F926" t="str">
            <v>山本　悠哉</v>
          </cell>
          <cell r="G926">
            <v>42095</v>
          </cell>
          <cell r="H926">
            <v>44933</v>
          </cell>
          <cell r="I926">
            <v>34783</v>
          </cell>
        </row>
        <row r="927">
          <cell r="E927" t="str">
            <v>26308938242035-001</v>
          </cell>
          <cell r="F927" t="str">
            <v>湯川　直和</v>
          </cell>
          <cell r="G927">
            <v>42278</v>
          </cell>
          <cell r="I927">
            <v>22554</v>
          </cell>
        </row>
        <row r="928">
          <cell r="E928" t="str">
            <v>26308938242035-002</v>
          </cell>
          <cell r="F928" t="str">
            <v>井原　正文</v>
          </cell>
          <cell r="G928">
            <v>42310</v>
          </cell>
          <cell r="I928">
            <v>25958</v>
          </cell>
        </row>
        <row r="929">
          <cell r="E929" t="str">
            <v>26308938242035-003</v>
          </cell>
          <cell r="F929" t="str">
            <v>野路　一樹</v>
          </cell>
          <cell r="G929">
            <v>43191</v>
          </cell>
          <cell r="I929">
            <v>32819</v>
          </cell>
        </row>
        <row r="930">
          <cell r="E930" t="str">
            <v>26308938242035-004</v>
          </cell>
          <cell r="F930" t="str">
            <v>須加尾　崇幸</v>
          </cell>
          <cell r="G930">
            <v>43308</v>
          </cell>
          <cell r="I930">
            <v>30693</v>
          </cell>
        </row>
        <row r="931">
          <cell r="E931" t="str">
            <v>26308938242035-005</v>
          </cell>
          <cell r="F931" t="str">
            <v>中嶋　二朗</v>
          </cell>
          <cell r="G931">
            <v>44574</v>
          </cell>
          <cell r="H931">
            <v>44750</v>
          </cell>
          <cell r="I931">
            <v>16893</v>
          </cell>
        </row>
        <row r="932">
          <cell r="E932" t="str">
            <v>26308938242035-006</v>
          </cell>
          <cell r="F932" t="str">
            <v>紺野　恵理子</v>
          </cell>
          <cell r="G932">
            <v>44586</v>
          </cell>
          <cell r="I932">
            <v>29782</v>
          </cell>
        </row>
        <row r="933">
          <cell r="E933" t="str">
            <v>26301930792102-001</v>
          </cell>
          <cell r="F933" t="str">
            <v>西村　隼人</v>
          </cell>
          <cell r="G933">
            <v>43282</v>
          </cell>
          <cell r="I933">
            <v>35870</v>
          </cell>
        </row>
        <row r="934">
          <cell r="E934" t="str">
            <v>26301930792102-002</v>
          </cell>
          <cell r="F934" t="str">
            <v>橋本　壱星</v>
          </cell>
          <cell r="G934">
            <v>43282</v>
          </cell>
          <cell r="I934">
            <v>36441</v>
          </cell>
        </row>
        <row r="935">
          <cell r="E935" t="str">
            <v>26301930792102-003</v>
          </cell>
          <cell r="F935" t="str">
            <v>土橋　登輝</v>
          </cell>
          <cell r="G935">
            <v>44105</v>
          </cell>
          <cell r="I935">
            <v>35190</v>
          </cell>
        </row>
        <row r="936">
          <cell r="E936" t="str">
            <v>26301930792102-004</v>
          </cell>
          <cell r="F936" t="str">
            <v>鈴木　領</v>
          </cell>
          <cell r="G936">
            <v>44287</v>
          </cell>
          <cell r="I936">
            <v>34966</v>
          </cell>
        </row>
        <row r="937">
          <cell r="E937" t="str">
            <v>26308938242056-001</v>
          </cell>
          <cell r="F937" t="str">
            <v>尾崎　勝将</v>
          </cell>
          <cell r="G937">
            <v>42826</v>
          </cell>
          <cell r="I937">
            <v>31444</v>
          </cell>
        </row>
        <row r="938">
          <cell r="E938" t="str">
            <v>26308938242056-002</v>
          </cell>
          <cell r="F938" t="str">
            <v>加藤　諒</v>
          </cell>
          <cell r="G938">
            <v>44075</v>
          </cell>
          <cell r="I938">
            <v>35809</v>
          </cell>
        </row>
        <row r="939">
          <cell r="E939" t="str">
            <v>26308938242056-003</v>
          </cell>
          <cell r="F939" t="str">
            <v>加藤　雄也</v>
          </cell>
          <cell r="G939">
            <v>44075</v>
          </cell>
          <cell r="I939">
            <v>34778</v>
          </cell>
        </row>
        <row r="940">
          <cell r="E940" t="str">
            <v>26308938242056-004</v>
          </cell>
          <cell r="F940" t="str">
            <v>富永　則昭</v>
          </cell>
          <cell r="G940">
            <v>44287</v>
          </cell>
          <cell r="I940">
            <v>31678</v>
          </cell>
        </row>
        <row r="941">
          <cell r="E941" t="str">
            <v>26308938242056-005</v>
          </cell>
          <cell r="F941" t="str">
            <v>多久　翔也</v>
          </cell>
          <cell r="G941">
            <v>44713</v>
          </cell>
          <cell r="I941">
            <v>35011</v>
          </cell>
        </row>
        <row r="942">
          <cell r="E942" t="str">
            <v>26301930792098-001</v>
          </cell>
          <cell r="F942" t="str">
            <v>嶋田　克樹</v>
          </cell>
          <cell r="G942">
            <v>43376</v>
          </cell>
          <cell r="I942">
            <v>32854</v>
          </cell>
        </row>
        <row r="943">
          <cell r="E943" t="str">
            <v>26301930792098-002</v>
          </cell>
          <cell r="F943" t="str">
            <v>船越　麻璃子</v>
          </cell>
          <cell r="G943">
            <v>43922</v>
          </cell>
          <cell r="I943">
            <v>32785</v>
          </cell>
        </row>
        <row r="944">
          <cell r="E944" t="str">
            <v>26301930792098-003</v>
          </cell>
          <cell r="F944" t="str">
            <v>宮本　正寛</v>
          </cell>
          <cell r="G944">
            <v>44014</v>
          </cell>
          <cell r="I944">
            <v>30711</v>
          </cell>
        </row>
        <row r="945">
          <cell r="E945" t="str">
            <v>26301930792098-004</v>
          </cell>
          <cell r="F945" t="str">
            <v>牛田　絢美</v>
          </cell>
          <cell r="G945">
            <v>44809</v>
          </cell>
          <cell r="I945">
            <v>32015</v>
          </cell>
        </row>
        <row r="946">
          <cell r="E946" t="str">
            <v>26308938092068-001</v>
          </cell>
          <cell r="F946" t="str">
            <v>篠部　宏隆</v>
          </cell>
          <cell r="G946">
            <v>42095</v>
          </cell>
          <cell r="I946">
            <v>31323</v>
          </cell>
        </row>
        <row r="947">
          <cell r="E947" t="str">
            <v>26308938092068-002</v>
          </cell>
          <cell r="F947" t="str">
            <v>堤　勇作</v>
          </cell>
          <cell r="G947">
            <v>42736</v>
          </cell>
          <cell r="I947">
            <v>31379</v>
          </cell>
        </row>
        <row r="948">
          <cell r="E948" t="str">
            <v>26301930752062-001</v>
          </cell>
          <cell r="F948" t="str">
            <v>徳田　勇輝</v>
          </cell>
          <cell r="G948">
            <v>42401</v>
          </cell>
          <cell r="I948">
            <v>34499</v>
          </cell>
        </row>
        <row r="949">
          <cell r="E949" t="str">
            <v>26301930752062-002</v>
          </cell>
          <cell r="F949" t="str">
            <v>廣田　享奨</v>
          </cell>
          <cell r="G949">
            <v>42401</v>
          </cell>
          <cell r="I949">
            <v>31734</v>
          </cell>
        </row>
        <row r="950">
          <cell r="E950" t="str">
            <v>26301931402025-001</v>
          </cell>
          <cell r="F950" t="str">
            <v>衣笠　智晴</v>
          </cell>
          <cell r="G950">
            <v>40634</v>
          </cell>
          <cell r="I950">
            <v>24980</v>
          </cell>
        </row>
        <row r="951">
          <cell r="E951" t="str">
            <v>26301931402025-002</v>
          </cell>
          <cell r="F951" t="str">
            <v>青井　佑弥</v>
          </cell>
          <cell r="G951">
            <v>41750</v>
          </cell>
          <cell r="I951">
            <v>32562</v>
          </cell>
        </row>
        <row r="952">
          <cell r="E952" t="str">
            <v>26303933520004-001</v>
          </cell>
          <cell r="F952" t="str">
            <v>福田　東明</v>
          </cell>
          <cell r="G952">
            <v>40634</v>
          </cell>
          <cell r="I952">
            <v>23702</v>
          </cell>
        </row>
        <row r="953">
          <cell r="E953" t="str">
            <v>26303933520004-002</v>
          </cell>
          <cell r="F953" t="str">
            <v>中元　秀光</v>
          </cell>
          <cell r="G953">
            <v>40634</v>
          </cell>
          <cell r="I953">
            <v>23993</v>
          </cell>
        </row>
        <row r="954">
          <cell r="E954" t="str">
            <v>26301930792110-001</v>
          </cell>
          <cell r="F954" t="str">
            <v>合田　元</v>
          </cell>
          <cell r="G954">
            <v>43586</v>
          </cell>
          <cell r="I954">
            <v>32564</v>
          </cell>
        </row>
        <row r="955">
          <cell r="E955" t="str">
            <v>26301930792110-002</v>
          </cell>
          <cell r="F955" t="str">
            <v>南部　茜</v>
          </cell>
          <cell r="G955">
            <v>44287</v>
          </cell>
          <cell r="I955">
            <v>29568</v>
          </cell>
        </row>
        <row r="956">
          <cell r="E956" t="str">
            <v>26302932542043-001</v>
          </cell>
          <cell r="F956" t="str">
            <v>山崎　佳苗</v>
          </cell>
          <cell r="G956">
            <v>41609</v>
          </cell>
          <cell r="I956">
            <v>30975</v>
          </cell>
        </row>
        <row r="957">
          <cell r="E957" t="str">
            <v>26302932542043-002</v>
          </cell>
          <cell r="F957" t="str">
            <v>山本　信男</v>
          </cell>
          <cell r="G957">
            <v>42278</v>
          </cell>
          <cell r="I957">
            <v>27588</v>
          </cell>
        </row>
        <row r="958">
          <cell r="E958" t="str">
            <v>26302932542043-003</v>
          </cell>
          <cell r="F958" t="str">
            <v>井上　祐貴</v>
          </cell>
          <cell r="G958">
            <v>44567</v>
          </cell>
          <cell r="I958">
            <v>31334</v>
          </cell>
        </row>
        <row r="959">
          <cell r="E959" t="str">
            <v>26301930750018-001</v>
          </cell>
          <cell r="F959" t="str">
            <v>髙橋　蘭子</v>
          </cell>
          <cell r="G959">
            <v>38797</v>
          </cell>
          <cell r="I959">
            <v>20374</v>
          </cell>
        </row>
        <row r="960">
          <cell r="E960" t="str">
            <v>26301930750018-002</v>
          </cell>
          <cell r="F960" t="str">
            <v>野村　佳子</v>
          </cell>
          <cell r="G960">
            <v>38797</v>
          </cell>
          <cell r="I960">
            <v>21970</v>
          </cell>
        </row>
        <row r="961">
          <cell r="E961" t="str">
            <v>26301930750018-003</v>
          </cell>
          <cell r="F961" t="str">
            <v>飯伏　一騎</v>
          </cell>
          <cell r="G961">
            <v>42877</v>
          </cell>
          <cell r="I961">
            <v>31832</v>
          </cell>
        </row>
        <row r="962">
          <cell r="E962" t="str">
            <v>26301930750018-004</v>
          </cell>
          <cell r="F962" t="str">
            <v>高橋　克明</v>
          </cell>
          <cell r="G962">
            <v>43699</v>
          </cell>
          <cell r="I962">
            <v>20221</v>
          </cell>
        </row>
        <row r="963">
          <cell r="E963" t="str">
            <v>26301930772053-001</v>
          </cell>
          <cell r="F963" t="str">
            <v>辻　沙織</v>
          </cell>
          <cell r="G963">
            <v>41974</v>
          </cell>
          <cell r="I963">
            <v>32015</v>
          </cell>
        </row>
        <row r="964">
          <cell r="E964" t="str">
            <v>26301930772053-002</v>
          </cell>
          <cell r="F964" t="str">
            <v>中江　朋子</v>
          </cell>
          <cell r="G964">
            <v>42828</v>
          </cell>
          <cell r="I964">
            <v>29312</v>
          </cell>
        </row>
        <row r="965">
          <cell r="E965" t="str">
            <v>26301930772053-003</v>
          </cell>
          <cell r="F965" t="str">
            <v>藤本　裕介</v>
          </cell>
          <cell r="G965">
            <v>44239</v>
          </cell>
          <cell r="I965">
            <v>28482</v>
          </cell>
        </row>
        <row r="966">
          <cell r="E966" t="str">
            <v>26305935062066-001</v>
          </cell>
          <cell r="F966" t="str">
            <v>山本　寿昌</v>
          </cell>
          <cell r="G966">
            <v>43374</v>
          </cell>
          <cell r="I966">
            <v>32118</v>
          </cell>
        </row>
        <row r="967">
          <cell r="E967" t="str">
            <v>26305935062066-002</v>
          </cell>
          <cell r="F967" t="str">
            <v>オダ　ユウイチロウ</v>
          </cell>
          <cell r="G967">
            <v>43709</v>
          </cell>
          <cell r="I967">
            <v>36126</v>
          </cell>
        </row>
        <row r="968">
          <cell r="E968" t="str">
            <v>26305935062066-003</v>
          </cell>
          <cell r="F968" t="str">
            <v>トミクラ　カイト</v>
          </cell>
          <cell r="G968">
            <v>44511</v>
          </cell>
          <cell r="I968">
            <v>38498</v>
          </cell>
        </row>
        <row r="969">
          <cell r="E969" t="str">
            <v>26303933202281-001</v>
          </cell>
          <cell r="F969" t="str">
            <v>宮腰　佳吾</v>
          </cell>
          <cell r="G969">
            <v>44302</v>
          </cell>
          <cell r="I969">
            <v>36044</v>
          </cell>
        </row>
        <row r="970">
          <cell r="E970" t="str">
            <v>26303933202281-002</v>
          </cell>
          <cell r="F970" t="str">
            <v>板谷　友貴</v>
          </cell>
          <cell r="G970">
            <v>44372</v>
          </cell>
          <cell r="I970">
            <v>32607</v>
          </cell>
        </row>
        <row r="971">
          <cell r="E971" t="str">
            <v>26301930812026-001</v>
          </cell>
          <cell r="F971" t="str">
            <v>武田　昌人</v>
          </cell>
          <cell r="G971">
            <v>44652</v>
          </cell>
          <cell r="H971">
            <v>44926</v>
          </cell>
          <cell r="I971">
            <v>30566</v>
          </cell>
        </row>
        <row r="972">
          <cell r="E972" t="str">
            <v>26302932542041-001</v>
          </cell>
          <cell r="F972" t="str">
            <v>谷内　拓幹</v>
          </cell>
          <cell r="G972">
            <v>42767</v>
          </cell>
          <cell r="I972">
            <v>35121</v>
          </cell>
        </row>
        <row r="973">
          <cell r="E973" t="str">
            <v>26302932542041-002</v>
          </cell>
          <cell r="F973" t="str">
            <v>本多　正和</v>
          </cell>
          <cell r="G973">
            <v>42826</v>
          </cell>
          <cell r="I973">
            <v>27799</v>
          </cell>
        </row>
        <row r="974">
          <cell r="E974" t="str">
            <v>26302932542041-003</v>
          </cell>
          <cell r="F974" t="str">
            <v>小池　章弘</v>
          </cell>
          <cell r="G974">
            <v>42826</v>
          </cell>
          <cell r="I974">
            <v>29722</v>
          </cell>
        </row>
        <row r="975">
          <cell r="E975" t="str">
            <v>26302932542041-004</v>
          </cell>
          <cell r="F975" t="str">
            <v>沼津　京弥</v>
          </cell>
          <cell r="G975">
            <v>43667</v>
          </cell>
          <cell r="I975">
            <v>34747</v>
          </cell>
        </row>
        <row r="976">
          <cell r="E976" t="str">
            <v>26302932542041-005</v>
          </cell>
          <cell r="F976" t="str">
            <v>チャン　コイ　ミン</v>
          </cell>
          <cell r="G976">
            <v>44173</v>
          </cell>
          <cell r="I976">
            <v>34400</v>
          </cell>
        </row>
        <row r="977">
          <cell r="E977" t="str">
            <v>26302932542041-006</v>
          </cell>
          <cell r="F977" t="str">
            <v>ディン　ゴック　ビン</v>
          </cell>
          <cell r="G977">
            <v>44173</v>
          </cell>
          <cell r="I977">
            <v>37249</v>
          </cell>
        </row>
        <row r="978">
          <cell r="E978" t="str">
            <v>26302932542041-007</v>
          </cell>
          <cell r="F978" t="str">
            <v>澤田　唯人</v>
          </cell>
          <cell r="G978">
            <v>44531</v>
          </cell>
          <cell r="I978">
            <v>37144</v>
          </cell>
        </row>
        <row r="979">
          <cell r="E979" t="str">
            <v>26302932542041-008</v>
          </cell>
          <cell r="F979" t="str">
            <v>渡邊　鈴ノ丞</v>
          </cell>
          <cell r="G979">
            <v>44682</v>
          </cell>
          <cell r="I979">
            <v>36712</v>
          </cell>
        </row>
        <row r="980">
          <cell r="E980" t="str">
            <v>26301930772144-001</v>
          </cell>
          <cell r="F980" t="str">
            <v>米谷　彩葉</v>
          </cell>
          <cell r="G980">
            <v>44652</v>
          </cell>
          <cell r="I980">
            <v>37926</v>
          </cell>
        </row>
        <row r="981">
          <cell r="E981" t="str">
            <v>26301930772144-002</v>
          </cell>
          <cell r="F981" t="str">
            <v>千葉　一寧</v>
          </cell>
          <cell r="G981">
            <v>44743</v>
          </cell>
          <cell r="I981">
            <v>36418</v>
          </cell>
        </row>
        <row r="982">
          <cell r="E982" t="str">
            <v>26301930772144-003</v>
          </cell>
          <cell r="F982" t="str">
            <v>齋藤　稔</v>
          </cell>
          <cell r="G982">
            <v>44952</v>
          </cell>
          <cell r="I982">
            <v>20551</v>
          </cell>
        </row>
        <row r="983">
          <cell r="E983" t="str">
            <v>26301932522010-001</v>
          </cell>
          <cell r="F983" t="str">
            <v>中村　靖明</v>
          </cell>
          <cell r="G983">
            <v>41365</v>
          </cell>
          <cell r="I983">
            <v>29363</v>
          </cell>
        </row>
        <row r="984">
          <cell r="E984" t="str">
            <v>26301932522010-002</v>
          </cell>
          <cell r="F984" t="str">
            <v>宮原　大喜</v>
          </cell>
          <cell r="G984">
            <v>43836</v>
          </cell>
          <cell r="I984">
            <v>35051</v>
          </cell>
        </row>
        <row r="985">
          <cell r="E985" t="str">
            <v>26301932522010-003</v>
          </cell>
          <cell r="F985" t="str">
            <v>比嘉　真理子</v>
          </cell>
          <cell r="G985">
            <v>44105</v>
          </cell>
          <cell r="I985">
            <v>22575</v>
          </cell>
        </row>
        <row r="986">
          <cell r="E986" t="str">
            <v>26301932522010-004</v>
          </cell>
          <cell r="F986" t="str">
            <v>市原　紀子</v>
          </cell>
          <cell r="G986">
            <v>44959</v>
          </cell>
          <cell r="I986">
            <v>25665</v>
          </cell>
        </row>
        <row r="987">
          <cell r="E987" t="str">
            <v>26303933200078-001</v>
          </cell>
          <cell r="F987" t="str">
            <v>村野　友亮</v>
          </cell>
          <cell r="G987">
            <v>42979</v>
          </cell>
          <cell r="I987">
            <v>35594</v>
          </cell>
        </row>
        <row r="988">
          <cell r="E988" t="str">
            <v>26303933200078-002</v>
          </cell>
          <cell r="F988" t="str">
            <v>松野　佑哉</v>
          </cell>
          <cell r="G988">
            <v>43298</v>
          </cell>
          <cell r="I988">
            <v>32614</v>
          </cell>
        </row>
        <row r="989">
          <cell r="E989" t="str">
            <v>26303933200078-003</v>
          </cell>
          <cell r="F989" t="str">
            <v>金久　晃輔</v>
          </cell>
          <cell r="G989">
            <v>43922</v>
          </cell>
          <cell r="I989">
            <v>35676</v>
          </cell>
        </row>
        <row r="990">
          <cell r="E990" t="str">
            <v>26303933200078-004</v>
          </cell>
          <cell r="F990" t="str">
            <v>秋月　唯</v>
          </cell>
          <cell r="G990">
            <v>43922</v>
          </cell>
          <cell r="I990">
            <v>33560</v>
          </cell>
        </row>
        <row r="991">
          <cell r="E991" t="str">
            <v>26303933200078-005</v>
          </cell>
          <cell r="F991" t="str">
            <v>中藤　裕紀</v>
          </cell>
          <cell r="G991">
            <v>44203</v>
          </cell>
          <cell r="I991">
            <v>32550</v>
          </cell>
        </row>
        <row r="992">
          <cell r="E992" t="str">
            <v>26303933200078-006</v>
          </cell>
          <cell r="F992" t="str">
            <v>仲井　直輝</v>
          </cell>
          <cell r="G992">
            <v>44378</v>
          </cell>
          <cell r="H992">
            <v>44663</v>
          </cell>
          <cell r="I992">
            <v>36424</v>
          </cell>
        </row>
        <row r="993">
          <cell r="E993" t="str">
            <v>26303933200078-007</v>
          </cell>
          <cell r="F993" t="str">
            <v>藤本　哲大</v>
          </cell>
          <cell r="G993">
            <v>44501</v>
          </cell>
          <cell r="I993">
            <v>36047</v>
          </cell>
        </row>
        <row r="994">
          <cell r="E994" t="str">
            <v>26303933200078-008</v>
          </cell>
          <cell r="F994" t="str">
            <v>長澤　竜雅</v>
          </cell>
          <cell r="G994">
            <v>44992</v>
          </cell>
          <cell r="I994">
            <v>35545</v>
          </cell>
        </row>
        <row r="995">
          <cell r="E995" t="str">
            <v>26306936122147-001</v>
          </cell>
          <cell r="F995" t="str">
            <v>吉住　朋和</v>
          </cell>
          <cell r="G995">
            <v>44287</v>
          </cell>
          <cell r="H995">
            <v>44985</v>
          </cell>
          <cell r="I995">
            <v>36687</v>
          </cell>
        </row>
        <row r="996">
          <cell r="E996" t="str">
            <v>26301930772114-001</v>
          </cell>
          <cell r="F996" t="str">
            <v>山本　聖弥</v>
          </cell>
          <cell r="G996">
            <v>43132</v>
          </cell>
          <cell r="I996">
            <v>34653</v>
          </cell>
        </row>
        <row r="997">
          <cell r="E997" t="str">
            <v>26301930772114-002</v>
          </cell>
          <cell r="F997" t="str">
            <v>加茂　清二</v>
          </cell>
          <cell r="G997">
            <v>43132</v>
          </cell>
          <cell r="I997">
            <v>29591</v>
          </cell>
        </row>
        <row r="998">
          <cell r="E998" t="str">
            <v>26301930760011-001</v>
          </cell>
          <cell r="F998" t="str">
            <v>河本　晃宏</v>
          </cell>
          <cell r="G998">
            <v>42461</v>
          </cell>
          <cell r="I998">
            <v>31770</v>
          </cell>
        </row>
        <row r="999">
          <cell r="E999" t="str">
            <v>26307937182059-001</v>
          </cell>
          <cell r="F999" t="str">
            <v>糸井　一真</v>
          </cell>
          <cell r="G999">
            <v>42826</v>
          </cell>
          <cell r="I999">
            <v>31330</v>
          </cell>
        </row>
        <row r="1000">
          <cell r="E1000" t="str">
            <v>26307937182059-002</v>
          </cell>
          <cell r="F1000" t="str">
            <v>カバタ　タケシ</v>
          </cell>
          <cell r="G1000">
            <v>44562</v>
          </cell>
          <cell r="H1000">
            <v>44671</v>
          </cell>
          <cell r="I1000">
            <v>27508</v>
          </cell>
        </row>
        <row r="1001">
          <cell r="E1001" t="str">
            <v>26305935062043-001</v>
          </cell>
          <cell r="F1001" t="str">
            <v>フジタ　カズコ</v>
          </cell>
          <cell r="G1001">
            <v>40238</v>
          </cell>
          <cell r="I1001">
            <v>25380</v>
          </cell>
        </row>
        <row r="1002">
          <cell r="E1002" t="str">
            <v>26303933202129-001</v>
          </cell>
          <cell r="F1002" t="str">
            <v>辻　大成</v>
          </cell>
          <cell r="G1002">
            <v>42826</v>
          </cell>
          <cell r="I1002">
            <v>36073</v>
          </cell>
        </row>
        <row r="1003">
          <cell r="E1003" t="str">
            <v>26303933202129-002</v>
          </cell>
          <cell r="F1003" t="str">
            <v>グエン　バー　サン</v>
          </cell>
          <cell r="G1003">
            <v>43160</v>
          </cell>
          <cell r="I1003">
            <v>35339</v>
          </cell>
        </row>
        <row r="1004">
          <cell r="E1004" t="str">
            <v>26303933202129-003</v>
          </cell>
          <cell r="F1004" t="str">
            <v>ホアン　ト　ラン</v>
          </cell>
          <cell r="G1004">
            <v>43160</v>
          </cell>
          <cell r="I1004">
            <v>34679</v>
          </cell>
        </row>
        <row r="1005">
          <cell r="E1005" t="str">
            <v>26303933202129-004</v>
          </cell>
          <cell r="F1005" t="str">
            <v>グエン　クオック　テー</v>
          </cell>
          <cell r="G1005">
            <v>43617</v>
          </cell>
          <cell r="H1005">
            <v>44963</v>
          </cell>
          <cell r="I1005">
            <v>33034</v>
          </cell>
        </row>
        <row r="1006">
          <cell r="E1006" t="str">
            <v>26303933202129-005</v>
          </cell>
          <cell r="F1006" t="str">
            <v>グエン　タン　リエム</v>
          </cell>
          <cell r="G1006">
            <v>43617</v>
          </cell>
          <cell r="I1006">
            <v>33134</v>
          </cell>
        </row>
        <row r="1007">
          <cell r="E1007" t="str">
            <v>26303933202129-006</v>
          </cell>
          <cell r="F1007" t="str">
            <v>ホアン　チュオン　ハイ</v>
          </cell>
          <cell r="G1007">
            <v>43617</v>
          </cell>
          <cell r="H1007">
            <v>44671</v>
          </cell>
          <cell r="I1007">
            <v>33079</v>
          </cell>
        </row>
        <row r="1008">
          <cell r="E1008" t="str">
            <v>26303933202129-007</v>
          </cell>
          <cell r="F1008" t="str">
            <v>岡部　夏樹</v>
          </cell>
          <cell r="G1008">
            <v>43739</v>
          </cell>
          <cell r="I1008">
            <v>25423</v>
          </cell>
        </row>
        <row r="1009">
          <cell r="E1009" t="str">
            <v>26303933202129-008</v>
          </cell>
          <cell r="F1009" t="str">
            <v>北崎　慎也</v>
          </cell>
          <cell r="G1009">
            <v>44501</v>
          </cell>
          <cell r="I1009">
            <v>36632</v>
          </cell>
        </row>
        <row r="1010">
          <cell r="E1010" t="str">
            <v>26303933202129-009</v>
          </cell>
          <cell r="F1010" t="str">
            <v>チャン　ホアン　ドゥック</v>
          </cell>
          <cell r="G1010">
            <v>44652</v>
          </cell>
          <cell r="H1010">
            <v>44798</v>
          </cell>
          <cell r="I1010">
            <v>34061</v>
          </cell>
        </row>
        <row r="1011">
          <cell r="E1011" t="str">
            <v>26303933202129-010</v>
          </cell>
          <cell r="F1011" t="str">
            <v>ゴー　ミン　トゥアン</v>
          </cell>
          <cell r="G1011">
            <v>44652</v>
          </cell>
          <cell r="I1011">
            <v>33771</v>
          </cell>
        </row>
        <row r="1012">
          <cell r="E1012" t="str">
            <v>26303933202129-011</v>
          </cell>
          <cell r="F1012" t="str">
            <v>後藤　翔太</v>
          </cell>
          <cell r="G1012">
            <v>44673</v>
          </cell>
          <cell r="I1012">
            <v>33611</v>
          </cell>
        </row>
        <row r="1013">
          <cell r="E1013" t="str">
            <v>26303933522050-001</v>
          </cell>
          <cell r="F1013" t="str">
            <v>杉岡　泰斗</v>
          </cell>
          <cell r="G1013">
            <v>42856</v>
          </cell>
          <cell r="I1013">
            <v>36722</v>
          </cell>
        </row>
        <row r="1014">
          <cell r="E1014" t="str">
            <v>26303933522050-002</v>
          </cell>
          <cell r="F1014" t="str">
            <v>杉岡　竜哉</v>
          </cell>
          <cell r="G1014">
            <v>42856</v>
          </cell>
          <cell r="I1014">
            <v>32255</v>
          </cell>
        </row>
        <row r="1015">
          <cell r="E1015" t="str">
            <v>26303933522050-003</v>
          </cell>
          <cell r="F1015" t="str">
            <v>山内　敏哉</v>
          </cell>
          <cell r="G1015">
            <v>43983</v>
          </cell>
          <cell r="I1015">
            <v>36616</v>
          </cell>
        </row>
        <row r="1016">
          <cell r="E1016" t="str">
            <v>26301930802049-001</v>
          </cell>
          <cell r="F1016" t="str">
            <v>加藤　隆久</v>
          </cell>
          <cell r="G1016">
            <v>41964</v>
          </cell>
          <cell r="I1016">
            <v>25353</v>
          </cell>
        </row>
        <row r="1017">
          <cell r="E1017" t="str">
            <v>26301930802049-002</v>
          </cell>
          <cell r="F1017" t="str">
            <v>山田　真希</v>
          </cell>
          <cell r="G1017">
            <v>42056</v>
          </cell>
          <cell r="I1017">
            <v>28380</v>
          </cell>
        </row>
        <row r="1018">
          <cell r="E1018" t="str">
            <v>26301930802049-003</v>
          </cell>
          <cell r="F1018" t="str">
            <v>山下　喜彦</v>
          </cell>
          <cell r="G1018">
            <v>42401</v>
          </cell>
          <cell r="I1018">
            <v>27780</v>
          </cell>
        </row>
        <row r="1019">
          <cell r="E1019" t="str">
            <v>26301930802049-004</v>
          </cell>
          <cell r="F1019" t="str">
            <v>大塚　一成</v>
          </cell>
          <cell r="G1019">
            <v>43374</v>
          </cell>
          <cell r="I1019">
            <v>27247</v>
          </cell>
        </row>
        <row r="1020">
          <cell r="E1020" t="str">
            <v>26301930802049-005</v>
          </cell>
          <cell r="F1020" t="str">
            <v>丹波　一生</v>
          </cell>
          <cell r="G1020">
            <v>44652</v>
          </cell>
          <cell r="I1020">
            <v>35914</v>
          </cell>
        </row>
        <row r="1021">
          <cell r="E1021" t="str">
            <v>26301930762016-001</v>
          </cell>
          <cell r="F1021" t="str">
            <v>飯田　直人</v>
          </cell>
          <cell r="G1021">
            <v>42948</v>
          </cell>
          <cell r="I1021">
            <v>32394</v>
          </cell>
        </row>
        <row r="1022">
          <cell r="E1022" t="str">
            <v>26301930762016-002</v>
          </cell>
          <cell r="F1022" t="str">
            <v>北波　樹</v>
          </cell>
          <cell r="G1022">
            <v>44774</v>
          </cell>
          <cell r="I1022">
            <v>37814</v>
          </cell>
        </row>
        <row r="1023">
          <cell r="E1023" t="str">
            <v>26305935062067-001</v>
          </cell>
          <cell r="F1023" t="str">
            <v>原　宗和</v>
          </cell>
          <cell r="G1023">
            <v>42095</v>
          </cell>
          <cell r="I1023">
            <v>27040</v>
          </cell>
        </row>
        <row r="1024">
          <cell r="E1024" t="str">
            <v>26305935062067-002</v>
          </cell>
          <cell r="F1024" t="str">
            <v>イシバシ　ケンタ</v>
          </cell>
          <cell r="G1024">
            <v>44144</v>
          </cell>
          <cell r="I1024">
            <v>33381</v>
          </cell>
        </row>
        <row r="1025">
          <cell r="E1025" t="str">
            <v>26308938242077-001</v>
          </cell>
          <cell r="F1025" t="str">
            <v>川端　莞司</v>
          </cell>
          <cell r="G1025">
            <v>44132</v>
          </cell>
          <cell r="H1025">
            <v>44885</v>
          </cell>
          <cell r="I1025">
            <v>34242</v>
          </cell>
        </row>
        <row r="1026">
          <cell r="E1026" t="str">
            <v>26305935072029-001</v>
          </cell>
          <cell r="F1026" t="str">
            <v>山本　良和</v>
          </cell>
          <cell r="G1026">
            <v>42370</v>
          </cell>
          <cell r="I1026">
            <v>27361</v>
          </cell>
        </row>
        <row r="1027">
          <cell r="E1027" t="str">
            <v>26301930752065-001</v>
          </cell>
          <cell r="F1027" t="str">
            <v>田中　伸太朗</v>
          </cell>
          <cell r="G1027">
            <v>42461</v>
          </cell>
          <cell r="I1027">
            <v>31529</v>
          </cell>
        </row>
        <row r="1028">
          <cell r="E1028" t="str">
            <v>26301930752065-002</v>
          </cell>
          <cell r="F1028" t="str">
            <v>林　昌樹</v>
          </cell>
          <cell r="G1028">
            <v>42461</v>
          </cell>
          <cell r="I1028">
            <v>29880</v>
          </cell>
        </row>
        <row r="1029">
          <cell r="E1029" t="str">
            <v>26301930752065-003</v>
          </cell>
          <cell r="F1029" t="str">
            <v>坂本　浩一</v>
          </cell>
          <cell r="G1029">
            <v>43356</v>
          </cell>
          <cell r="I1029">
            <v>26199</v>
          </cell>
        </row>
        <row r="1030">
          <cell r="E1030" t="str">
            <v>26301930752065-004</v>
          </cell>
          <cell r="F1030" t="str">
            <v>西村　友希</v>
          </cell>
          <cell r="G1030">
            <v>44378</v>
          </cell>
          <cell r="H1030">
            <v>44852</v>
          </cell>
          <cell r="I1030">
            <v>31457</v>
          </cell>
        </row>
        <row r="1031">
          <cell r="E1031" t="str">
            <v>26302932542085-001</v>
          </cell>
          <cell r="F1031" t="str">
            <v>中川　拓馬</v>
          </cell>
          <cell r="G1031">
            <v>43121</v>
          </cell>
          <cell r="I1031">
            <v>34524</v>
          </cell>
        </row>
        <row r="1032">
          <cell r="E1032" t="str">
            <v>26302932542085-002</v>
          </cell>
          <cell r="F1032" t="str">
            <v>青山　龍晃</v>
          </cell>
          <cell r="G1032">
            <v>43121</v>
          </cell>
          <cell r="I1032">
            <v>32942</v>
          </cell>
        </row>
        <row r="1033">
          <cell r="E1033" t="str">
            <v>26302932542085-003</v>
          </cell>
          <cell r="F1033" t="str">
            <v>蔵　留伊</v>
          </cell>
          <cell r="G1033">
            <v>43121</v>
          </cell>
          <cell r="I1033">
            <v>33698</v>
          </cell>
        </row>
        <row r="1034">
          <cell r="E1034" t="str">
            <v>26302932542085-004</v>
          </cell>
          <cell r="F1034" t="str">
            <v>稲本　雅子</v>
          </cell>
          <cell r="G1034">
            <v>43174</v>
          </cell>
          <cell r="I1034">
            <v>23172</v>
          </cell>
        </row>
        <row r="1035">
          <cell r="E1035" t="str">
            <v>26302932542085-005</v>
          </cell>
          <cell r="F1035" t="str">
            <v>グエン　アイン　トゥアン</v>
          </cell>
          <cell r="G1035">
            <v>43424</v>
          </cell>
          <cell r="I1035">
            <v>33421</v>
          </cell>
        </row>
        <row r="1036">
          <cell r="E1036" t="str">
            <v>26302932542085-006</v>
          </cell>
          <cell r="F1036" t="str">
            <v>グエン　バン　ルック</v>
          </cell>
          <cell r="G1036">
            <v>43424</v>
          </cell>
          <cell r="I1036">
            <v>35893</v>
          </cell>
        </row>
        <row r="1037">
          <cell r="E1037" t="str">
            <v>26302932542085-007</v>
          </cell>
          <cell r="F1037" t="str">
            <v>三森　優也</v>
          </cell>
          <cell r="G1037">
            <v>43444</v>
          </cell>
          <cell r="I1037">
            <v>34272</v>
          </cell>
        </row>
        <row r="1038">
          <cell r="E1038" t="str">
            <v>26302932542085-008</v>
          </cell>
          <cell r="F1038" t="str">
            <v>池田　嵩太一</v>
          </cell>
          <cell r="G1038">
            <v>44602</v>
          </cell>
          <cell r="I1038">
            <v>37080</v>
          </cell>
        </row>
        <row r="1039">
          <cell r="E1039" t="str">
            <v>26302932542085-009</v>
          </cell>
          <cell r="F1039" t="str">
            <v>宮越　政樹</v>
          </cell>
          <cell r="G1039">
            <v>44641</v>
          </cell>
          <cell r="H1039">
            <v>44977</v>
          </cell>
          <cell r="I1039">
            <v>32480</v>
          </cell>
        </row>
        <row r="1040">
          <cell r="E1040" t="str">
            <v>26302932542085-010</v>
          </cell>
          <cell r="F1040" t="str">
            <v>早津　宙希</v>
          </cell>
          <cell r="G1040">
            <v>44713</v>
          </cell>
          <cell r="I1040">
            <v>37653</v>
          </cell>
        </row>
        <row r="1041">
          <cell r="E1041" t="str">
            <v>26302932542085-011</v>
          </cell>
          <cell r="F1041" t="str">
            <v>セプティアン　チャヒャ</v>
          </cell>
          <cell r="G1041">
            <v>44790</v>
          </cell>
          <cell r="I1041">
            <v>34409</v>
          </cell>
        </row>
        <row r="1042">
          <cell r="E1042" t="str">
            <v>26302932542085-012</v>
          </cell>
          <cell r="F1042" t="str">
            <v>エム　アルファリジ</v>
          </cell>
          <cell r="G1042">
            <v>44790</v>
          </cell>
          <cell r="I1042">
            <v>37656</v>
          </cell>
        </row>
        <row r="1043">
          <cell r="E1043" t="str">
            <v>26302932760005-001</v>
          </cell>
          <cell r="F1043" t="str">
            <v>田原　彰人</v>
          </cell>
          <cell r="G1043">
            <v>43550</v>
          </cell>
          <cell r="I1043">
            <v>25597</v>
          </cell>
        </row>
        <row r="1044">
          <cell r="E1044" t="str">
            <v>26308938092099-001</v>
          </cell>
          <cell r="F1044" t="str">
            <v>池田　伸一</v>
          </cell>
          <cell r="G1044">
            <v>42826</v>
          </cell>
          <cell r="I1044">
            <v>26872</v>
          </cell>
        </row>
        <row r="1045">
          <cell r="E1045" t="str">
            <v>26308938092099-002</v>
          </cell>
          <cell r="F1045" t="str">
            <v>中西　新汰</v>
          </cell>
          <cell r="G1045">
            <v>43922</v>
          </cell>
          <cell r="I1045">
            <v>36432</v>
          </cell>
        </row>
        <row r="1046">
          <cell r="E1046" t="str">
            <v>26301930802011-001</v>
          </cell>
          <cell r="F1046" t="str">
            <v>村上　義明</v>
          </cell>
          <cell r="G1046">
            <v>31564</v>
          </cell>
          <cell r="I1046">
            <v>21599</v>
          </cell>
        </row>
        <row r="1047">
          <cell r="E1047" t="str">
            <v>26301930802011-002</v>
          </cell>
          <cell r="F1047" t="str">
            <v>波多野　遵</v>
          </cell>
          <cell r="G1047">
            <v>42552</v>
          </cell>
          <cell r="I1047">
            <v>36588</v>
          </cell>
        </row>
        <row r="1048">
          <cell r="E1048" t="str">
            <v>26301930802011-003</v>
          </cell>
          <cell r="F1048" t="str">
            <v>桝本　隆也</v>
          </cell>
          <cell r="G1048">
            <v>44348</v>
          </cell>
          <cell r="I1048">
            <v>31546</v>
          </cell>
        </row>
        <row r="1049">
          <cell r="E1049" t="str">
            <v>26302932550036-001</v>
          </cell>
          <cell r="F1049" t="str">
            <v>埆田　昌人</v>
          </cell>
          <cell r="G1049">
            <v>41791</v>
          </cell>
          <cell r="I1049">
            <v>25048</v>
          </cell>
        </row>
        <row r="1050">
          <cell r="E1050" t="str">
            <v>26302932550036-002</v>
          </cell>
          <cell r="F1050" t="str">
            <v>小田原　未来</v>
          </cell>
          <cell r="G1050">
            <v>41883</v>
          </cell>
          <cell r="I1050">
            <v>33113</v>
          </cell>
        </row>
        <row r="1051">
          <cell r="E1051" t="str">
            <v>26302932550036-003</v>
          </cell>
          <cell r="F1051" t="str">
            <v>山田　将司</v>
          </cell>
          <cell r="G1051">
            <v>42430</v>
          </cell>
          <cell r="I1051">
            <v>32781</v>
          </cell>
        </row>
        <row r="1052">
          <cell r="E1052" t="str">
            <v>26302932550036-004</v>
          </cell>
          <cell r="F1052" t="str">
            <v>中川　真弓</v>
          </cell>
          <cell r="G1052">
            <v>42552</v>
          </cell>
          <cell r="I1052">
            <v>24476</v>
          </cell>
        </row>
        <row r="1053">
          <cell r="E1053" t="str">
            <v>26302932550036-005</v>
          </cell>
          <cell r="F1053" t="str">
            <v>石田　香織</v>
          </cell>
          <cell r="G1053">
            <v>42574</v>
          </cell>
          <cell r="I1053">
            <v>31182</v>
          </cell>
        </row>
        <row r="1054">
          <cell r="E1054" t="str">
            <v>26302932550036-006</v>
          </cell>
          <cell r="F1054" t="str">
            <v>佐渡　亜友美</v>
          </cell>
          <cell r="G1054">
            <v>42600</v>
          </cell>
          <cell r="I1054">
            <v>31504</v>
          </cell>
        </row>
        <row r="1055">
          <cell r="E1055" t="str">
            <v>26302932550036-007</v>
          </cell>
          <cell r="F1055" t="str">
            <v>城戸　紅子</v>
          </cell>
          <cell r="G1055">
            <v>42644</v>
          </cell>
          <cell r="I1055">
            <v>31326</v>
          </cell>
        </row>
        <row r="1056">
          <cell r="E1056" t="str">
            <v>26302932550036-008</v>
          </cell>
          <cell r="F1056" t="str">
            <v>今井　幹茂</v>
          </cell>
          <cell r="G1056">
            <v>43587</v>
          </cell>
          <cell r="I1056">
            <v>25632</v>
          </cell>
        </row>
        <row r="1057">
          <cell r="E1057" t="str">
            <v>26302932550036-009</v>
          </cell>
          <cell r="F1057" t="str">
            <v>工藤　沙也加</v>
          </cell>
          <cell r="G1057">
            <v>43640</v>
          </cell>
          <cell r="I1057">
            <v>35038</v>
          </cell>
        </row>
        <row r="1058">
          <cell r="E1058" t="str">
            <v>26302932550036-010</v>
          </cell>
          <cell r="F1058" t="str">
            <v>矢野　翔馬</v>
          </cell>
          <cell r="G1058">
            <v>43678</v>
          </cell>
          <cell r="I1058">
            <v>36190</v>
          </cell>
        </row>
        <row r="1059">
          <cell r="E1059" t="str">
            <v>26302932550036-011</v>
          </cell>
          <cell r="F1059" t="str">
            <v>八幡　里香</v>
          </cell>
          <cell r="G1059">
            <v>43790</v>
          </cell>
          <cell r="I1059">
            <v>24911</v>
          </cell>
        </row>
        <row r="1060">
          <cell r="E1060" t="str">
            <v>26302932550036-012</v>
          </cell>
          <cell r="F1060" t="str">
            <v>佐々木　良</v>
          </cell>
          <cell r="G1060">
            <v>43846</v>
          </cell>
          <cell r="I1060">
            <v>30600</v>
          </cell>
        </row>
        <row r="1061">
          <cell r="E1061" t="str">
            <v>26302932550036-013</v>
          </cell>
          <cell r="F1061" t="str">
            <v>大倉　優太</v>
          </cell>
          <cell r="G1061">
            <v>43923</v>
          </cell>
          <cell r="H1061">
            <v>44824</v>
          </cell>
          <cell r="I1061">
            <v>35514</v>
          </cell>
        </row>
        <row r="1062">
          <cell r="E1062" t="str">
            <v>26302932550036-014</v>
          </cell>
          <cell r="F1062" t="str">
            <v>北崎　香乃</v>
          </cell>
          <cell r="G1062">
            <v>44368</v>
          </cell>
          <cell r="I1062">
            <v>32728</v>
          </cell>
        </row>
        <row r="1063">
          <cell r="E1063" t="str">
            <v>26302932550036-015</v>
          </cell>
          <cell r="F1063" t="str">
            <v>宮崎　さくら</v>
          </cell>
          <cell r="G1063">
            <v>44440</v>
          </cell>
          <cell r="I1063">
            <v>33583</v>
          </cell>
        </row>
        <row r="1064">
          <cell r="E1064" t="str">
            <v>26302932550036-016</v>
          </cell>
          <cell r="F1064" t="str">
            <v>山崎　支央里</v>
          </cell>
          <cell r="G1064">
            <v>44440</v>
          </cell>
          <cell r="I1064">
            <v>34136</v>
          </cell>
        </row>
        <row r="1065">
          <cell r="E1065" t="str">
            <v>26302932550036-017</v>
          </cell>
          <cell r="F1065" t="str">
            <v>山田　美菜</v>
          </cell>
          <cell r="G1065">
            <v>44494</v>
          </cell>
          <cell r="I1065">
            <v>34039</v>
          </cell>
        </row>
        <row r="1066">
          <cell r="E1066" t="str">
            <v>26302932550036-018</v>
          </cell>
          <cell r="F1066" t="str">
            <v>門脇　美沙紀</v>
          </cell>
          <cell r="G1066">
            <v>44501</v>
          </cell>
          <cell r="I1066">
            <v>34348</v>
          </cell>
        </row>
        <row r="1067">
          <cell r="E1067" t="str">
            <v>26302932550036-019</v>
          </cell>
          <cell r="F1067" t="str">
            <v>宇都宮　里彩</v>
          </cell>
          <cell r="G1067">
            <v>44533</v>
          </cell>
          <cell r="I1067">
            <v>34984</v>
          </cell>
        </row>
        <row r="1068">
          <cell r="E1068" t="str">
            <v>26302932550036-020</v>
          </cell>
          <cell r="F1068" t="str">
            <v>大森　惇平</v>
          </cell>
          <cell r="G1068">
            <v>44568</v>
          </cell>
          <cell r="I1068">
            <v>33316</v>
          </cell>
        </row>
        <row r="1069">
          <cell r="E1069" t="str">
            <v>26302932550036-021</v>
          </cell>
          <cell r="F1069" t="str">
            <v>藏　修平</v>
          </cell>
          <cell r="G1069">
            <v>44621</v>
          </cell>
          <cell r="I1069">
            <v>30823</v>
          </cell>
        </row>
        <row r="1070">
          <cell r="E1070" t="str">
            <v>26302932550036-022</v>
          </cell>
          <cell r="F1070" t="str">
            <v>藪野　保</v>
          </cell>
          <cell r="G1070">
            <v>44637</v>
          </cell>
          <cell r="I1070">
            <v>35749</v>
          </cell>
        </row>
        <row r="1071">
          <cell r="E1071" t="str">
            <v>26302932550036-023</v>
          </cell>
          <cell r="F1071" t="str">
            <v>綾　造</v>
          </cell>
          <cell r="G1071">
            <v>44641</v>
          </cell>
          <cell r="I1071">
            <v>33873</v>
          </cell>
        </row>
        <row r="1072">
          <cell r="E1072" t="str">
            <v>26302932550036-024</v>
          </cell>
          <cell r="F1072" t="str">
            <v>西本　佳澄</v>
          </cell>
          <cell r="G1072">
            <v>44652</v>
          </cell>
          <cell r="H1072">
            <v>44732</v>
          </cell>
          <cell r="I1072">
            <v>36460</v>
          </cell>
        </row>
        <row r="1073">
          <cell r="E1073" t="str">
            <v>26302932550036-025</v>
          </cell>
          <cell r="F1073" t="str">
            <v>河村　佳吾</v>
          </cell>
          <cell r="G1073">
            <v>44652</v>
          </cell>
          <cell r="H1073">
            <v>44854</v>
          </cell>
          <cell r="I1073">
            <v>30763</v>
          </cell>
        </row>
        <row r="1074">
          <cell r="E1074" t="str">
            <v>26302932550036-026</v>
          </cell>
          <cell r="F1074" t="str">
            <v>中村　拳聖</v>
          </cell>
          <cell r="G1074">
            <v>44652</v>
          </cell>
          <cell r="H1074">
            <v>44732</v>
          </cell>
          <cell r="I1074">
            <v>36262</v>
          </cell>
        </row>
        <row r="1075">
          <cell r="E1075" t="str">
            <v>26302932550036-027</v>
          </cell>
          <cell r="F1075" t="str">
            <v>東森　晴空</v>
          </cell>
          <cell r="G1075">
            <v>44652</v>
          </cell>
          <cell r="H1075">
            <v>44897</v>
          </cell>
          <cell r="I1075">
            <v>36656</v>
          </cell>
        </row>
        <row r="1076">
          <cell r="E1076" t="str">
            <v>26302932550036-028</v>
          </cell>
          <cell r="F1076" t="str">
            <v>藤本　裕輔</v>
          </cell>
          <cell r="G1076">
            <v>44697</v>
          </cell>
          <cell r="H1076">
            <v>44926</v>
          </cell>
          <cell r="I1076">
            <v>35079</v>
          </cell>
        </row>
        <row r="1077">
          <cell r="E1077" t="str">
            <v>26304934192027-001</v>
          </cell>
          <cell r="F1077" t="str">
            <v>ヤマシタ　アキト</v>
          </cell>
          <cell r="G1077">
            <v>43101</v>
          </cell>
          <cell r="I1077">
            <v>30389</v>
          </cell>
        </row>
        <row r="1078">
          <cell r="E1078" t="str">
            <v>26304934192027-002</v>
          </cell>
          <cell r="F1078" t="str">
            <v>ツジ　カオリ</v>
          </cell>
          <cell r="G1078">
            <v>43525</v>
          </cell>
          <cell r="I1078">
            <v>27992</v>
          </cell>
        </row>
        <row r="1079">
          <cell r="E1079" t="str">
            <v>26304934192027-003</v>
          </cell>
          <cell r="F1079" t="str">
            <v>イノウエ　トモヒコ</v>
          </cell>
          <cell r="G1079">
            <v>43739</v>
          </cell>
          <cell r="I1079">
            <v>23967</v>
          </cell>
        </row>
        <row r="1080">
          <cell r="E1080" t="str">
            <v>26301930812035-001</v>
          </cell>
          <cell r="F1080" t="str">
            <v>岸川　章彦</v>
          </cell>
          <cell r="G1080">
            <v>42095</v>
          </cell>
          <cell r="I1080">
            <v>25821</v>
          </cell>
        </row>
        <row r="1081">
          <cell r="E1081" t="str">
            <v>26301930812035-002</v>
          </cell>
          <cell r="F1081" t="str">
            <v>伊良部　友久</v>
          </cell>
          <cell r="G1081">
            <v>42095</v>
          </cell>
          <cell r="I1081">
            <v>25584</v>
          </cell>
        </row>
        <row r="1082">
          <cell r="E1082" t="str">
            <v>26302932540029-001</v>
          </cell>
          <cell r="F1082" t="str">
            <v>平尾　修</v>
          </cell>
          <cell r="G1082">
            <v>42828</v>
          </cell>
          <cell r="I1082">
            <v>20435</v>
          </cell>
        </row>
        <row r="1083">
          <cell r="E1083" t="str">
            <v>26302932552111-001</v>
          </cell>
          <cell r="F1083" t="str">
            <v>池上　佳吾</v>
          </cell>
          <cell r="G1083">
            <v>44287</v>
          </cell>
          <cell r="I1083">
            <v>36521</v>
          </cell>
        </row>
        <row r="1084">
          <cell r="E1084" t="str">
            <v>26301930772112-001</v>
          </cell>
          <cell r="F1084" t="str">
            <v>尾﨑　利也</v>
          </cell>
          <cell r="G1084">
            <v>43132</v>
          </cell>
          <cell r="I1084">
            <v>23441</v>
          </cell>
        </row>
        <row r="1085">
          <cell r="E1085" t="str">
            <v>26301930772112-002</v>
          </cell>
          <cell r="F1085" t="str">
            <v>丸山　拓也</v>
          </cell>
          <cell r="G1085">
            <v>43924</v>
          </cell>
          <cell r="I1085">
            <v>28464</v>
          </cell>
        </row>
        <row r="1086">
          <cell r="E1086" t="str">
            <v>26301930772112-003</v>
          </cell>
          <cell r="F1086" t="str">
            <v>仲川　真生</v>
          </cell>
          <cell r="G1086">
            <v>44378</v>
          </cell>
          <cell r="I1086">
            <v>35629</v>
          </cell>
        </row>
        <row r="1087">
          <cell r="E1087" t="str">
            <v>26301930772112-004</v>
          </cell>
          <cell r="F1087" t="str">
            <v>井関　正輝</v>
          </cell>
          <cell r="G1087">
            <v>44835</v>
          </cell>
          <cell r="H1087">
            <v>44895</v>
          </cell>
          <cell r="I1087">
            <v>31611</v>
          </cell>
        </row>
        <row r="1088">
          <cell r="E1088" t="str">
            <v>26301930772094-001</v>
          </cell>
          <cell r="F1088" t="str">
            <v>菊川　和</v>
          </cell>
          <cell r="G1088">
            <v>42736</v>
          </cell>
          <cell r="I1088">
            <v>33621</v>
          </cell>
        </row>
        <row r="1089">
          <cell r="E1089" t="str">
            <v>26301930772070-001</v>
          </cell>
          <cell r="F1089" t="str">
            <v>河岡　達也</v>
          </cell>
          <cell r="G1089">
            <v>41365</v>
          </cell>
          <cell r="I1089">
            <v>27394</v>
          </cell>
        </row>
        <row r="1090">
          <cell r="E1090" t="str">
            <v>26303933202222-001</v>
          </cell>
          <cell r="F1090" t="str">
            <v>谷口　祐一</v>
          </cell>
          <cell r="G1090">
            <v>43192</v>
          </cell>
          <cell r="H1090">
            <v>44926</v>
          </cell>
          <cell r="I1090">
            <v>28109</v>
          </cell>
        </row>
        <row r="1091">
          <cell r="E1091" t="str">
            <v>26306936122089-001</v>
          </cell>
          <cell r="F1091" t="str">
            <v>池本　昭二</v>
          </cell>
          <cell r="G1091">
            <v>41244</v>
          </cell>
          <cell r="H1091">
            <v>44865</v>
          </cell>
          <cell r="I1091">
            <v>29623</v>
          </cell>
        </row>
        <row r="1092">
          <cell r="E1092" t="str">
            <v>26306936122089-002</v>
          </cell>
          <cell r="F1092" t="str">
            <v>池本　和夫</v>
          </cell>
          <cell r="G1092">
            <v>41244</v>
          </cell>
          <cell r="I1092">
            <v>30643</v>
          </cell>
        </row>
        <row r="1093">
          <cell r="E1093" t="str">
            <v>26306936122089-003</v>
          </cell>
          <cell r="F1093" t="str">
            <v>西口　徳幸</v>
          </cell>
          <cell r="G1093">
            <v>41942</v>
          </cell>
          <cell r="I1093">
            <v>25264</v>
          </cell>
        </row>
        <row r="1094">
          <cell r="E1094" t="str">
            <v>26306936122089-004</v>
          </cell>
          <cell r="F1094" t="str">
            <v>森下　卓也</v>
          </cell>
          <cell r="G1094">
            <v>42100</v>
          </cell>
          <cell r="I1094">
            <v>26914</v>
          </cell>
        </row>
        <row r="1095">
          <cell r="E1095" t="str">
            <v>26306936122089-005</v>
          </cell>
          <cell r="F1095" t="str">
            <v>ジンナイ　コウジ</v>
          </cell>
          <cell r="G1095">
            <v>42202</v>
          </cell>
          <cell r="I1095">
            <v>31987</v>
          </cell>
        </row>
        <row r="1096">
          <cell r="E1096" t="str">
            <v>26306936122089-006</v>
          </cell>
          <cell r="F1096" t="str">
            <v>ナカグチ　カツジ</v>
          </cell>
          <cell r="G1096">
            <v>42878</v>
          </cell>
          <cell r="I1096">
            <v>26494</v>
          </cell>
        </row>
        <row r="1097">
          <cell r="E1097" t="str">
            <v>26306936122089-007</v>
          </cell>
          <cell r="F1097" t="str">
            <v>清水　亮</v>
          </cell>
          <cell r="G1097">
            <v>43486</v>
          </cell>
          <cell r="I1097">
            <v>33073</v>
          </cell>
        </row>
        <row r="1098">
          <cell r="E1098" t="str">
            <v>26306936122089-008</v>
          </cell>
          <cell r="F1098" t="str">
            <v>キノシタ　ヤスヒデ</v>
          </cell>
          <cell r="G1098">
            <v>44404</v>
          </cell>
          <cell r="H1098">
            <v>44679</v>
          </cell>
          <cell r="I1098">
            <v>26981</v>
          </cell>
        </row>
        <row r="1099">
          <cell r="E1099" t="str">
            <v>26305935062044-001</v>
          </cell>
          <cell r="F1099" t="str">
            <v>松下　辰男</v>
          </cell>
          <cell r="G1099">
            <v>39173</v>
          </cell>
          <cell r="I1099">
            <v>30387</v>
          </cell>
        </row>
        <row r="1100">
          <cell r="E1100" t="str">
            <v>26305935062044-002</v>
          </cell>
          <cell r="F1100" t="str">
            <v>スギヤマ　ワタル</v>
          </cell>
          <cell r="G1100">
            <v>43221</v>
          </cell>
          <cell r="I1100">
            <v>31674</v>
          </cell>
        </row>
        <row r="1101">
          <cell r="E1101" t="str">
            <v>26301930812029-001</v>
          </cell>
          <cell r="F1101" t="str">
            <v>天野　大誠</v>
          </cell>
          <cell r="G1101">
            <v>41579</v>
          </cell>
          <cell r="I1101">
            <v>33458</v>
          </cell>
        </row>
        <row r="1102">
          <cell r="E1102" t="str">
            <v>26301930812029-002</v>
          </cell>
          <cell r="F1102" t="str">
            <v>清水　翔音</v>
          </cell>
          <cell r="G1102">
            <v>44044</v>
          </cell>
          <cell r="I1102">
            <v>37748</v>
          </cell>
        </row>
        <row r="1103">
          <cell r="E1103" t="str">
            <v>26301930812029-003</v>
          </cell>
          <cell r="F1103" t="str">
            <v>二宮　将貴</v>
          </cell>
          <cell r="G1103">
            <v>44562</v>
          </cell>
          <cell r="I1103">
            <v>35223</v>
          </cell>
        </row>
        <row r="1104">
          <cell r="E1104" t="str">
            <v>26304934192054-001</v>
          </cell>
          <cell r="F1104" t="str">
            <v>グエン　スアン　ロック</v>
          </cell>
          <cell r="G1104">
            <v>44490</v>
          </cell>
          <cell r="H1104">
            <v>44704</v>
          </cell>
          <cell r="I1104">
            <v>33402</v>
          </cell>
        </row>
        <row r="1105">
          <cell r="E1105" t="str">
            <v>26302932762011-001</v>
          </cell>
          <cell r="F1105" t="str">
            <v>藤本　英雄</v>
          </cell>
          <cell r="G1105">
            <v>34218</v>
          </cell>
          <cell r="I1105">
            <v>23739</v>
          </cell>
        </row>
        <row r="1106">
          <cell r="E1106" t="str">
            <v>26302932762011-002</v>
          </cell>
          <cell r="F1106" t="str">
            <v>中谷　愛</v>
          </cell>
          <cell r="G1106">
            <v>36362</v>
          </cell>
          <cell r="I1106">
            <v>28332</v>
          </cell>
        </row>
        <row r="1107">
          <cell r="E1107" t="str">
            <v>26305935062019-001</v>
          </cell>
          <cell r="F1107" t="str">
            <v>宮元　哲夫</v>
          </cell>
          <cell r="G1107">
            <v>42430</v>
          </cell>
          <cell r="I1107">
            <v>27323</v>
          </cell>
        </row>
        <row r="1108">
          <cell r="E1108" t="str">
            <v>26305935062019-002</v>
          </cell>
          <cell r="F1108" t="str">
            <v>小林　隆明</v>
          </cell>
          <cell r="G1108">
            <v>42430</v>
          </cell>
          <cell r="I1108">
            <v>28006</v>
          </cell>
        </row>
        <row r="1109">
          <cell r="E1109" t="str">
            <v>26305935062019-003</v>
          </cell>
          <cell r="F1109" t="str">
            <v>コバヤシ　リク</v>
          </cell>
          <cell r="G1109">
            <v>44434</v>
          </cell>
          <cell r="I1109">
            <v>36007</v>
          </cell>
        </row>
        <row r="1110">
          <cell r="E1110" t="str">
            <v>26305935062019-004</v>
          </cell>
          <cell r="F1110" t="str">
            <v>オギノ　トモノリ</v>
          </cell>
          <cell r="G1110">
            <v>44965</v>
          </cell>
          <cell r="I1110">
            <v>30085</v>
          </cell>
        </row>
        <row r="1111">
          <cell r="E1111" t="str">
            <v>26305935072023-001</v>
          </cell>
          <cell r="F1111" t="str">
            <v>鈴木　重規</v>
          </cell>
          <cell r="G1111">
            <v>40269</v>
          </cell>
          <cell r="I1111">
            <v>31363</v>
          </cell>
        </row>
        <row r="1112">
          <cell r="E1112" t="str">
            <v>26305935072023-002</v>
          </cell>
          <cell r="F1112" t="str">
            <v>シカタ　宏和</v>
          </cell>
          <cell r="G1112">
            <v>41426</v>
          </cell>
          <cell r="I1112">
            <v>29584</v>
          </cell>
        </row>
        <row r="1113">
          <cell r="E1113" t="str">
            <v>26305935072023-003</v>
          </cell>
          <cell r="F1113" t="str">
            <v>四方　孝</v>
          </cell>
          <cell r="G1113">
            <v>42700</v>
          </cell>
          <cell r="I1113">
            <v>28544</v>
          </cell>
        </row>
        <row r="1114">
          <cell r="E1114" t="str">
            <v>26305935072023-004</v>
          </cell>
          <cell r="F1114" t="str">
            <v>杣木　克己</v>
          </cell>
          <cell r="G1114">
            <v>43132</v>
          </cell>
          <cell r="I1114">
            <v>28555</v>
          </cell>
        </row>
        <row r="1115">
          <cell r="E1115" t="str">
            <v>26305935072023-005</v>
          </cell>
          <cell r="F1115" t="str">
            <v>稲場　康介</v>
          </cell>
          <cell r="G1115">
            <v>43132</v>
          </cell>
          <cell r="I1115">
            <v>28268</v>
          </cell>
        </row>
        <row r="1116">
          <cell r="E1116" t="str">
            <v>26305935072023-006</v>
          </cell>
          <cell r="F1116" t="str">
            <v>ヨシザキ　シンヤ</v>
          </cell>
          <cell r="G1116">
            <v>43927</v>
          </cell>
          <cell r="I1116">
            <v>36146</v>
          </cell>
        </row>
        <row r="1117">
          <cell r="E1117" t="str">
            <v>26305935072023-007</v>
          </cell>
          <cell r="F1117" t="str">
            <v>ミヤタ　タクミ</v>
          </cell>
          <cell r="G1117">
            <v>44655</v>
          </cell>
          <cell r="I1117">
            <v>37304</v>
          </cell>
        </row>
        <row r="1118">
          <cell r="E1118" t="str">
            <v>26302932762143-001</v>
          </cell>
          <cell r="F1118" t="str">
            <v>清水　拓巳</v>
          </cell>
          <cell r="G1118">
            <v>44704</v>
          </cell>
          <cell r="H1118">
            <v>44835</v>
          </cell>
          <cell r="I1118">
            <v>34970</v>
          </cell>
        </row>
        <row r="1119">
          <cell r="E1119" t="str">
            <v>26301930772146-001</v>
          </cell>
          <cell r="F1119" t="str">
            <v>西村　駿一</v>
          </cell>
          <cell r="G1119">
            <v>43831</v>
          </cell>
          <cell r="I1119">
            <v>33252</v>
          </cell>
        </row>
        <row r="1120">
          <cell r="E1120" t="str">
            <v>26302932550013-001</v>
          </cell>
          <cell r="F1120" t="str">
            <v>松村　貴代子</v>
          </cell>
          <cell r="G1120">
            <v>38749</v>
          </cell>
          <cell r="I1120">
            <v>22719</v>
          </cell>
        </row>
        <row r="1121">
          <cell r="E1121" t="str">
            <v>26302932550013-002</v>
          </cell>
          <cell r="F1121" t="str">
            <v>李　天基</v>
          </cell>
          <cell r="G1121">
            <v>44743</v>
          </cell>
          <cell r="H1121">
            <v>44816</v>
          </cell>
          <cell r="I1121">
            <v>26886</v>
          </cell>
        </row>
        <row r="1122">
          <cell r="E1122" t="str">
            <v>26302932550013-003</v>
          </cell>
          <cell r="F1122" t="str">
            <v>楠山　省吾</v>
          </cell>
          <cell r="G1122">
            <v>44774</v>
          </cell>
          <cell r="I1122">
            <v>24440</v>
          </cell>
        </row>
        <row r="1123">
          <cell r="E1123" t="str">
            <v>26305935062070-001</v>
          </cell>
          <cell r="F1123" t="str">
            <v>クラハシ　ショウジ</v>
          </cell>
          <cell r="G1123">
            <v>42095</v>
          </cell>
          <cell r="I1123">
            <v>27083</v>
          </cell>
        </row>
        <row r="1124">
          <cell r="E1124" t="str">
            <v>26305935062070-002</v>
          </cell>
          <cell r="F1124" t="str">
            <v>ミヤモト　サトミ</v>
          </cell>
          <cell r="G1124">
            <v>42257</v>
          </cell>
          <cell r="I1124">
            <v>25914</v>
          </cell>
        </row>
        <row r="1125">
          <cell r="E1125" t="str">
            <v>26305935062070-003</v>
          </cell>
          <cell r="F1125" t="str">
            <v>オオツキ　リュウジ</v>
          </cell>
          <cell r="G1125">
            <v>43208</v>
          </cell>
          <cell r="I1125">
            <v>30871</v>
          </cell>
        </row>
        <row r="1126">
          <cell r="E1126" t="str">
            <v>26305935062070-004</v>
          </cell>
          <cell r="F1126" t="str">
            <v>ムラカミ　フミカ</v>
          </cell>
          <cell r="G1126">
            <v>44435</v>
          </cell>
          <cell r="I1126">
            <v>26395</v>
          </cell>
        </row>
        <row r="1127">
          <cell r="E1127" t="str">
            <v>26305935062070-005</v>
          </cell>
          <cell r="F1127" t="str">
            <v>モリシタ　サチコ</v>
          </cell>
          <cell r="G1127">
            <v>44502</v>
          </cell>
          <cell r="I1127">
            <v>29281</v>
          </cell>
        </row>
        <row r="1128">
          <cell r="E1128" t="str">
            <v>26303933202193-001</v>
          </cell>
          <cell r="F1128" t="str">
            <v>中西　敏</v>
          </cell>
          <cell r="G1128">
            <v>43617</v>
          </cell>
          <cell r="I1128">
            <v>28978</v>
          </cell>
        </row>
        <row r="1129">
          <cell r="E1129" t="str">
            <v>26302932542045-001</v>
          </cell>
          <cell r="F1129" t="str">
            <v>嶋田　久美子</v>
          </cell>
          <cell r="G1129">
            <v>43894</v>
          </cell>
          <cell r="I1129">
            <v>24547</v>
          </cell>
        </row>
        <row r="1130">
          <cell r="E1130" t="str">
            <v>26302932542045-002</v>
          </cell>
          <cell r="F1130" t="str">
            <v>小川　明</v>
          </cell>
          <cell r="G1130">
            <v>44501</v>
          </cell>
          <cell r="I1130">
            <v>25986</v>
          </cell>
        </row>
        <row r="1131">
          <cell r="E1131" t="str">
            <v>26302932542045-003</v>
          </cell>
          <cell r="F1131" t="str">
            <v>野田　誠一</v>
          </cell>
          <cell r="G1131">
            <v>44713</v>
          </cell>
          <cell r="H1131">
            <v>44944</v>
          </cell>
          <cell r="I1131">
            <v>24102</v>
          </cell>
        </row>
        <row r="1132">
          <cell r="E1132" t="str">
            <v>26302932542045-004</v>
          </cell>
          <cell r="F1132" t="str">
            <v>高井　慎吾</v>
          </cell>
          <cell r="G1132">
            <v>44732</v>
          </cell>
          <cell r="H1132">
            <v>44834</v>
          </cell>
          <cell r="I1132">
            <v>22637</v>
          </cell>
        </row>
        <row r="1133">
          <cell r="E1133" t="str">
            <v>26302932542045-005</v>
          </cell>
          <cell r="F1133" t="str">
            <v>北尾　仙之</v>
          </cell>
          <cell r="G1133">
            <v>44837</v>
          </cell>
          <cell r="H1133">
            <v>44924</v>
          </cell>
          <cell r="I1133">
            <v>22944</v>
          </cell>
        </row>
        <row r="1134">
          <cell r="E1134" t="str">
            <v>26302932542067-001</v>
          </cell>
          <cell r="F1134" t="str">
            <v>板谷　正仁</v>
          </cell>
          <cell r="G1134">
            <v>42756</v>
          </cell>
          <cell r="I1134">
            <v>31833</v>
          </cell>
        </row>
        <row r="1135">
          <cell r="E1135" t="str">
            <v>26302932542067-002</v>
          </cell>
          <cell r="F1135" t="str">
            <v>平田　悠馬</v>
          </cell>
          <cell r="G1135">
            <v>43586</v>
          </cell>
          <cell r="I1135">
            <v>32896</v>
          </cell>
        </row>
        <row r="1136">
          <cell r="E1136" t="str">
            <v>26307937192072-001</v>
          </cell>
          <cell r="F1136" t="str">
            <v>相根　理佳</v>
          </cell>
          <cell r="G1136">
            <v>43333</v>
          </cell>
          <cell r="I1136">
            <v>26971</v>
          </cell>
        </row>
        <row r="1137">
          <cell r="E1137" t="str">
            <v>26301930782047-001</v>
          </cell>
          <cell r="F1137" t="str">
            <v>粟津　史浩</v>
          </cell>
          <cell r="G1137">
            <v>44896</v>
          </cell>
          <cell r="I1137">
            <v>33655</v>
          </cell>
        </row>
        <row r="1138">
          <cell r="E1138" t="str">
            <v>26304934192097-001</v>
          </cell>
          <cell r="F1138" t="str">
            <v>藤山　海空斗</v>
          </cell>
          <cell r="G1138">
            <v>44424</v>
          </cell>
          <cell r="I1138">
            <v>37342</v>
          </cell>
        </row>
        <row r="1139">
          <cell r="E1139" t="str">
            <v>26301930792067-001</v>
          </cell>
          <cell r="F1139" t="str">
            <v>松永　友哉</v>
          </cell>
          <cell r="G1139">
            <v>42421</v>
          </cell>
          <cell r="I1139">
            <v>33767</v>
          </cell>
        </row>
        <row r="1140">
          <cell r="E1140" t="str">
            <v>26301930792067-002</v>
          </cell>
          <cell r="F1140" t="str">
            <v>原田　翔</v>
          </cell>
          <cell r="G1140">
            <v>43090</v>
          </cell>
          <cell r="I1140">
            <v>34710</v>
          </cell>
        </row>
        <row r="1141">
          <cell r="E1141" t="str">
            <v>26301930792067-003</v>
          </cell>
          <cell r="F1141" t="str">
            <v>浅田　竜弥</v>
          </cell>
          <cell r="G1141">
            <v>43344</v>
          </cell>
          <cell r="I1141">
            <v>33922</v>
          </cell>
        </row>
        <row r="1142">
          <cell r="E1142" t="str">
            <v>26301930792067-004</v>
          </cell>
          <cell r="F1142" t="str">
            <v>永田　むつ子</v>
          </cell>
          <cell r="G1142">
            <v>43698</v>
          </cell>
          <cell r="H1142">
            <v>44926</v>
          </cell>
          <cell r="I1142">
            <v>18078</v>
          </cell>
        </row>
        <row r="1143">
          <cell r="E1143" t="str">
            <v>26301930792067-005</v>
          </cell>
          <cell r="F1143" t="str">
            <v>植田　新</v>
          </cell>
          <cell r="G1143">
            <v>43983</v>
          </cell>
          <cell r="H1143">
            <v>44977</v>
          </cell>
          <cell r="I1143">
            <v>26003</v>
          </cell>
        </row>
        <row r="1144">
          <cell r="E1144" t="str">
            <v>26301930792067-006</v>
          </cell>
          <cell r="F1144" t="str">
            <v>サオ　ヨシコ</v>
          </cell>
          <cell r="G1144">
            <v>44013</v>
          </cell>
          <cell r="I1144">
            <v>30281</v>
          </cell>
        </row>
        <row r="1145">
          <cell r="E1145" t="str">
            <v>26301930792067-007</v>
          </cell>
          <cell r="F1145" t="str">
            <v>武田　晋二</v>
          </cell>
          <cell r="G1145">
            <v>44088</v>
          </cell>
          <cell r="I1145">
            <v>30254</v>
          </cell>
        </row>
        <row r="1146">
          <cell r="E1146" t="str">
            <v>26301930792067-008</v>
          </cell>
          <cell r="F1146" t="str">
            <v>山田　一輝</v>
          </cell>
          <cell r="G1146">
            <v>44217</v>
          </cell>
          <cell r="I1146">
            <v>36196</v>
          </cell>
        </row>
        <row r="1147">
          <cell r="E1147" t="str">
            <v>26301931402037-001</v>
          </cell>
          <cell r="F1147" t="str">
            <v>平野　宗利</v>
          </cell>
          <cell r="G1147">
            <v>40299</v>
          </cell>
          <cell r="I1147">
            <v>27248</v>
          </cell>
        </row>
        <row r="1148">
          <cell r="E1148" t="str">
            <v>26301931402037-002</v>
          </cell>
          <cell r="F1148" t="str">
            <v>髙田　大輔</v>
          </cell>
          <cell r="G1148">
            <v>41904</v>
          </cell>
          <cell r="I1148">
            <v>30143</v>
          </cell>
        </row>
        <row r="1149">
          <cell r="E1149" t="str">
            <v>26301931402037-003</v>
          </cell>
          <cell r="F1149" t="str">
            <v>伊藤　舞</v>
          </cell>
          <cell r="G1149">
            <v>43932</v>
          </cell>
          <cell r="I1149">
            <v>33786</v>
          </cell>
        </row>
        <row r="1150">
          <cell r="E1150" t="str">
            <v>26302932762047-001</v>
          </cell>
          <cell r="F1150" t="str">
            <v>坂根　裕一</v>
          </cell>
          <cell r="G1150">
            <v>40969</v>
          </cell>
          <cell r="I1150">
            <v>30625</v>
          </cell>
        </row>
        <row r="1151">
          <cell r="E1151" t="str">
            <v>26302932762047-002</v>
          </cell>
          <cell r="F1151" t="str">
            <v>至田　学</v>
          </cell>
          <cell r="G1151">
            <v>40969</v>
          </cell>
          <cell r="I1151">
            <v>28271</v>
          </cell>
        </row>
        <row r="1152">
          <cell r="E1152" t="str">
            <v>26301930802062-001</v>
          </cell>
          <cell r="F1152" t="str">
            <v>黒田　麻耶</v>
          </cell>
          <cell r="G1152">
            <v>42293</v>
          </cell>
          <cell r="H1152">
            <v>44742</v>
          </cell>
          <cell r="I1152">
            <v>32464</v>
          </cell>
        </row>
        <row r="1153">
          <cell r="E1153" t="str">
            <v>26301930802062-002</v>
          </cell>
          <cell r="F1153" t="str">
            <v>土岐　忍</v>
          </cell>
          <cell r="G1153">
            <v>43057</v>
          </cell>
          <cell r="I1153">
            <v>27018</v>
          </cell>
        </row>
        <row r="1154">
          <cell r="E1154" t="str">
            <v>26301930802062-003</v>
          </cell>
          <cell r="F1154" t="str">
            <v>島田　洸輝</v>
          </cell>
          <cell r="G1154">
            <v>43540</v>
          </cell>
          <cell r="I1154">
            <v>36196</v>
          </cell>
        </row>
        <row r="1155">
          <cell r="E1155" t="str">
            <v>26301930802062-004</v>
          </cell>
          <cell r="F1155" t="str">
            <v>土岐　強</v>
          </cell>
          <cell r="G1155">
            <v>43792</v>
          </cell>
          <cell r="I1155">
            <v>37921</v>
          </cell>
        </row>
        <row r="1156">
          <cell r="E1156" t="str">
            <v>26301930802062-005</v>
          </cell>
          <cell r="F1156" t="str">
            <v>小林　倭</v>
          </cell>
          <cell r="G1156">
            <v>44973</v>
          </cell>
          <cell r="I1156">
            <v>37108</v>
          </cell>
        </row>
        <row r="1157">
          <cell r="E1157" t="str">
            <v>26302932762084-001</v>
          </cell>
          <cell r="F1157" t="str">
            <v>中村　進</v>
          </cell>
          <cell r="G1157">
            <v>42511</v>
          </cell>
          <cell r="H1157">
            <v>44671</v>
          </cell>
          <cell r="I1157">
            <v>32534</v>
          </cell>
        </row>
        <row r="1158">
          <cell r="E1158" t="str">
            <v>26302932762084-002</v>
          </cell>
          <cell r="F1158" t="str">
            <v>平井　弘幸</v>
          </cell>
          <cell r="G1158">
            <v>42511</v>
          </cell>
          <cell r="I1158">
            <v>29043</v>
          </cell>
        </row>
        <row r="1159">
          <cell r="E1159" t="str">
            <v>26302932762084-003</v>
          </cell>
          <cell r="F1159" t="str">
            <v>竹田　嘉基</v>
          </cell>
          <cell r="G1159">
            <v>42511</v>
          </cell>
          <cell r="I1159">
            <v>33782</v>
          </cell>
        </row>
        <row r="1160">
          <cell r="E1160" t="str">
            <v>26301930772056-001</v>
          </cell>
          <cell r="F1160" t="str">
            <v>片岡　有巳</v>
          </cell>
          <cell r="G1160">
            <v>40909</v>
          </cell>
          <cell r="I1160">
            <v>29872</v>
          </cell>
        </row>
        <row r="1161">
          <cell r="E1161" t="str">
            <v>26301930772056-002</v>
          </cell>
          <cell r="F1161" t="str">
            <v>成合　潤一</v>
          </cell>
          <cell r="G1161">
            <v>43838</v>
          </cell>
          <cell r="I1161">
            <v>19052</v>
          </cell>
        </row>
        <row r="1162">
          <cell r="E1162" t="str">
            <v>26301930752098-001</v>
          </cell>
          <cell r="F1162" t="str">
            <v>カンディアズ　プラタマ</v>
          </cell>
          <cell r="G1162">
            <v>34021</v>
          </cell>
          <cell r="I1162">
            <v>37974</v>
          </cell>
        </row>
        <row r="1163">
          <cell r="E1163" t="str">
            <v>26301930752098-002</v>
          </cell>
          <cell r="F1163" t="str">
            <v>ブイ　ヴァン　ダット</v>
          </cell>
          <cell r="G1163">
            <v>43822</v>
          </cell>
          <cell r="H1163">
            <v>44898</v>
          </cell>
          <cell r="I1163">
            <v>36167</v>
          </cell>
        </row>
        <row r="1164">
          <cell r="E1164" t="str">
            <v>26301930752098-003</v>
          </cell>
          <cell r="F1164" t="str">
            <v>ヴー　ドゥック　ミン</v>
          </cell>
          <cell r="G1164">
            <v>43822</v>
          </cell>
          <cell r="H1164">
            <v>44884</v>
          </cell>
          <cell r="I1164">
            <v>33390</v>
          </cell>
        </row>
        <row r="1165">
          <cell r="E1165" t="str">
            <v>26301930752098-004</v>
          </cell>
          <cell r="F1165" t="str">
            <v>森本　羊</v>
          </cell>
          <cell r="G1165">
            <v>44932</v>
          </cell>
          <cell r="I1165">
            <v>34358</v>
          </cell>
        </row>
        <row r="1166">
          <cell r="E1166" t="str">
            <v>26308938092082-001</v>
          </cell>
          <cell r="F1166" t="str">
            <v>緒方　良太</v>
          </cell>
          <cell r="G1166">
            <v>42522</v>
          </cell>
          <cell r="I1166">
            <v>34368</v>
          </cell>
        </row>
        <row r="1167">
          <cell r="E1167" t="str">
            <v>26308938092082-002</v>
          </cell>
          <cell r="F1167" t="str">
            <v>末永　美信</v>
          </cell>
          <cell r="G1167">
            <v>42826</v>
          </cell>
          <cell r="I1167">
            <v>18638</v>
          </cell>
        </row>
        <row r="1168">
          <cell r="E1168" t="str">
            <v>26308938092082-003</v>
          </cell>
          <cell r="F1168" t="str">
            <v>和田　祐加</v>
          </cell>
          <cell r="G1168">
            <v>44202</v>
          </cell>
          <cell r="I1168">
            <v>25845</v>
          </cell>
        </row>
        <row r="1169">
          <cell r="E1169" t="str">
            <v>26305935072025-001</v>
          </cell>
          <cell r="F1169" t="str">
            <v>大槻　勇太</v>
          </cell>
          <cell r="G1169">
            <v>41579</v>
          </cell>
          <cell r="I1169">
            <v>32758</v>
          </cell>
        </row>
        <row r="1170">
          <cell r="E1170" t="str">
            <v>26301930782065-001</v>
          </cell>
          <cell r="F1170" t="str">
            <v>高月　将希</v>
          </cell>
          <cell r="G1170">
            <v>44652</v>
          </cell>
          <cell r="I1170">
            <v>36749</v>
          </cell>
        </row>
        <row r="1171">
          <cell r="E1171" t="str">
            <v>26302932552133-001</v>
          </cell>
          <cell r="F1171" t="str">
            <v>斎藤　実</v>
          </cell>
          <cell r="G1171">
            <v>44531</v>
          </cell>
          <cell r="I1171">
            <v>30502</v>
          </cell>
        </row>
        <row r="1172">
          <cell r="E1172" t="str">
            <v>26302932552133-002</v>
          </cell>
          <cell r="F1172" t="str">
            <v>田中　彰</v>
          </cell>
          <cell r="G1172">
            <v>44531</v>
          </cell>
          <cell r="I1172">
            <v>33227</v>
          </cell>
        </row>
        <row r="1173">
          <cell r="E1173" t="str">
            <v>26302932542111-001</v>
          </cell>
          <cell r="F1173" t="str">
            <v>紺野　孝</v>
          </cell>
          <cell r="G1173">
            <v>44105</v>
          </cell>
          <cell r="I1173">
            <v>23246</v>
          </cell>
        </row>
        <row r="1174">
          <cell r="E1174" t="str">
            <v>26304934192045-001</v>
          </cell>
          <cell r="F1174" t="str">
            <v>ホンダ　ハジメ</v>
          </cell>
          <cell r="G1174">
            <v>43617</v>
          </cell>
          <cell r="H1174">
            <v>44679</v>
          </cell>
          <cell r="I1174">
            <v>26611</v>
          </cell>
        </row>
        <row r="1175">
          <cell r="E1175" t="str">
            <v>26302932550032-001</v>
          </cell>
          <cell r="F1175" t="str">
            <v>清水　達矢</v>
          </cell>
          <cell r="G1175">
            <v>41745</v>
          </cell>
          <cell r="I1175">
            <v>32890</v>
          </cell>
        </row>
        <row r="1176">
          <cell r="E1176" t="str">
            <v>26302932550032-002</v>
          </cell>
          <cell r="F1176" t="str">
            <v>伊東　健太郎</v>
          </cell>
          <cell r="G1176">
            <v>43191</v>
          </cell>
          <cell r="I1176">
            <v>33627</v>
          </cell>
        </row>
        <row r="1177">
          <cell r="E1177" t="str">
            <v>26302932550032-003</v>
          </cell>
          <cell r="F1177" t="str">
            <v>小島　健輔</v>
          </cell>
          <cell r="G1177">
            <v>43252</v>
          </cell>
          <cell r="H1177">
            <v>44663</v>
          </cell>
          <cell r="I1177">
            <v>28397</v>
          </cell>
        </row>
        <row r="1178">
          <cell r="E1178" t="str">
            <v>26302932550032-004</v>
          </cell>
          <cell r="F1178" t="str">
            <v>鈴木　憧馬</v>
          </cell>
          <cell r="G1178">
            <v>43405</v>
          </cell>
          <cell r="I1178">
            <v>36560</v>
          </cell>
        </row>
        <row r="1179">
          <cell r="E1179" t="str">
            <v>26303933202137-001</v>
          </cell>
          <cell r="F1179" t="str">
            <v>新井　昌弘</v>
          </cell>
          <cell r="G1179">
            <v>42461</v>
          </cell>
          <cell r="I1179">
            <v>25059</v>
          </cell>
        </row>
        <row r="1180">
          <cell r="E1180" t="str">
            <v>26303933202137-002</v>
          </cell>
          <cell r="F1180" t="str">
            <v>木戸脇　努</v>
          </cell>
          <cell r="G1180">
            <v>42461</v>
          </cell>
          <cell r="I1180">
            <v>27213</v>
          </cell>
        </row>
        <row r="1181">
          <cell r="E1181" t="str">
            <v>26303933202137-003</v>
          </cell>
          <cell r="F1181" t="str">
            <v>安藤　英行</v>
          </cell>
          <cell r="G1181">
            <v>42795</v>
          </cell>
          <cell r="I1181">
            <v>18015</v>
          </cell>
        </row>
        <row r="1182">
          <cell r="E1182" t="str">
            <v>26303933202137-004</v>
          </cell>
          <cell r="F1182" t="str">
            <v>鎌田　顕彦</v>
          </cell>
          <cell r="G1182">
            <v>43405</v>
          </cell>
          <cell r="I1182">
            <v>22791</v>
          </cell>
        </row>
        <row r="1183">
          <cell r="E1183" t="str">
            <v>26301930792114-001</v>
          </cell>
          <cell r="F1183" t="str">
            <v>有吉　武蔵</v>
          </cell>
          <cell r="G1183">
            <v>44713</v>
          </cell>
          <cell r="I1183">
            <v>35680</v>
          </cell>
        </row>
        <row r="1184">
          <cell r="E1184" t="str">
            <v>26302932542053-001</v>
          </cell>
          <cell r="F1184" t="str">
            <v>脇田　賢</v>
          </cell>
          <cell r="G1184">
            <v>41730</v>
          </cell>
          <cell r="I1184">
            <v>29780</v>
          </cell>
        </row>
        <row r="1185">
          <cell r="E1185" t="str">
            <v>26302932542053-002</v>
          </cell>
          <cell r="F1185" t="str">
            <v>松尾　浩一</v>
          </cell>
          <cell r="G1185">
            <v>41730</v>
          </cell>
          <cell r="I1185">
            <v>30768</v>
          </cell>
        </row>
        <row r="1186">
          <cell r="E1186" t="str">
            <v>26302932542053-003</v>
          </cell>
          <cell r="F1186" t="str">
            <v>杉浦　藏嗣</v>
          </cell>
          <cell r="G1186">
            <v>44652</v>
          </cell>
          <cell r="I1186">
            <v>30967</v>
          </cell>
        </row>
        <row r="1187">
          <cell r="E1187" t="str">
            <v>26301930792133-001</v>
          </cell>
          <cell r="F1187" t="str">
            <v>川南　賢作</v>
          </cell>
          <cell r="G1187">
            <v>44677</v>
          </cell>
          <cell r="I1187">
            <v>26152</v>
          </cell>
        </row>
        <row r="1188">
          <cell r="E1188" t="str">
            <v>26302932762046-001</v>
          </cell>
          <cell r="F1188" t="str">
            <v>田中　正志</v>
          </cell>
          <cell r="G1188">
            <v>40837</v>
          </cell>
          <cell r="I1188">
            <v>25197</v>
          </cell>
        </row>
        <row r="1189">
          <cell r="E1189" t="str">
            <v>26302932762046-002</v>
          </cell>
          <cell r="F1189" t="str">
            <v>浅井　清貴</v>
          </cell>
          <cell r="G1189">
            <v>44409</v>
          </cell>
          <cell r="I1189">
            <v>27948</v>
          </cell>
        </row>
        <row r="1190">
          <cell r="E1190" t="str">
            <v>26302932762046-003</v>
          </cell>
          <cell r="F1190" t="str">
            <v>谷　優太郎</v>
          </cell>
          <cell r="G1190">
            <v>44593</v>
          </cell>
          <cell r="H1190">
            <v>44865</v>
          </cell>
          <cell r="I1190">
            <v>36079</v>
          </cell>
        </row>
        <row r="1191">
          <cell r="E1191" t="str">
            <v>26302932542029-001</v>
          </cell>
          <cell r="F1191" t="str">
            <v>藤井　宗</v>
          </cell>
          <cell r="G1191">
            <v>40118</v>
          </cell>
          <cell r="I1191">
            <v>27480</v>
          </cell>
        </row>
        <row r="1192">
          <cell r="E1192" t="str">
            <v>26302932542029-002</v>
          </cell>
          <cell r="F1192" t="str">
            <v>丸山　幸男</v>
          </cell>
          <cell r="G1192">
            <v>40970</v>
          </cell>
          <cell r="I1192">
            <v>21040</v>
          </cell>
        </row>
        <row r="1193">
          <cell r="E1193" t="str">
            <v>26302932542029-003</v>
          </cell>
          <cell r="F1193" t="str">
            <v>高尾　秀人</v>
          </cell>
          <cell r="G1193">
            <v>41548</v>
          </cell>
          <cell r="I1193">
            <v>26898</v>
          </cell>
        </row>
        <row r="1194">
          <cell r="E1194" t="str">
            <v>26302932542029-004</v>
          </cell>
          <cell r="F1194" t="str">
            <v>坂内　隆夫</v>
          </cell>
          <cell r="G1194">
            <v>41947</v>
          </cell>
          <cell r="I1194">
            <v>20770</v>
          </cell>
        </row>
        <row r="1195">
          <cell r="E1195" t="str">
            <v>26302932542029-005</v>
          </cell>
          <cell r="F1195" t="str">
            <v>田淵　正春</v>
          </cell>
          <cell r="G1195">
            <v>43040</v>
          </cell>
          <cell r="H1195">
            <v>44922</v>
          </cell>
          <cell r="I1195">
            <v>24454</v>
          </cell>
        </row>
        <row r="1196">
          <cell r="E1196" t="str">
            <v>26302932542029-006</v>
          </cell>
          <cell r="F1196" t="str">
            <v>レ　チュン　ヒエウ</v>
          </cell>
          <cell r="G1196">
            <v>43067</v>
          </cell>
          <cell r="I1196">
            <v>34595</v>
          </cell>
        </row>
        <row r="1197">
          <cell r="E1197" t="str">
            <v>26302932542029-007</v>
          </cell>
          <cell r="F1197" t="str">
            <v>小森　達也</v>
          </cell>
          <cell r="G1197">
            <v>43774</v>
          </cell>
          <cell r="I1197">
            <v>24413</v>
          </cell>
        </row>
        <row r="1198">
          <cell r="E1198" t="str">
            <v>26302932542029-008</v>
          </cell>
          <cell r="F1198" t="str">
            <v>東　隆裕</v>
          </cell>
          <cell r="G1198">
            <v>43892</v>
          </cell>
          <cell r="I1198">
            <v>28486</v>
          </cell>
        </row>
        <row r="1199">
          <cell r="E1199" t="str">
            <v>26302932542029-009</v>
          </cell>
          <cell r="F1199" t="str">
            <v>グエン　ヴァン　カイ</v>
          </cell>
          <cell r="G1199">
            <v>44256</v>
          </cell>
          <cell r="I1199">
            <v>36099</v>
          </cell>
        </row>
        <row r="1200">
          <cell r="E1200" t="str">
            <v>26302932542029-010</v>
          </cell>
          <cell r="F1200" t="str">
            <v>グエン　ディン　フォン</v>
          </cell>
          <cell r="G1200">
            <v>44706</v>
          </cell>
          <cell r="H1200">
            <v>44894</v>
          </cell>
          <cell r="I1200">
            <v>36010</v>
          </cell>
        </row>
        <row r="1201">
          <cell r="E1201" t="str">
            <v>26302932542029-011</v>
          </cell>
          <cell r="F1201" t="str">
            <v>グエン　ヴァン　フォン</v>
          </cell>
          <cell r="G1201">
            <v>44706</v>
          </cell>
          <cell r="H1201">
            <v>44922</v>
          </cell>
          <cell r="I1201">
            <v>33008</v>
          </cell>
        </row>
        <row r="1202">
          <cell r="E1202" t="str">
            <v>26305935062087-001</v>
          </cell>
          <cell r="F1202" t="str">
            <v>上嶌　達郎</v>
          </cell>
          <cell r="G1202">
            <v>44136</v>
          </cell>
          <cell r="H1202">
            <v>44790</v>
          </cell>
          <cell r="I1202">
            <v>35022</v>
          </cell>
        </row>
        <row r="1203">
          <cell r="E1203" t="str">
            <v>26305935062087-002</v>
          </cell>
          <cell r="F1203" t="str">
            <v>モリツ　タケオ</v>
          </cell>
          <cell r="G1203">
            <v>44687</v>
          </cell>
          <cell r="H1203">
            <v>44707</v>
          </cell>
          <cell r="I1203">
            <v>32464</v>
          </cell>
        </row>
        <row r="1204">
          <cell r="E1204" t="str">
            <v>26301930792099-001</v>
          </cell>
          <cell r="F1204" t="str">
            <v>豊原　裕規</v>
          </cell>
          <cell r="G1204">
            <v>43252</v>
          </cell>
          <cell r="I1204">
            <v>32447</v>
          </cell>
        </row>
        <row r="1205">
          <cell r="E1205" t="str">
            <v>26301930792099-002</v>
          </cell>
          <cell r="F1205" t="str">
            <v>野間　庸仁</v>
          </cell>
          <cell r="G1205">
            <v>43831</v>
          </cell>
          <cell r="I1205">
            <v>26396</v>
          </cell>
        </row>
        <row r="1206">
          <cell r="E1206" t="str">
            <v>26301930762005-001</v>
          </cell>
          <cell r="F1206" t="str">
            <v>大嶋　将且</v>
          </cell>
          <cell r="G1206">
            <v>42836</v>
          </cell>
          <cell r="I1206">
            <v>34383</v>
          </cell>
        </row>
        <row r="1207">
          <cell r="E1207" t="str">
            <v>26301930762005-002</v>
          </cell>
          <cell r="F1207" t="str">
            <v>河村　将希</v>
          </cell>
          <cell r="G1207">
            <v>42865</v>
          </cell>
          <cell r="I1207">
            <v>34004</v>
          </cell>
        </row>
        <row r="1208">
          <cell r="E1208" t="str">
            <v>26301930762005-003</v>
          </cell>
          <cell r="F1208" t="str">
            <v>市原　拓実</v>
          </cell>
          <cell r="G1208">
            <v>44743</v>
          </cell>
          <cell r="I1208">
            <v>33408</v>
          </cell>
        </row>
        <row r="1209">
          <cell r="E1209" t="str">
            <v>26301930762005-004</v>
          </cell>
          <cell r="F1209" t="str">
            <v>大橋　靖</v>
          </cell>
          <cell r="G1209">
            <v>44743</v>
          </cell>
          <cell r="I1209">
            <v>25799</v>
          </cell>
        </row>
        <row r="1210">
          <cell r="E1210" t="str">
            <v>26304934162037-001</v>
          </cell>
          <cell r="F1210" t="str">
            <v>加藤　和樹</v>
          </cell>
          <cell r="G1210">
            <v>43922</v>
          </cell>
          <cell r="H1210">
            <v>44651</v>
          </cell>
          <cell r="I1210">
            <v>36864</v>
          </cell>
        </row>
        <row r="1211">
          <cell r="E1211" t="str">
            <v>26304934162037-002</v>
          </cell>
          <cell r="F1211" t="str">
            <v>松尾　渓斗</v>
          </cell>
          <cell r="G1211">
            <v>44952</v>
          </cell>
          <cell r="I1211">
            <v>37620</v>
          </cell>
        </row>
        <row r="1212">
          <cell r="E1212" t="str">
            <v>26304934162037-003</v>
          </cell>
          <cell r="F1212" t="str">
            <v>上嶋　雅樹</v>
          </cell>
          <cell r="G1212">
            <v>44984</v>
          </cell>
          <cell r="I1212">
            <v>28033</v>
          </cell>
        </row>
        <row r="1213">
          <cell r="E1213" t="str">
            <v>26302932552026-001</v>
          </cell>
          <cell r="F1213" t="str">
            <v>岡本　明子</v>
          </cell>
          <cell r="G1213">
            <v>38718</v>
          </cell>
          <cell r="I1213">
            <v>21474</v>
          </cell>
        </row>
        <row r="1214">
          <cell r="E1214" t="str">
            <v>26302932552026-002</v>
          </cell>
          <cell r="F1214" t="str">
            <v>加地　智子</v>
          </cell>
          <cell r="G1214">
            <v>41386</v>
          </cell>
          <cell r="I1214">
            <v>26722</v>
          </cell>
        </row>
        <row r="1215">
          <cell r="E1215" t="str">
            <v>26302932552026-003</v>
          </cell>
          <cell r="F1215" t="str">
            <v>今井　優一</v>
          </cell>
          <cell r="G1215">
            <v>42725</v>
          </cell>
          <cell r="I1215">
            <v>31179</v>
          </cell>
        </row>
        <row r="1216">
          <cell r="E1216" t="str">
            <v>26302932552026-004</v>
          </cell>
          <cell r="F1216" t="str">
            <v>足立　一輝</v>
          </cell>
          <cell r="G1216">
            <v>42801</v>
          </cell>
          <cell r="H1216">
            <v>44794</v>
          </cell>
          <cell r="I1216">
            <v>31413</v>
          </cell>
        </row>
        <row r="1217">
          <cell r="E1217" t="str">
            <v>26302932552026-005</v>
          </cell>
          <cell r="F1217" t="str">
            <v>米津　虎太郎</v>
          </cell>
          <cell r="G1217">
            <v>43753</v>
          </cell>
          <cell r="I1217">
            <v>30942</v>
          </cell>
        </row>
        <row r="1218">
          <cell r="E1218" t="str">
            <v>26302932552026-006</v>
          </cell>
          <cell r="F1218" t="str">
            <v>長谷川　葵</v>
          </cell>
          <cell r="G1218">
            <v>43922</v>
          </cell>
          <cell r="I1218">
            <v>34373</v>
          </cell>
        </row>
        <row r="1219">
          <cell r="E1219" t="str">
            <v>26302932552026-007</v>
          </cell>
          <cell r="F1219" t="str">
            <v>田村　直也</v>
          </cell>
          <cell r="G1219">
            <v>44568</v>
          </cell>
          <cell r="I1219">
            <v>34464</v>
          </cell>
        </row>
        <row r="1220">
          <cell r="E1220" t="str">
            <v>26302932552026-008</v>
          </cell>
          <cell r="F1220" t="str">
            <v>中村　雄基</v>
          </cell>
          <cell r="G1220">
            <v>44927</v>
          </cell>
          <cell r="I1220">
            <v>32904</v>
          </cell>
        </row>
        <row r="1221">
          <cell r="E1221" t="str">
            <v>26301930772068-001</v>
          </cell>
          <cell r="F1221" t="str">
            <v>田中　らん</v>
          </cell>
          <cell r="G1221">
            <v>41365</v>
          </cell>
          <cell r="I1221">
            <v>30560</v>
          </cell>
        </row>
        <row r="1222">
          <cell r="E1222" t="str">
            <v>26303933202189-001</v>
          </cell>
          <cell r="F1222" t="str">
            <v>粂田　直正</v>
          </cell>
          <cell r="G1222">
            <v>43252</v>
          </cell>
          <cell r="I1222">
            <v>29718</v>
          </cell>
        </row>
        <row r="1223">
          <cell r="E1223" t="str">
            <v>26303933202189-002</v>
          </cell>
          <cell r="F1223" t="str">
            <v>末田　至</v>
          </cell>
          <cell r="G1223">
            <v>43882</v>
          </cell>
          <cell r="H1223">
            <v>44701</v>
          </cell>
          <cell r="I1223">
            <v>18744</v>
          </cell>
        </row>
        <row r="1224">
          <cell r="E1224" t="str">
            <v>26303933202234-001</v>
          </cell>
          <cell r="F1224" t="str">
            <v>堺　大輝</v>
          </cell>
          <cell r="G1224">
            <v>44607</v>
          </cell>
          <cell r="H1224">
            <v>44686</v>
          </cell>
          <cell r="I1224">
            <v>35059</v>
          </cell>
        </row>
        <row r="1225">
          <cell r="E1225" t="str">
            <v>26303933202234-002</v>
          </cell>
          <cell r="F1225" t="str">
            <v>藤村　和成</v>
          </cell>
          <cell r="G1225">
            <v>44774</v>
          </cell>
          <cell r="H1225">
            <v>44814</v>
          </cell>
          <cell r="I1225">
            <v>32560</v>
          </cell>
        </row>
        <row r="1226">
          <cell r="E1226" t="str">
            <v>26302932542088-001</v>
          </cell>
          <cell r="F1226" t="str">
            <v>中村　慎吾</v>
          </cell>
          <cell r="G1226">
            <v>43556</v>
          </cell>
          <cell r="I1226">
            <v>28541</v>
          </cell>
        </row>
        <row r="1227">
          <cell r="E1227" t="str">
            <v>26302932542088-002</v>
          </cell>
          <cell r="F1227" t="str">
            <v>石崎　裕司</v>
          </cell>
          <cell r="G1227">
            <v>43556</v>
          </cell>
          <cell r="I1227">
            <v>33549</v>
          </cell>
        </row>
        <row r="1228">
          <cell r="E1228" t="str">
            <v>26302932542088-003</v>
          </cell>
          <cell r="F1228" t="str">
            <v>稲村　千晃</v>
          </cell>
          <cell r="G1228">
            <v>43556</v>
          </cell>
          <cell r="I1228">
            <v>32271</v>
          </cell>
        </row>
        <row r="1229">
          <cell r="E1229" t="str">
            <v>26308938242043-001</v>
          </cell>
          <cell r="F1229" t="str">
            <v>前川　拓生</v>
          </cell>
          <cell r="G1229">
            <v>44551</v>
          </cell>
          <cell r="I1229">
            <v>28253</v>
          </cell>
        </row>
        <row r="1230">
          <cell r="E1230" t="str">
            <v>26302932762158-001</v>
          </cell>
          <cell r="F1230" t="str">
            <v>長岡　雄二</v>
          </cell>
          <cell r="G1230">
            <v>44958</v>
          </cell>
          <cell r="I1230">
            <v>31516</v>
          </cell>
        </row>
        <row r="1231">
          <cell r="E1231" t="str">
            <v>26302932762158-002</v>
          </cell>
          <cell r="F1231" t="str">
            <v>中村　誠</v>
          </cell>
          <cell r="G1231">
            <v>44958</v>
          </cell>
          <cell r="I1231">
            <v>27361</v>
          </cell>
        </row>
        <row r="1232">
          <cell r="E1232" t="str">
            <v>26301930792134-001</v>
          </cell>
          <cell r="F1232" t="str">
            <v>長田　真佐男</v>
          </cell>
          <cell r="G1232">
            <v>44075</v>
          </cell>
          <cell r="I1232">
            <v>27556</v>
          </cell>
        </row>
        <row r="1233">
          <cell r="E1233" t="str">
            <v>26301930792134-002</v>
          </cell>
          <cell r="F1233" t="str">
            <v>長谷川　紗知</v>
          </cell>
          <cell r="G1233">
            <v>44378</v>
          </cell>
          <cell r="I1233">
            <v>32980</v>
          </cell>
        </row>
        <row r="1234">
          <cell r="E1234" t="str">
            <v>26301930792134-003</v>
          </cell>
          <cell r="F1234" t="str">
            <v>古川　陵</v>
          </cell>
          <cell r="G1234">
            <v>44470</v>
          </cell>
          <cell r="I1234">
            <v>35560</v>
          </cell>
        </row>
        <row r="1235">
          <cell r="E1235" t="str">
            <v>26301930792134-004</v>
          </cell>
          <cell r="F1235" t="str">
            <v>内村　輝</v>
          </cell>
          <cell r="G1235">
            <v>44470</v>
          </cell>
          <cell r="I1235">
            <v>35521</v>
          </cell>
        </row>
        <row r="1236">
          <cell r="E1236" t="str">
            <v>26301930792134-005</v>
          </cell>
          <cell r="F1236" t="str">
            <v>安井　宏斗</v>
          </cell>
          <cell r="G1236">
            <v>44470</v>
          </cell>
          <cell r="I1236">
            <v>34453</v>
          </cell>
        </row>
        <row r="1237">
          <cell r="E1237" t="str">
            <v>26301930792134-006</v>
          </cell>
          <cell r="F1237" t="str">
            <v>安井　大和</v>
          </cell>
          <cell r="G1237">
            <v>44470</v>
          </cell>
          <cell r="I1237">
            <v>35852</v>
          </cell>
        </row>
        <row r="1238">
          <cell r="E1238" t="str">
            <v>26301930792134-007</v>
          </cell>
          <cell r="F1238" t="str">
            <v>岡部　蒼依</v>
          </cell>
          <cell r="G1238">
            <v>44672</v>
          </cell>
          <cell r="H1238">
            <v>44854</v>
          </cell>
          <cell r="I1238">
            <v>34498</v>
          </cell>
        </row>
        <row r="1239">
          <cell r="E1239" t="str">
            <v>26301930792134-008</v>
          </cell>
          <cell r="F1239" t="str">
            <v>橋本　和巳</v>
          </cell>
          <cell r="G1239">
            <v>44672</v>
          </cell>
          <cell r="I1239">
            <v>28541</v>
          </cell>
        </row>
        <row r="1240">
          <cell r="E1240" t="str">
            <v>26301930792134-009</v>
          </cell>
          <cell r="F1240" t="str">
            <v>岡本　拓也</v>
          </cell>
          <cell r="G1240">
            <v>44672</v>
          </cell>
          <cell r="H1240">
            <v>44713</v>
          </cell>
          <cell r="I1240">
            <v>31646</v>
          </cell>
        </row>
        <row r="1241">
          <cell r="E1241" t="str">
            <v>26301930792134-010</v>
          </cell>
          <cell r="F1241" t="str">
            <v>大江　卓</v>
          </cell>
          <cell r="G1241">
            <v>44763</v>
          </cell>
          <cell r="I1241">
            <v>31250</v>
          </cell>
        </row>
        <row r="1242">
          <cell r="E1242" t="str">
            <v>26301930792134-011</v>
          </cell>
          <cell r="F1242" t="str">
            <v>塩見　文男</v>
          </cell>
          <cell r="G1242">
            <v>45006</v>
          </cell>
          <cell r="I1242">
            <v>23044</v>
          </cell>
        </row>
        <row r="1243">
          <cell r="E1243" t="str">
            <v>26308938242067-001</v>
          </cell>
          <cell r="F1243" t="str">
            <v>宮前　圭佑</v>
          </cell>
          <cell r="G1243">
            <v>42826</v>
          </cell>
          <cell r="I1243">
            <v>34259</v>
          </cell>
        </row>
        <row r="1244">
          <cell r="E1244" t="str">
            <v>26308938242067-002</v>
          </cell>
          <cell r="F1244" t="str">
            <v>奥谷　心</v>
          </cell>
          <cell r="G1244">
            <v>43586</v>
          </cell>
          <cell r="I1244">
            <v>34238</v>
          </cell>
        </row>
        <row r="1245">
          <cell r="E1245" t="str">
            <v>26308938242067-003</v>
          </cell>
          <cell r="F1245" t="str">
            <v>東尾　和真</v>
          </cell>
          <cell r="G1245">
            <v>43647</v>
          </cell>
          <cell r="I1245">
            <v>30449</v>
          </cell>
        </row>
        <row r="1246">
          <cell r="E1246" t="str">
            <v>26308938242067-004</v>
          </cell>
          <cell r="F1246" t="str">
            <v>グエン　クオック　タン</v>
          </cell>
          <cell r="G1246">
            <v>44228</v>
          </cell>
          <cell r="H1246">
            <v>44926</v>
          </cell>
          <cell r="I1246">
            <v>35348</v>
          </cell>
        </row>
        <row r="1247">
          <cell r="E1247" t="str">
            <v>26308938242067-005</v>
          </cell>
          <cell r="F1247" t="str">
            <v>ナカザワ　ヤスヒロ</v>
          </cell>
          <cell r="G1247">
            <v>44531</v>
          </cell>
          <cell r="I1247">
            <v>24617</v>
          </cell>
        </row>
        <row r="1248">
          <cell r="E1248" t="str">
            <v>26308938242067-006</v>
          </cell>
          <cell r="F1248" t="str">
            <v>桑原　杏理</v>
          </cell>
          <cell r="G1248">
            <v>44565</v>
          </cell>
          <cell r="I1248">
            <v>34264</v>
          </cell>
        </row>
        <row r="1249">
          <cell r="E1249" t="str">
            <v>26308938242067-007</v>
          </cell>
          <cell r="F1249" t="str">
            <v>樋口　武蔵</v>
          </cell>
          <cell r="G1249">
            <v>44652</v>
          </cell>
          <cell r="H1249">
            <v>44985</v>
          </cell>
          <cell r="I1249">
            <v>37837</v>
          </cell>
        </row>
        <row r="1250">
          <cell r="E1250" t="str">
            <v>26308938242067-008</v>
          </cell>
          <cell r="F1250" t="str">
            <v>ファム　ヴァン　トゥアン</v>
          </cell>
          <cell r="G1250">
            <v>44713</v>
          </cell>
          <cell r="H1250">
            <v>44924</v>
          </cell>
          <cell r="I1250">
            <v>34725</v>
          </cell>
        </row>
        <row r="1251">
          <cell r="E1251" t="str">
            <v>26308938242067-009</v>
          </cell>
          <cell r="F1251" t="str">
            <v>ホアン　チュン　ギア</v>
          </cell>
          <cell r="G1251">
            <v>44718</v>
          </cell>
          <cell r="I1251">
            <v>37033</v>
          </cell>
        </row>
        <row r="1252">
          <cell r="E1252" t="str">
            <v>26308938242067-010</v>
          </cell>
          <cell r="F1252" t="str">
            <v>グエン　ドゥック　チン</v>
          </cell>
          <cell r="G1252">
            <v>44718</v>
          </cell>
          <cell r="I1252">
            <v>36317</v>
          </cell>
        </row>
        <row r="1253">
          <cell r="E1253" t="str">
            <v>26308938242067-011</v>
          </cell>
          <cell r="F1253" t="str">
            <v>宇田　幸生</v>
          </cell>
          <cell r="G1253">
            <v>44865</v>
          </cell>
          <cell r="I1253">
            <v>36820</v>
          </cell>
        </row>
        <row r="1254">
          <cell r="E1254" t="str">
            <v>26308938242067-012</v>
          </cell>
          <cell r="F1254" t="str">
            <v>グエン　クオック　タン</v>
          </cell>
          <cell r="G1254">
            <v>44992</v>
          </cell>
          <cell r="I1254">
            <v>35348</v>
          </cell>
        </row>
        <row r="1255">
          <cell r="E1255" t="str">
            <v>26303933202178-001</v>
          </cell>
          <cell r="F1255" t="str">
            <v>森生　陽一</v>
          </cell>
          <cell r="G1255">
            <v>42826</v>
          </cell>
          <cell r="I1255">
            <v>32186</v>
          </cell>
        </row>
        <row r="1256">
          <cell r="E1256" t="str">
            <v>26301930792077-001</v>
          </cell>
          <cell r="F1256" t="str">
            <v>細川　寛大</v>
          </cell>
          <cell r="G1256">
            <v>44313</v>
          </cell>
          <cell r="H1256">
            <v>44753</v>
          </cell>
          <cell r="I1256">
            <v>24108</v>
          </cell>
        </row>
        <row r="1257">
          <cell r="E1257" t="str">
            <v>26301930792074-001</v>
          </cell>
          <cell r="F1257" t="str">
            <v>宮園　樹城</v>
          </cell>
          <cell r="G1257">
            <v>42826</v>
          </cell>
          <cell r="I1257">
            <v>34060</v>
          </cell>
        </row>
        <row r="1258">
          <cell r="E1258" t="str">
            <v>26301930792074-002</v>
          </cell>
          <cell r="F1258" t="str">
            <v>川口　俊哉</v>
          </cell>
          <cell r="G1258">
            <v>43029</v>
          </cell>
          <cell r="I1258">
            <v>27642</v>
          </cell>
        </row>
        <row r="1259">
          <cell r="E1259" t="str">
            <v>26301930792074-003</v>
          </cell>
          <cell r="F1259" t="str">
            <v>大八木　和弥</v>
          </cell>
          <cell r="G1259">
            <v>43678</v>
          </cell>
          <cell r="I1259">
            <v>34956</v>
          </cell>
        </row>
        <row r="1260">
          <cell r="E1260" t="str">
            <v>26301930792074-004</v>
          </cell>
          <cell r="F1260" t="str">
            <v>竹内　一人</v>
          </cell>
          <cell r="G1260">
            <v>43983</v>
          </cell>
          <cell r="I1260">
            <v>27212</v>
          </cell>
        </row>
        <row r="1261">
          <cell r="E1261" t="str">
            <v>26301930792074-005</v>
          </cell>
          <cell r="F1261" t="str">
            <v>今井　雅也</v>
          </cell>
          <cell r="G1261">
            <v>44307</v>
          </cell>
          <cell r="I1261">
            <v>35059</v>
          </cell>
        </row>
        <row r="1262">
          <cell r="E1262" t="str">
            <v>26301930792074-006</v>
          </cell>
          <cell r="F1262" t="str">
            <v>山下　篤</v>
          </cell>
          <cell r="G1262">
            <v>44546</v>
          </cell>
          <cell r="I1262">
            <v>34174</v>
          </cell>
        </row>
        <row r="1263">
          <cell r="E1263" t="str">
            <v>26301930772057-001</v>
          </cell>
          <cell r="F1263" t="str">
            <v>八鍬　優樹</v>
          </cell>
          <cell r="G1263">
            <v>43586</v>
          </cell>
          <cell r="I1263">
            <v>33065</v>
          </cell>
        </row>
        <row r="1264">
          <cell r="E1264" t="str">
            <v>26301930772057-002</v>
          </cell>
          <cell r="F1264" t="str">
            <v>平山　忠宣</v>
          </cell>
          <cell r="G1264">
            <v>43998</v>
          </cell>
          <cell r="I1264">
            <v>27282</v>
          </cell>
        </row>
        <row r="1265">
          <cell r="E1265" t="str">
            <v>26301930772057-003</v>
          </cell>
          <cell r="F1265" t="str">
            <v>東　晴美</v>
          </cell>
          <cell r="G1265">
            <v>43998</v>
          </cell>
          <cell r="I1265">
            <v>23627</v>
          </cell>
        </row>
        <row r="1266">
          <cell r="E1266" t="str">
            <v>26301930772057-004</v>
          </cell>
          <cell r="F1266" t="str">
            <v>森　亜友美</v>
          </cell>
          <cell r="G1266">
            <v>44013</v>
          </cell>
          <cell r="I1266">
            <v>32127</v>
          </cell>
        </row>
        <row r="1267">
          <cell r="E1267" t="str">
            <v>26301930772057-005</v>
          </cell>
          <cell r="F1267" t="str">
            <v>的場　玲奈</v>
          </cell>
          <cell r="G1267">
            <v>44075</v>
          </cell>
          <cell r="I1267">
            <v>33100</v>
          </cell>
        </row>
        <row r="1268">
          <cell r="E1268" t="str">
            <v>26301930772057-006</v>
          </cell>
          <cell r="F1268" t="str">
            <v>大垣　杏菜</v>
          </cell>
          <cell r="G1268">
            <v>44105</v>
          </cell>
          <cell r="H1268">
            <v>44773</v>
          </cell>
          <cell r="I1268">
            <v>32921</v>
          </cell>
        </row>
        <row r="1269">
          <cell r="E1269" t="str">
            <v>26301930772057-007</v>
          </cell>
          <cell r="F1269" t="str">
            <v>紺家　里佳</v>
          </cell>
          <cell r="G1269">
            <v>44105</v>
          </cell>
          <cell r="I1269">
            <v>35294</v>
          </cell>
        </row>
        <row r="1270">
          <cell r="E1270" t="str">
            <v>26301930772057-008</v>
          </cell>
          <cell r="F1270" t="str">
            <v>井上　諭理</v>
          </cell>
          <cell r="G1270">
            <v>44348</v>
          </cell>
          <cell r="H1270">
            <v>44773</v>
          </cell>
          <cell r="I1270">
            <v>34550</v>
          </cell>
        </row>
        <row r="1271">
          <cell r="E1271" t="str">
            <v>26301930772057-009</v>
          </cell>
          <cell r="F1271" t="str">
            <v>小林　久志</v>
          </cell>
          <cell r="G1271">
            <v>44378</v>
          </cell>
          <cell r="I1271">
            <v>26261</v>
          </cell>
        </row>
        <row r="1272">
          <cell r="E1272" t="str">
            <v>26301930772057-010</v>
          </cell>
          <cell r="F1272" t="str">
            <v>村上　舞佑子</v>
          </cell>
          <cell r="G1272">
            <v>44931</v>
          </cell>
          <cell r="I1272">
            <v>32217</v>
          </cell>
        </row>
        <row r="1273">
          <cell r="E1273" t="str">
            <v>26303933522020-001</v>
          </cell>
          <cell r="F1273" t="str">
            <v>小坂　大地</v>
          </cell>
          <cell r="G1273">
            <v>42095</v>
          </cell>
          <cell r="I1273">
            <v>30546</v>
          </cell>
        </row>
        <row r="1274">
          <cell r="E1274" t="str">
            <v>26303933522020-002</v>
          </cell>
          <cell r="F1274" t="str">
            <v>西奥　勝也</v>
          </cell>
          <cell r="G1274">
            <v>43252</v>
          </cell>
          <cell r="I1274">
            <v>32646</v>
          </cell>
        </row>
        <row r="1275">
          <cell r="E1275" t="str">
            <v>26303933522020-003</v>
          </cell>
          <cell r="F1275" t="str">
            <v>グエン　ハイ　クエ</v>
          </cell>
          <cell r="G1275">
            <v>43274</v>
          </cell>
          <cell r="H1275">
            <v>44806</v>
          </cell>
          <cell r="I1275">
            <v>31287</v>
          </cell>
        </row>
        <row r="1276">
          <cell r="E1276" t="str">
            <v>26303933522020-004</v>
          </cell>
          <cell r="F1276" t="str">
            <v>ホアン　ヴァン　チヨン</v>
          </cell>
          <cell r="G1276">
            <v>43274</v>
          </cell>
          <cell r="H1276">
            <v>44702</v>
          </cell>
          <cell r="I1276">
            <v>33563</v>
          </cell>
        </row>
        <row r="1277">
          <cell r="E1277" t="str">
            <v>26303933522020-005</v>
          </cell>
          <cell r="F1277" t="str">
            <v>グエン　アイン　ヴー</v>
          </cell>
          <cell r="G1277">
            <v>43643</v>
          </cell>
          <cell r="H1277">
            <v>44707</v>
          </cell>
          <cell r="I1277">
            <v>32341</v>
          </cell>
        </row>
        <row r="1278">
          <cell r="E1278" t="str">
            <v>26303933522020-006</v>
          </cell>
          <cell r="F1278" t="str">
            <v>グエン　ヴァン　ザイン</v>
          </cell>
          <cell r="G1278">
            <v>43643</v>
          </cell>
          <cell r="I1278">
            <v>31208</v>
          </cell>
        </row>
        <row r="1279">
          <cell r="E1279" t="str">
            <v>26303933522020-007</v>
          </cell>
          <cell r="F1279" t="str">
            <v>ロ　バン　ソン</v>
          </cell>
          <cell r="G1279">
            <v>44244</v>
          </cell>
          <cell r="I1279">
            <v>31885</v>
          </cell>
        </row>
        <row r="1280">
          <cell r="E1280" t="str">
            <v>26303933522020-008</v>
          </cell>
          <cell r="F1280" t="str">
            <v>チャン　バン　チュン</v>
          </cell>
          <cell r="G1280">
            <v>44244</v>
          </cell>
          <cell r="I1280">
            <v>35375</v>
          </cell>
        </row>
        <row r="1281">
          <cell r="E1281" t="str">
            <v>26303933522020-009</v>
          </cell>
          <cell r="F1281" t="str">
            <v>ノン　バン　ゾアイン</v>
          </cell>
          <cell r="G1281">
            <v>44244</v>
          </cell>
          <cell r="I1281">
            <v>33499</v>
          </cell>
        </row>
        <row r="1282">
          <cell r="E1282" t="str">
            <v>26303933522020-010</v>
          </cell>
          <cell r="F1282" t="str">
            <v>浜田　朱菜</v>
          </cell>
          <cell r="G1282">
            <v>44682</v>
          </cell>
          <cell r="I1282">
            <v>30881</v>
          </cell>
        </row>
        <row r="1283">
          <cell r="E1283" t="str">
            <v>26303933522020-011</v>
          </cell>
          <cell r="F1283" t="str">
            <v>中田　修仁</v>
          </cell>
          <cell r="G1283">
            <v>44713</v>
          </cell>
          <cell r="I1283">
            <v>28138</v>
          </cell>
        </row>
        <row r="1284">
          <cell r="E1284" t="str">
            <v>26303933522020-012</v>
          </cell>
          <cell r="F1284" t="str">
            <v>グエン　ヴァン　ハイ</v>
          </cell>
          <cell r="G1284">
            <v>44715</v>
          </cell>
          <cell r="I1284">
            <v>30676</v>
          </cell>
        </row>
        <row r="1285">
          <cell r="E1285" t="str">
            <v>26303933522020-013</v>
          </cell>
          <cell r="F1285" t="str">
            <v>セン　ヴィチャカー</v>
          </cell>
          <cell r="G1285">
            <v>44973</v>
          </cell>
          <cell r="I1285">
            <v>36106</v>
          </cell>
        </row>
        <row r="1286">
          <cell r="E1286" t="str">
            <v>26303933522020-014</v>
          </cell>
          <cell r="F1286" t="str">
            <v>ヨン　ヴォティ</v>
          </cell>
          <cell r="G1286">
            <v>44973</v>
          </cell>
          <cell r="I1286">
            <v>33394</v>
          </cell>
        </row>
        <row r="1287">
          <cell r="E1287" t="str">
            <v>26303933522020-015</v>
          </cell>
          <cell r="F1287" t="str">
            <v>サーヴェト　ヴァン</v>
          </cell>
          <cell r="G1287">
            <v>44973</v>
          </cell>
          <cell r="I1287">
            <v>33613</v>
          </cell>
        </row>
        <row r="1288">
          <cell r="E1288" t="str">
            <v>26301930792113-001</v>
          </cell>
          <cell r="F1288" t="str">
            <v>山本　恭平</v>
          </cell>
          <cell r="G1288">
            <v>43911</v>
          </cell>
          <cell r="I1288">
            <v>31799</v>
          </cell>
        </row>
        <row r="1289">
          <cell r="E1289" t="str">
            <v>26301930792113-002</v>
          </cell>
          <cell r="F1289" t="str">
            <v>宇野　竜太</v>
          </cell>
          <cell r="G1289">
            <v>43911</v>
          </cell>
          <cell r="H1289">
            <v>44651</v>
          </cell>
          <cell r="I1289">
            <v>32634</v>
          </cell>
        </row>
        <row r="1290">
          <cell r="E1290" t="str">
            <v>26301930792113-003</v>
          </cell>
          <cell r="F1290" t="str">
            <v>安田　一世</v>
          </cell>
          <cell r="G1290">
            <v>43911</v>
          </cell>
          <cell r="H1290">
            <v>44651</v>
          </cell>
          <cell r="I1290">
            <v>35651</v>
          </cell>
        </row>
        <row r="1291">
          <cell r="E1291" t="str">
            <v>26301930792113-004</v>
          </cell>
          <cell r="F1291" t="str">
            <v>中村　俊宏</v>
          </cell>
          <cell r="G1291">
            <v>44490</v>
          </cell>
          <cell r="H1291">
            <v>44651</v>
          </cell>
          <cell r="I1291">
            <v>33329</v>
          </cell>
        </row>
        <row r="1292">
          <cell r="E1292" t="str">
            <v>26301930752066-001</v>
          </cell>
          <cell r="F1292" t="str">
            <v>皆瀬　知宏</v>
          </cell>
          <cell r="G1292">
            <v>42461</v>
          </cell>
          <cell r="I1292">
            <v>29399</v>
          </cell>
        </row>
        <row r="1293">
          <cell r="E1293" t="str">
            <v>26301930752066-002</v>
          </cell>
          <cell r="F1293" t="str">
            <v>橋本　佐栄</v>
          </cell>
          <cell r="G1293">
            <v>44652</v>
          </cell>
          <cell r="H1293">
            <v>44772</v>
          </cell>
          <cell r="I1293">
            <v>26602</v>
          </cell>
        </row>
        <row r="1294">
          <cell r="E1294" t="str">
            <v>26301930752066-003</v>
          </cell>
          <cell r="F1294" t="str">
            <v>仲野　和成</v>
          </cell>
          <cell r="G1294">
            <v>44805</v>
          </cell>
          <cell r="I1294">
            <v>27545</v>
          </cell>
        </row>
        <row r="1295">
          <cell r="E1295" t="str">
            <v>26301930782037-001</v>
          </cell>
          <cell r="F1295" t="str">
            <v>奥西　嘉博</v>
          </cell>
          <cell r="G1295">
            <v>42917</v>
          </cell>
          <cell r="I1295">
            <v>17910</v>
          </cell>
        </row>
        <row r="1296">
          <cell r="E1296" t="str">
            <v>26301930782037-002</v>
          </cell>
          <cell r="F1296" t="str">
            <v>小野　洋</v>
          </cell>
          <cell r="G1296">
            <v>42917</v>
          </cell>
          <cell r="I1296">
            <v>18994</v>
          </cell>
        </row>
        <row r="1297">
          <cell r="E1297" t="str">
            <v>26301930782037-003</v>
          </cell>
          <cell r="F1297" t="str">
            <v>小野　哲</v>
          </cell>
          <cell r="G1297">
            <v>42917</v>
          </cell>
          <cell r="I1297">
            <v>18269</v>
          </cell>
        </row>
        <row r="1298">
          <cell r="E1298" t="str">
            <v>26302932552134-001</v>
          </cell>
          <cell r="F1298" t="str">
            <v>榎木　勇太</v>
          </cell>
          <cell r="G1298">
            <v>44501</v>
          </cell>
          <cell r="I1298">
            <v>33284</v>
          </cell>
        </row>
        <row r="1299">
          <cell r="E1299" t="str">
            <v>26308938242050-001</v>
          </cell>
          <cell r="F1299" t="str">
            <v>安原　賢二</v>
          </cell>
          <cell r="G1299">
            <v>42309</v>
          </cell>
          <cell r="I1299">
            <v>24266</v>
          </cell>
        </row>
        <row r="1300">
          <cell r="E1300" t="str">
            <v>26303933200058-001</v>
          </cell>
          <cell r="F1300" t="str">
            <v>河井　亮平</v>
          </cell>
          <cell r="G1300">
            <v>43525</v>
          </cell>
          <cell r="I1300">
            <v>30476</v>
          </cell>
        </row>
        <row r="1301">
          <cell r="E1301" t="str">
            <v>26301931402040-001</v>
          </cell>
          <cell r="F1301" t="str">
            <v>松尾　真喜</v>
          </cell>
          <cell r="G1301">
            <v>42675</v>
          </cell>
          <cell r="I1301">
            <v>27332</v>
          </cell>
        </row>
        <row r="1302">
          <cell r="E1302" t="str">
            <v>26301931402040-002</v>
          </cell>
          <cell r="F1302" t="str">
            <v>小嶋　有也</v>
          </cell>
          <cell r="G1302">
            <v>44105</v>
          </cell>
          <cell r="I1302">
            <v>35578</v>
          </cell>
        </row>
        <row r="1303">
          <cell r="E1303" t="str">
            <v>26301931402040-003</v>
          </cell>
          <cell r="F1303" t="str">
            <v>清水　理人</v>
          </cell>
          <cell r="G1303">
            <v>44538</v>
          </cell>
          <cell r="H1303">
            <v>44742</v>
          </cell>
          <cell r="I1303">
            <v>38252</v>
          </cell>
        </row>
        <row r="1304">
          <cell r="E1304" t="str">
            <v>26301931402040-004</v>
          </cell>
          <cell r="F1304" t="str">
            <v>服部　亮太</v>
          </cell>
          <cell r="G1304">
            <v>44567</v>
          </cell>
          <cell r="I1304">
            <v>38110</v>
          </cell>
        </row>
        <row r="1305">
          <cell r="E1305" t="str">
            <v>26301931402040-005</v>
          </cell>
          <cell r="F1305" t="str">
            <v>福伝　渡和</v>
          </cell>
          <cell r="G1305">
            <v>44958</v>
          </cell>
          <cell r="H1305">
            <v>44980</v>
          </cell>
          <cell r="I1305">
            <v>38306</v>
          </cell>
        </row>
        <row r="1306">
          <cell r="E1306" t="str">
            <v>26302932552129-001</v>
          </cell>
          <cell r="F1306" t="str">
            <v>チヤキ　マサヒロ</v>
          </cell>
          <cell r="G1306">
            <v>42327</v>
          </cell>
          <cell r="I1306">
            <v>32160</v>
          </cell>
        </row>
        <row r="1307">
          <cell r="E1307" t="str">
            <v>26302932552129-002</v>
          </cell>
          <cell r="F1307" t="str">
            <v>シラハセ　マサヒロ</v>
          </cell>
          <cell r="G1307">
            <v>42787</v>
          </cell>
          <cell r="I1307">
            <v>32108</v>
          </cell>
        </row>
        <row r="1308">
          <cell r="E1308" t="str">
            <v>26302932552129-003</v>
          </cell>
          <cell r="F1308" t="str">
            <v>グエン　ホアン　ロン</v>
          </cell>
          <cell r="G1308">
            <v>44790</v>
          </cell>
          <cell r="I1308">
            <v>36098</v>
          </cell>
        </row>
        <row r="1309">
          <cell r="E1309" t="str">
            <v>26303933202118-001</v>
          </cell>
          <cell r="F1309" t="str">
            <v>山戸　和也</v>
          </cell>
          <cell r="G1309">
            <v>42370</v>
          </cell>
          <cell r="I1309">
            <v>31974</v>
          </cell>
        </row>
        <row r="1310">
          <cell r="E1310" t="str">
            <v>26303933202118-002</v>
          </cell>
          <cell r="F1310" t="str">
            <v>岡本　晋</v>
          </cell>
          <cell r="G1310">
            <v>42370</v>
          </cell>
          <cell r="I1310">
            <v>30774</v>
          </cell>
        </row>
        <row r="1311">
          <cell r="E1311" t="str">
            <v>26303933202118-003</v>
          </cell>
          <cell r="F1311" t="str">
            <v>佐々木　優哉</v>
          </cell>
          <cell r="G1311">
            <v>43887</v>
          </cell>
          <cell r="I1311">
            <v>35747</v>
          </cell>
        </row>
        <row r="1312">
          <cell r="E1312" t="str">
            <v>26303933202118-004</v>
          </cell>
          <cell r="F1312" t="str">
            <v>グエン　シー　ヴィ</v>
          </cell>
          <cell r="G1312">
            <v>44256</v>
          </cell>
          <cell r="I1312">
            <v>35132</v>
          </cell>
        </row>
        <row r="1313">
          <cell r="E1313" t="str">
            <v>26303933202118-005</v>
          </cell>
          <cell r="F1313" t="str">
            <v>梅木　拓実</v>
          </cell>
          <cell r="G1313">
            <v>44287</v>
          </cell>
          <cell r="H1313">
            <v>44767</v>
          </cell>
          <cell r="I1313">
            <v>35902</v>
          </cell>
        </row>
        <row r="1314">
          <cell r="E1314" t="str">
            <v>26303933202118-006</v>
          </cell>
          <cell r="F1314" t="str">
            <v>宮田　有紀子</v>
          </cell>
          <cell r="G1314">
            <v>44774</v>
          </cell>
          <cell r="I1314">
            <v>35538</v>
          </cell>
        </row>
        <row r="1315">
          <cell r="E1315" t="str">
            <v>26301930760014-001</v>
          </cell>
          <cell r="F1315" t="str">
            <v>恩田　清徳</v>
          </cell>
          <cell r="G1315">
            <v>39087</v>
          </cell>
          <cell r="H1315">
            <v>44923</v>
          </cell>
          <cell r="I1315">
            <v>19269</v>
          </cell>
        </row>
        <row r="1316">
          <cell r="E1316" t="str">
            <v>26301930760014-002</v>
          </cell>
          <cell r="F1316" t="str">
            <v>田中　秀男</v>
          </cell>
          <cell r="G1316">
            <v>42374</v>
          </cell>
          <cell r="I1316">
            <v>20455</v>
          </cell>
        </row>
        <row r="1317">
          <cell r="E1317" t="str">
            <v>26301930760014-003</v>
          </cell>
          <cell r="F1317" t="str">
            <v>上田　泰孝</v>
          </cell>
          <cell r="G1317">
            <v>42856</v>
          </cell>
          <cell r="I1317">
            <v>28462</v>
          </cell>
        </row>
        <row r="1318">
          <cell r="E1318" t="str">
            <v>26301930760014-004</v>
          </cell>
          <cell r="F1318" t="str">
            <v>栃山　祐一</v>
          </cell>
          <cell r="G1318">
            <v>43227</v>
          </cell>
          <cell r="I1318">
            <v>29605</v>
          </cell>
        </row>
        <row r="1319">
          <cell r="E1319" t="str">
            <v>26301930760014-005</v>
          </cell>
          <cell r="F1319" t="str">
            <v>数永　敦子</v>
          </cell>
          <cell r="G1319">
            <v>44044</v>
          </cell>
          <cell r="I1319">
            <v>26780</v>
          </cell>
        </row>
        <row r="1320">
          <cell r="E1320" t="str">
            <v>26301930760014-006</v>
          </cell>
          <cell r="F1320" t="str">
            <v>リュウ　シン</v>
          </cell>
          <cell r="G1320">
            <v>44348</v>
          </cell>
          <cell r="H1320">
            <v>44767</v>
          </cell>
          <cell r="I1320">
            <v>31367</v>
          </cell>
        </row>
        <row r="1321">
          <cell r="E1321" t="str">
            <v>26301930760014-007</v>
          </cell>
          <cell r="F1321" t="str">
            <v>恩田　清徳</v>
          </cell>
          <cell r="G1321">
            <v>44986</v>
          </cell>
          <cell r="I1321">
            <v>19269</v>
          </cell>
        </row>
        <row r="1322">
          <cell r="E1322" t="str">
            <v>26307937192074-001</v>
          </cell>
          <cell r="F1322" t="str">
            <v>稲川　勝太</v>
          </cell>
          <cell r="G1322">
            <v>43678</v>
          </cell>
          <cell r="I1322">
            <v>34825</v>
          </cell>
        </row>
        <row r="1323">
          <cell r="E1323" t="str">
            <v>26307937192074-002</v>
          </cell>
          <cell r="F1323" t="str">
            <v>ﾔﾏｻﾞｷ　ﾏｵ</v>
          </cell>
          <cell r="G1323">
            <v>44197</v>
          </cell>
          <cell r="I1323">
            <v>35283</v>
          </cell>
        </row>
        <row r="1324">
          <cell r="E1324" t="str">
            <v>26307937192074-003</v>
          </cell>
          <cell r="F1324" t="str">
            <v>ミヤモト　ユイ</v>
          </cell>
          <cell r="G1324">
            <v>44774</v>
          </cell>
          <cell r="I1324">
            <v>34178</v>
          </cell>
        </row>
        <row r="1325">
          <cell r="E1325" t="str">
            <v>26301930792089-001</v>
          </cell>
          <cell r="F1325" t="str">
            <v>稲本　佳亮</v>
          </cell>
          <cell r="G1325">
            <v>42815</v>
          </cell>
          <cell r="I1325">
            <v>32621</v>
          </cell>
        </row>
        <row r="1326">
          <cell r="E1326" t="str">
            <v>26301930792089-002</v>
          </cell>
          <cell r="F1326" t="str">
            <v>慶本　憲司</v>
          </cell>
          <cell r="G1326">
            <v>43073</v>
          </cell>
          <cell r="I1326">
            <v>29906</v>
          </cell>
        </row>
        <row r="1327">
          <cell r="E1327" t="str">
            <v>26301930792089-003</v>
          </cell>
          <cell r="F1327" t="str">
            <v>岩城　公之</v>
          </cell>
          <cell r="G1327">
            <v>43080</v>
          </cell>
          <cell r="I1327">
            <v>30187</v>
          </cell>
        </row>
        <row r="1328">
          <cell r="E1328" t="str">
            <v>26301930792089-004</v>
          </cell>
          <cell r="F1328" t="str">
            <v>北崎　孝敏</v>
          </cell>
          <cell r="G1328">
            <v>43525</v>
          </cell>
          <cell r="I1328">
            <v>30193</v>
          </cell>
        </row>
        <row r="1329">
          <cell r="E1329" t="str">
            <v>26301930792089-005</v>
          </cell>
          <cell r="F1329" t="str">
            <v>松田　隆志</v>
          </cell>
          <cell r="G1329">
            <v>43698</v>
          </cell>
          <cell r="I1329">
            <v>30481</v>
          </cell>
        </row>
        <row r="1330">
          <cell r="E1330" t="str">
            <v>26301930792089-006</v>
          </cell>
          <cell r="F1330" t="str">
            <v>古川　翔大</v>
          </cell>
          <cell r="G1330">
            <v>43709</v>
          </cell>
          <cell r="I1330">
            <v>34520</v>
          </cell>
        </row>
        <row r="1331">
          <cell r="E1331" t="str">
            <v>26301930792089-007</v>
          </cell>
          <cell r="F1331" t="str">
            <v>青野　祐樹</v>
          </cell>
          <cell r="G1331">
            <v>43709</v>
          </cell>
          <cell r="H1331">
            <v>44891</v>
          </cell>
          <cell r="I1331">
            <v>31180</v>
          </cell>
        </row>
        <row r="1332">
          <cell r="E1332" t="str">
            <v>26301930792089-008</v>
          </cell>
          <cell r="F1332" t="str">
            <v>千頭　彩</v>
          </cell>
          <cell r="G1332">
            <v>43729</v>
          </cell>
          <cell r="I1332">
            <v>30586</v>
          </cell>
        </row>
        <row r="1333">
          <cell r="E1333" t="str">
            <v>26301930792089-009</v>
          </cell>
          <cell r="F1333" t="str">
            <v>ホー　ヴィエット　タイン</v>
          </cell>
          <cell r="G1333">
            <v>43824</v>
          </cell>
          <cell r="H1333">
            <v>44925</v>
          </cell>
          <cell r="I1333">
            <v>33527</v>
          </cell>
        </row>
        <row r="1334">
          <cell r="E1334" t="str">
            <v>26301930792089-010</v>
          </cell>
          <cell r="F1334" t="str">
            <v>トン　タイン　ナム</v>
          </cell>
          <cell r="G1334">
            <v>43824</v>
          </cell>
          <cell r="H1334">
            <v>44925</v>
          </cell>
          <cell r="I1334">
            <v>36576</v>
          </cell>
        </row>
        <row r="1335">
          <cell r="E1335" t="str">
            <v>26301930792089-011</v>
          </cell>
          <cell r="F1335" t="str">
            <v>アデプトラ　ナフトマス</v>
          </cell>
          <cell r="G1335">
            <v>44721</v>
          </cell>
          <cell r="I1335">
            <v>33645</v>
          </cell>
        </row>
        <row r="1336">
          <cell r="E1336" t="str">
            <v>26301930792089-012</v>
          </cell>
          <cell r="F1336" t="str">
            <v>トレスナ　イラワン</v>
          </cell>
          <cell r="G1336">
            <v>44721</v>
          </cell>
          <cell r="I1336">
            <v>37170</v>
          </cell>
        </row>
        <row r="1337">
          <cell r="E1337" t="str">
            <v>26301930792089-013</v>
          </cell>
          <cell r="F1337" t="str">
            <v>今江　弘樹</v>
          </cell>
          <cell r="G1337">
            <v>44916</v>
          </cell>
          <cell r="I1337">
            <v>31380</v>
          </cell>
        </row>
        <row r="1338">
          <cell r="E1338" t="str">
            <v>26301930792089-014</v>
          </cell>
          <cell r="F1338" t="str">
            <v>トン　タイン　ナム</v>
          </cell>
          <cell r="G1338">
            <v>44994</v>
          </cell>
          <cell r="I1338">
            <v>36576</v>
          </cell>
        </row>
        <row r="1339">
          <cell r="E1339" t="str">
            <v>26303933202216-001</v>
          </cell>
          <cell r="F1339" t="str">
            <v>平田　敏将</v>
          </cell>
          <cell r="G1339">
            <v>43034</v>
          </cell>
          <cell r="I1339">
            <v>31214</v>
          </cell>
        </row>
        <row r="1340">
          <cell r="E1340" t="str">
            <v>26303933202216-002</v>
          </cell>
          <cell r="F1340" t="str">
            <v>中道　伸男</v>
          </cell>
          <cell r="G1340">
            <v>43034</v>
          </cell>
          <cell r="I1340">
            <v>28934</v>
          </cell>
        </row>
        <row r="1341">
          <cell r="E1341" t="str">
            <v>26303933202216-003</v>
          </cell>
          <cell r="F1341" t="str">
            <v>楫　久司</v>
          </cell>
          <cell r="G1341">
            <v>43034</v>
          </cell>
          <cell r="I1341">
            <v>28207</v>
          </cell>
        </row>
        <row r="1342">
          <cell r="E1342" t="str">
            <v>26303933202216-004</v>
          </cell>
          <cell r="F1342" t="str">
            <v>山口　恵</v>
          </cell>
          <cell r="G1342">
            <v>44317</v>
          </cell>
          <cell r="I1342">
            <v>26517</v>
          </cell>
        </row>
        <row r="1343">
          <cell r="E1343" t="str">
            <v>26303933202216-005</v>
          </cell>
          <cell r="F1343" t="str">
            <v>俣野　利司弘</v>
          </cell>
          <cell r="G1343">
            <v>44452</v>
          </cell>
          <cell r="I1343">
            <v>34784</v>
          </cell>
        </row>
        <row r="1344">
          <cell r="E1344" t="str">
            <v>26303933202216-006</v>
          </cell>
          <cell r="F1344" t="str">
            <v>中島　新二</v>
          </cell>
          <cell r="G1344">
            <v>44566</v>
          </cell>
          <cell r="I1344">
            <v>28585</v>
          </cell>
        </row>
        <row r="1345">
          <cell r="E1345" t="str">
            <v>26303933202216-007</v>
          </cell>
          <cell r="F1345" t="str">
            <v>高原　義隆</v>
          </cell>
          <cell r="G1345">
            <v>44739</v>
          </cell>
          <cell r="I1345">
            <v>34873</v>
          </cell>
        </row>
        <row r="1346">
          <cell r="E1346" t="str">
            <v>26303933202218-001</v>
          </cell>
          <cell r="F1346" t="str">
            <v>人見　拓郎</v>
          </cell>
          <cell r="G1346">
            <v>43132</v>
          </cell>
          <cell r="I1346">
            <v>34495</v>
          </cell>
        </row>
        <row r="1347">
          <cell r="E1347" t="str">
            <v>26303933202218-002</v>
          </cell>
          <cell r="F1347" t="str">
            <v>福田　晃矢</v>
          </cell>
          <cell r="G1347">
            <v>43952</v>
          </cell>
          <cell r="I1347">
            <v>37872</v>
          </cell>
        </row>
        <row r="1348">
          <cell r="E1348" t="str">
            <v>26303933202218-003</v>
          </cell>
          <cell r="F1348" t="str">
            <v>山上　久嘉</v>
          </cell>
          <cell r="G1348">
            <v>43952</v>
          </cell>
          <cell r="I1348">
            <v>28651</v>
          </cell>
        </row>
        <row r="1349">
          <cell r="E1349" t="str">
            <v>26306936122128-001</v>
          </cell>
          <cell r="F1349" t="str">
            <v>トヨザワ　ユウタ</v>
          </cell>
          <cell r="G1349">
            <v>43473</v>
          </cell>
          <cell r="H1349">
            <v>44712</v>
          </cell>
          <cell r="I1349">
            <v>33611</v>
          </cell>
        </row>
        <row r="1350">
          <cell r="E1350" t="str">
            <v>26304934192067-001</v>
          </cell>
          <cell r="F1350" t="str">
            <v>オコ　タケシ</v>
          </cell>
          <cell r="G1350">
            <v>43958</v>
          </cell>
          <cell r="I1350">
            <v>30723</v>
          </cell>
        </row>
        <row r="1351">
          <cell r="E1351" t="str">
            <v>26304934192067-002</v>
          </cell>
          <cell r="F1351" t="str">
            <v>カナザワ　ケンタ</v>
          </cell>
          <cell r="G1351">
            <v>44270</v>
          </cell>
          <cell r="I1351">
            <v>34513</v>
          </cell>
        </row>
        <row r="1352">
          <cell r="E1352" t="str">
            <v>26304934192067-003</v>
          </cell>
          <cell r="F1352" t="str">
            <v>タキガワ　ユウ</v>
          </cell>
          <cell r="G1352">
            <v>44348</v>
          </cell>
          <cell r="I1352">
            <v>32243</v>
          </cell>
        </row>
        <row r="1353">
          <cell r="E1353" t="str">
            <v>26304934192067-004</v>
          </cell>
          <cell r="F1353" t="str">
            <v>オタニ　ミツオ</v>
          </cell>
          <cell r="G1353">
            <v>44348</v>
          </cell>
          <cell r="I1353">
            <v>26705</v>
          </cell>
        </row>
        <row r="1354">
          <cell r="E1354" t="str">
            <v>26304934192067-005</v>
          </cell>
          <cell r="F1354" t="str">
            <v>ワキザカ　レミ</v>
          </cell>
          <cell r="G1354">
            <v>44410</v>
          </cell>
          <cell r="I1354">
            <v>28120</v>
          </cell>
        </row>
        <row r="1355">
          <cell r="E1355" t="str">
            <v>26304934192067-006</v>
          </cell>
          <cell r="F1355" t="str">
            <v>ナガオ　ソウマ</v>
          </cell>
          <cell r="G1355">
            <v>44663</v>
          </cell>
          <cell r="I1355">
            <v>37159</v>
          </cell>
        </row>
        <row r="1356">
          <cell r="E1356" t="str">
            <v>26301930792061-001</v>
          </cell>
          <cell r="F1356" t="str">
            <v>今村　勝</v>
          </cell>
          <cell r="G1356">
            <v>42089</v>
          </cell>
          <cell r="I1356">
            <v>19780</v>
          </cell>
        </row>
        <row r="1357">
          <cell r="E1357" t="str">
            <v>26301930792061-002</v>
          </cell>
          <cell r="F1357" t="str">
            <v>森口　智</v>
          </cell>
          <cell r="G1357">
            <v>42491</v>
          </cell>
          <cell r="I1357">
            <v>24019</v>
          </cell>
        </row>
        <row r="1358">
          <cell r="E1358" t="str">
            <v>26301930792061-003</v>
          </cell>
          <cell r="F1358" t="str">
            <v>早瀬　和雄</v>
          </cell>
          <cell r="G1358">
            <v>42491</v>
          </cell>
          <cell r="I1358">
            <v>24904</v>
          </cell>
        </row>
        <row r="1359">
          <cell r="E1359" t="str">
            <v>26301930792061-004</v>
          </cell>
          <cell r="F1359" t="str">
            <v>高屋　昭</v>
          </cell>
          <cell r="G1359">
            <v>42583</v>
          </cell>
          <cell r="I1359">
            <v>31670</v>
          </cell>
        </row>
        <row r="1360">
          <cell r="E1360" t="str">
            <v>26301930792061-005</v>
          </cell>
          <cell r="F1360" t="str">
            <v>矢木　一秀</v>
          </cell>
          <cell r="G1360">
            <v>42614</v>
          </cell>
          <cell r="I1360">
            <v>32896</v>
          </cell>
        </row>
        <row r="1361">
          <cell r="E1361" t="str">
            <v>26301930792061-006</v>
          </cell>
          <cell r="F1361" t="str">
            <v>上野　義大</v>
          </cell>
          <cell r="G1361">
            <v>44531</v>
          </cell>
          <cell r="I1361">
            <v>34371</v>
          </cell>
        </row>
        <row r="1362">
          <cell r="E1362" t="str">
            <v>26301930792061-007</v>
          </cell>
          <cell r="F1362" t="str">
            <v>橋本　竜</v>
          </cell>
          <cell r="G1362">
            <v>44531</v>
          </cell>
          <cell r="I1362">
            <v>29704</v>
          </cell>
        </row>
        <row r="1363">
          <cell r="E1363" t="str">
            <v>26301930792061-008</v>
          </cell>
          <cell r="F1363" t="str">
            <v>仁本　義章</v>
          </cell>
          <cell r="G1363">
            <v>44641</v>
          </cell>
          <cell r="I1363">
            <v>33838</v>
          </cell>
        </row>
        <row r="1364">
          <cell r="E1364" t="str">
            <v>26301930792061-009</v>
          </cell>
          <cell r="F1364" t="str">
            <v>松坂　恵美</v>
          </cell>
          <cell r="G1364">
            <v>44797</v>
          </cell>
          <cell r="I1364">
            <v>27772</v>
          </cell>
        </row>
        <row r="1365">
          <cell r="E1365" t="str">
            <v>26301930792061-010</v>
          </cell>
          <cell r="F1365" t="str">
            <v>田中　健</v>
          </cell>
          <cell r="G1365">
            <v>44927</v>
          </cell>
          <cell r="I1365">
            <v>33006</v>
          </cell>
        </row>
        <row r="1366">
          <cell r="E1366" t="str">
            <v>26304934190017-001</v>
          </cell>
          <cell r="F1366" t="str">
            <v>小田　智史</v>
          </cell>
          <cell r="G1366">
            <v>43060</v>
          </cell>
          <cell r="I1366">
            <v>26930</v>
          </cell>
        </row>
        <row r="1367">
          <cell r="E1367" t="str">
            <v>26304934190017-002</v>
          </cell>
          <cell r="F1367" t="str">
            <v>掃部　嘉博</v>
          </cell>
          <cell r="G1367">
            <v>44896</v>
          </cell>
          <cell r="H1367">
            <v>44954</v>
          </cell>
          <cell r="I1367">
            <v>26109</v>
          </cell>
        </row>
        <row r="1368">
          <cell r="E1368" t="str">
            <v>26305935062096-001</v>
          </cell>
          <cell r="F1368" t="str">
            <v>田辺　洋一</v>
          </cell>
          <cell r="G1368">
            <v>44886</v>
          </cell>
          <cell r="I1368">
            <v>30594</v>
          </cell>
        </row>
        <row r="1369">
          <cell r="E1369" t="str">
            <v>26305935062096-002</v>
          </cell>
          <cell r="F1369" t="str">
            <v>タハラ　リョウコ</v>
          </cell>
          <cell r="G1369">
            <v>44942</v>
          </cell>
          <cell r="I1369">
            <v>30126</v>
          </cell>
        </row>
        <row r="1370">
          <cell r="E1370" t="str">
            <v>26301930772121-001</v>
          </cell>
          <cell r="F1370" t="str">
            <v>西村　亘平</v>
          </cell>
          <cell r="G1370">
            <v>43472</v>
          </cell>
          <cell r="I1370">
            <v>32574</v>
          </cell>
        </row>
        <row r="1371">
          <cell r="E1371" t="str">
            <v>26301930812049-001</v>
          </cell>
          <cell r="F1371" t="str">
            <v>高屋　博史</v>
          </cell>
          <cell r="G1371">
            <v>43770</v>
          </cell>
          <cell r="I1371">
            <v>27562</v>
          </cell>
        </row>
        <row r="1372">
          <cell r="E1372" t="str">
            <v>26301930812049-002</v>
          </cell>
          <cell r="F1372" t="str">
            <v>田中　友也</v>
          </cell>
          <cell r="G1372">
            <v>44166</v>
          </cell>
          <cell r="I1372">
            <v>34881</v>
          </cell>
        </row>
        <row r="1373">
          <cell r="E1373" t="str">
            <v>26301930812049-003</v>
          </cell>
          <cell r="F1373" t="str">
            <v>寺尾　三知郎</v>
          </cell>
          <cell r="G1373">
            <v>44287</v>
          </cell>
          <cell r="I1373">
            <v>36189</v>
          </cell>
        </row>
        <row r="1374">
          <cell r="E1374" t="str">
            <v>26302932552105-001</v>
          </cell>
          <cell r="F1374" t="str">
            <v>リ　タイン　バオ</v>
          </cell>
          <cell r="G1374">
            <v>43852</v>
          </cell>
          <cell r="H1374">
            <v>44918</v>
          </cell>
          <cell r="I1374">
            <v>35309</v>
          </cell>
        </row>
        <row r="1375">
          <cell r="E1375" t="str">
            <v>26302932552105-002</v>
          </cell>
          <cell r="F1375" t="str">
            <v>グエン　ティエン　トアン</v>
          </cell>
          <cell r="G1375">
            <v>43852</v>
          </cell>
          <cell r="I1375">
            <v>36432</v>
          </cell>
        </row>
        <row r="1376">
          <cell r="E1376" t="str">
            <v>26302932552105-003</v>
          </cell>
          <cell r="F1376" t="str">
            <v>ハー　バン　トゥー</v>
          </cell>
          <cell r="G1376">
            <v>44755</v>
          </cell>
          <cell r="I1376">
            <v>32858</v>
          </cell>
        </row>
        <row r="1377">
          <cell r="E1377" t="str">
            <v>26305935062057-001</v>
          </cell>
          <cell r="F1377" t="str">
            <v>岡　泰樹</v>
          </cell>
          <cell r="G1377">
            <v>41821</v>
          </cell>
          <cell r="I1377">
            <v>32263</v>
          </cell>
        </row>
        <row r="1378">
          <cell r="E1378" t="str">
            <v>26305935062057-002</v>
          </cell>
          <cell r="F1378" t="str">
            <v>井田　喜博</v>
          </cell>
          <cell r="G1378">
            <v>41821</v>
          </cell>
          <cell r="I1378">
            <v>24232</v>
          </cell>
        </row>
        <row r="1379">
          <cell r="E1379" t="str">
            <v>26305935062057-003</v>
          </cell>
          <cell r="F1379" t="str">
            <v>尾松　康司</v>
          </cell>
          <cell r="G1379">
            <v>41821</v>
          </cell>
          <cell r="I1379">
            <v>23093</v>
          </cell>
        </row>
        <row r="1380">
          <cell r="E1380" t="str">
            <v>26305935062057-004</v>
          </cell>
          <cell r="F1380" t="str">
            <v>竹中　恒一</v>
          </cell>
          <cell r="G1380">
            <v>42515</v>
          </cell>
          <cell r="I1380">
            <v>24930</v>
          </cell>
        </row>
        <row r="1381">
          <cell r="E1381" t="str">
            <v>26301930782046-001</v>
          </cell>
          <cell r="F1381" t="str">
            <v>三上　洋徳</v>
          </cell>
          <cell r="G1381">
            <v>43497</v>
          </cell>
          <cell r="I1381">
            <v>32995</v>
          </cell>
        </row>
        <row r="1382">
          <cell r="E1382" t="str">
            <v>26301930782046-002</v>
          </cell>
          <cell r="F1382" t="str">
            <v>樋口　晴眉</v>
          </cell>
          <cell r="G1382">
            <v>43647</v>
          </cell>
          <cell r="I1382">
            <v>33290</v>
          </cell>
        </row>
        <row r="1383">
          <cell r="E1383" t="str">
            <v>26301930782046-003</v>
          </cell>
          <cell r="F1383" t="str">
            <v>本庄　正樹</v>
          </cell>
          <cell r="G1383">
            <v>43800</v>
          </cell>
          <cell r="I1383">
            <v>37071</v>
          </cell>
        </row>
        <row r="1384">
          <cell r="E1384" t="str">
            <v>26301930782046-004</v>
          </cell>
          <cell r="F1384" t="str">
            <v>小畑　遼平</v>
          </cell>
          <cell r="G1384">
            <v>44217</v>
          </cell>
          <cell r="H1384">
            <v>44854</v>
          </cell>
          <cell r="I1384">
            <v>35643</v>
          </cell>
        </row>
        <row r="1385">
          <cell r="E1385" t="str">
            <v>26301930782046-005</v>
          </cell>
          <cell r="F1385" t="str">
            <v>石川　璃九斗</v>
          </cell>
          <cell r="G1385">
            <v>44702</v>
          </cell>
          <cell r="I1385">
            <v>37855</v>
          </cell>
        </row>
        <row r="1386">
          <cell r="E1386" t="str">
            <v>26301930782046-006</v>
          </cell>
          <cell r="F1386" t="str">
            <v>信楽　虎太郎</v>
          </cell>
          <cell r="G1386">
            <v>44702</v>
          </cell>
          <cell r="I1386">
            <v>37253</v>
          </cell>
        </row>
        <row r="1387">
          <cell r="E1387" t="str">
            <v>26301930752122-001</v>
          </cell>
          <cell r="F1387" t="str">
            <v>瀧下　康弘</v>
          </cell>
          <cell r="G1387">
            <v>39173</v>
          </cell>
          <cell r="I1387">
            <v>24447</v>
          </cell>
        </row>
        <row r="1388">
          <cell r="E1388" t="str">
            <v>26301930752122-002</v>
          </cell>
          <cell r="F1388" t="str">
            <v>グエン　ヴィエット　ハオ</v>
          </cell>
          <cell r="G1388">
            <v>44265</v>
          </cell>
          <cell r="I1388">
            <v>36703</v>
          </cell>
        </row>
        <row r="1389">
          <cell r="E1389" t="str">
            <v>26301930752122-003</v>
          </cell>
          <cell r="F1389" t="str">
            <v>グエン　ヒュー　ダット</v>
          </cell>
          <cell r="G1389">
            <v>44265</v>
          </cell>
          <cell r="I1389">
            <v>36084</v>
          </cell>
        </row>
        <row r="1390">
          <cell r="E1390" t="str">
            <v>26301930752122-004</v>
          </cell>
          <cell r="F1390" t="str">
            <v>エンディ　ハディ</v>
          </cell>
          <cell r="G1390">
            <v>44805</v>
          </cell>
          <cell r="I1390">
            <v>36899</v>
          </cell>
        </row>
        <row r="1391">
          <cell r="E1391" t="str">
            <v>26301930752122-005</v>
          </cell>
          <cell r="F1391" t="str">
            <v>イルハム　トリ</v>
          </cell>
          <cell r="G1391">
            <v>44805</v>
          </cell>
          <cell r="I1391">
            <v>37851</v>
          </cell>
        </row>
        <row r="1392">
          <cell r="E1392" t="str">
            <v>26301930762014-001</v>
          </cell>
          <cell r="F1392" t="str">
            <v>磯崎　正明</v>
          </cell>
          <cell r="G1392">
            <v>43774</v>
          </cell>
          <cell r="I1392">
            <v>24217</v>
          </cell>
        </row>
        <row r="1393">
          <cell r="E1393" t="str">
            <v>26302932552035-001</v>
          </cell>
          <cell r="F1393" t="str">
            <v>北尾　優人</v>
          </cell>
          <cell r="G1393">
            <v>40269</v>
          </cell>
          <cell r="I1393">
            <v>33566</v>
          </cell>
        </row>
        <row r="1394">
          <cell r="E1394" t="str">
            <v>26302932552035-002</v>
          </cell>
          <cell r="F1394" t="str">
            <v>明円　謙太郎</v>
          </cell>
          <cell r="G1394">
            <v>40269</v>
          </cell>
          <cell r="I1394">
            <v>26755</v>
          </cell>
        </row>
        <row r="1395">
          <cell r="E1395" t="str">
            <v>26302932552035-003</v>
          </cell>
          <cell r="F1395" t="str">
            <v>高橋　潤一</v>
          </cell>
          <cell r="G1395">
            <v>41640</v>
          </cell>
          <cell r="I1395">
            <v>31061</v>
          </cell>
        </row>
        <row r="1396">
          <cell r="E1396" t="str">
            <v>26302932552035-004</v>
          </cell>
          <cell r="F1396" t="str">
            <v>大川内　昭仁</v>
          </cell>
          <cell r="G1396">
            <v>41760</v>
          </cell>
          <cell r="I1396">
            <v>26693</v>
          </cell>
        </row>
        <row r="1397">
          <cell r="E1397" t="str">
            <v>26302932552035-005</v>
          </cell>
          <cell r="F1397" t="str">
            <v>明円　良樹</v>
          </cell>
          <cell r="G1397">
            <v>43729</v>
          </cell>
          <cell r="I1397">
            <v>35440</v>
          </cell>
        </row>
        <row r="1398">
          <cell r="E1398" t="str">
            <v>26302932762086-001</v>
          </cell>
          <cell r="F1398" t="str">
            <v>山川　政光</v>
          </cell>
          <cell r="G1398">
            <v>42461</v>
          </cell>
          <cell r="I1398">
            <v>26184</v>
          </cell>
        </row>
        <row r="1399">
          <cell r="E1399" t="str">
            <v>26302932762086-002</v>
          </cell>
          <cell r="F1399" t="str">
            <v>山川　辰成</v>
          </cell>
          <cell r="G1399">
            <v>42461</v>
          </cell>
          <cell r="I1399">
            <v>25002</v>
          </cell>
        </row>
        <row r="1400">
          <cell r="E1400" t="str">
            <v>26302932762086-003</v>
          </cell>
          <cell r="F1400" t="str">
            <v>山川　凌</v>
          </cell>
          <cell r="G1400">
            <v>42767</v>
          </cell>
          <cell r="I1400">
            <v>35026</v>
          </cell>
        </row>
        <row r="1401">
          <cell r="E1401" t="str">
            <v>26302932762086-004</v>
          </cell>
          <cell r="F1401" t="str">
            <v>アリム　アブドゥル</v>
          </cell>
          <cell r="G1401">
            <v>44837</v>
          </cell>
          <cell r="I1401">
            <v>35675</v>
          </cell>
        </row>
        <row r="1402">
          <cell r="E1402" t="str">
            <v>26302932762086-005</v>
          </cell>
          <cell r="F1402" t="str">
            <v>アビ　ヌルコリス</v>
          </cell>
          <cell r="G1402">
            <v>44945</v>
          </cell>
          <cell r="I1402">
            <v>35709</v>
          </cell>
        </row>
        <row r="1403">
          <cell r="E1403" t="str">
            <v>26302932762086-006</v>
          </cell>
          <cell r="F1403" t="str">
            <v>ヘリ　イラワン</v>
          </cell>
          <cell r="G1403">
            <v>44945</v>
          </cell>
          <cell r="I1403">
            <v>37117</v>
          </cell>
        </row>
        <row r="1404">
          <cell r="E1404" t="str">
            <v>26302932762086-007</v>
          </cell>
          <cell r="F1404" t="str">
            <v>藤原　宏哉</v>
          </cell>
          <cell r="G1404">
            <v>44958</v>
          </cell>
          <cell r="I1404">
            <v>35140</v>
          </cell>
        </row>
        <row r="1405">
          <cell r="E1405" t="str">
            <v>26301930762008-001</v>
          </cell>
          <cell r="F1405" t="str">
            <v>倉畑　亮太</v>
          </cell>
          <cell r="G1405">
            <v>41891</v>
          </cell>
          <cell r="H1405">
            <v>44865</v>
          </cell>
          <cell r="I1405">
            <v>32681</v>
          </cell>
        </row>
        <row r="1406">
          <cell r="E1406" t="str">
            <v>26301930762008-002</v>
          </cell>
          <cell r="F1406" t="str">
            <v>河村　亮</v>
          </cell>
          <cell r="G1406">
            <v>42461</v>
          </cell>
          <cell r="H1406">
            <v>44865</v>
          </cell>
          <cell r="I1406">
            <v>26040</v>
          </cell>
        </row>
        <row r="1407">
          <cell r="E1407" t="str">
            <v>26303933202207-001</v>
          </cell>
          <cell r="F1407" t="str">
            <v>木戸口　勝</v>
          </cell>
          <cell r="G1407">
            <v>42826</v>
          </cell>
          <cell r="I1407">
            <v>29072</v>
          </cell>
        </row>
        <row r="1408">
          <cell r="E1408" t="str">
            <v>26303933202207-002</v>
          </cell>
          <cell r="F1408" t="str">
            <v>木戸口　太郎</v>
          </cell>
          <cell r="G1408">
            <v>42826</v>
          </cell>
          <cell r="I1408">
            <v>27512</v>
          </cell>
        </row>
        <row r="1409">
          <cell r="E1409" t="str">
            <v>26303933202207-003</v>
          </cell>
          <cell r="F1409" t="str">
            <v>高野　晨哉</v>
          </cell>
          <cell r="G1409">
            <v>43922</v>
          </cell>
          <cell r="I1409">
            <v>34567</v>
          </cell>
        </row>
        <row r="1410">
          <cell r="E1410" t="str">
            <v>26303933202207-004</v>
          </cell>
          <cell r="F1410" t="str">
            <v>吉村　建一</v>
          </cell>
          <cell r="G1410">
            <v>44835</v>
          </cell>
          <cell r="I1410">
            <v>29189</v>
          </cell>
        </row>
        <row r="1411">
          <cell r="E1411" t="str">
            <v>26307937182068-001</v>
          </cell>
          <cell r="F1411" t="str">
            <v>松本　美岐</v>
          </cell>
          <cell r="G1411">
            <v>44361</v>
          </cell>
          <cell r="I1411">
            <v>30936</v>
          </cell>
        </row>
        <row r="1412">
          <cell r="E1412" t="str">
            <v>26308938092108-001</v>
          </cell>
          <cell r="F1412" t="str">
            <v>山津　明数</v>
          </cell>
          <cell r="G1412">
            <v>44201</v>
          </cell>
          <cell r="I1412">
            <v>26259</v>
          </cell>
        </row>
        <row r="1413">
          <cell r="E1413" t="str">
            <v>26308938092108-002</v>
          </cell>
          <cell r="F1413" t="str">
            <v>高橋　龍馬</v>
          </cell>
          <cell r="G1413">
            <v>44652</v>
          </cell>
          <cell r="H1413">
            <v>44834</v>
          </cell>
          <cell r="I1413">
            <v>36209</v>
          </cell>
        </row>
        <row r="1414">
          <cell r="E1414" t="str">
            <v>26308938092108-003</v>
          </cell>
          <cell r="F1414" t="str">
            <v>向井　郁人</v>
          </cell>
          <cell r="G1414">
            <v>44835</v>
          </cell>
          <cell r="I1414">
            <v>33784</v>
          </cell>
        </row>
        <row r="1415">
          <cell r="E1415" t="str">
            <v>26303933202279-001</v>
          </cell>
          <cell r="F1415" t="str">
            <v>松森　彩香</v>
          </cell>
          <cell r="G1415">
            <v>44287</v>
          </cell>
          <cell r="I1415">
            <v>35588</v>
          </cell>
        </row>
        <row r="1416">
          <cell r="E1416" t="str">
            <v>26302932762050-001</v>
          </cell>
          <cell r="F1416" t="str">
            <v>波多野　雄太</v>
          </cell>
          <cell r="G1416">
            <v>41760</v>
          </cell>
          <cell r="I1416">
            <v>34408</v>
          </cell>
        </row>
        <row r="1417">
          <cell r="E1417" t="str">
            <v>26302932762050-002</v>
          </cell>
          <cell r="F1417" t="str">
            <v>吉田　尚平</v>
          </cell>
          <cell r="G1417">
            <v>42444</v>
          </cell>
          <cell r="I1417">
            <v>34363</v>
          </cell>
        </row>
        <row r="1418">
          <cell r="E1418" t="str">
            <v>26302932762050-003</v>
          </cell>
          <cell r="F1418" t="str">
            <v>西野　士温</v>
          </cell>
          <cell r="G1418">
            <v>43344</v>
          </cell>
          <cell r="I1418">
            <v>34337</v>
          </cell>
        </row>
        <row r="1419">
          <cell r="E1419" t="str">
            <v>26302932762050-004</v>
          </cell>
          <cell r="F1419" t="str">
            <v>西村　健吾</v>
          </cell>
          <cell r="G1419">
            <v>44287</v>
          </cell>
          <cell r="I1419">
            <v>34218</v>
          </cell>
        </row>
        <row r="1420">
          <cell r="E1420" t="str">
            <v>26302932762050-005</v>
          </cell>
          <cell r="F1420" t="str">
            <v>長谷川　佑太</v>
          </cell>
          <cell r="G1420">
            <v>44287</v>
          </cell>
          <cell r="I1420">
            <v>34246</v>
          </cell>
        </row>
        <row r="1421">
          <cell r="E1421" t="str">
            <v>26302932762050-006</v>
          </cell>
          <cell r="F1421" t="str">
            <v>波多野　遼</v>
          </cell>
          <cell r="G1421">
            <v>44531</v>
          </cell>
          <cell r="H1421">
            <v>44895</v>
          </cell>
          <cell r="I1421">
            <v>35280</v>
          </cell>
        </row>
        <row r="1422">
          <cell r="E1422" t="str">
            <v>26303933202253-001</v>
          </cell>
          <cell r="F1422" t="str">
            <v>佐藤　正俊</v>
          </cell>
          <cell r="G1422">
            <v>43770</v>
          </cell>
          <cell r="I1422">
            <v>31592</v>
          </cell>
        </row>
        <row r="1423">
          <cell r="E1423" t="str">
            <v>26303933202253-002</v>
          </cell>
          <cell r="F1423" t="str">
            <v>佐藤　健太</v>
          </cell>
          <cell r="G1423">
            <v>44228</v>
          </cell>
          <cell r="I1423">
            <v>33059</v>
          </cell>
        </row>
        <row r="1424">
          <cell r="E1424" t="str">
            <v>26301932522026-001</v>
          </cell>
          <cell r="F1424" t="str">
            <v>古川　修平</v>
          </cell>
          <cell r="G1424">
            <v>42907</v>
          </cell>
          <cell r="I1424">
            <v>32459</v>
          </cell>
        </row>
        <row r="1425">
          <cell r="E1425" t="str">
            <v>26301932522026-002</v>
          </cell>
          <cell r="F1425" t="str">
            <v>水野　優作</v>
          </cell>
          <cell r="G1425">
            <v>43469</v>
          </cell>
          <cell r="I1425">
            <v>35208</v>
          </cell>
        </row>
        <row r="1426">
          <cell r="E1426" t="str">
            <v>26301932522026-003</v>
          </cell>
          <cell r="F1426" t="str">
            <v>梶本　樹</v>
          </cell>
          <cell r="G1426">
            <v>43563</v>
          </cell>
          <cell r="I1426">
            <v>34802</v>
          </cell>
        </row>
        <row r="1427">
          <cell r="E1427" t="str">
            <v>26301932522026-004</v>
          </cell>
          <cell r="F1427" t="str">
            <v>日高　佳美</v>
          </cell>
          <cell r="G1427">
            <v>43617</v>
          </cell>
          <cell r="I1427">
            <v>31831</v>
          </cell>
        </row>
        <row r="1428">
          <cell r="E1428" t="str">
            <v>26301932522026-005</v>
          </cell>
          <cell r="F1428" t="str">
            <v>グエン　タン　チュオン</v>
          </cell>
          <cell r="G1428">
            <v>43697</v>
          </cell>
          <cell r="I1428">
            <v>36580</v>
          </cell>
        </row>
        <row r="1429">
          <cell r="E1429" t="str">
            <v>26301932522026-006</v>
          </cell>
          <cell r="F1429" t="str">
            <v>ズー　チョン　ヒエウ</v>
          </cell>
          <cell r="G1429">
            <v>43697</v>
          </cell>
          <cell r="I1429">
            <v>32696</v>
          </cell>
        </row>
        <row r="1430">
          <cell r="E1430" t="str">
            <v>26301932522026-007</v>
          </cell>
          <cell r="F1430" t="str">
            <v>エリック　アリフィン</v>
          </cell>
          <cell r="G1430">
            <v>44783</v>
          </cell>
          <cell r="I1430">
            <v>37571</v>
          </cell>
        </row>
        <row r="1431">
          <cell r="E1431" t="str">
            <v>26301932522026-008</v>
          </cell>
          <cell r="F1431" t="str">
            <v>アルディカ　セティアワン</v>
          </cell>
          <cell r="G1431">
            <v>44783</v>
          </cell>
          <cell r="I1431">
            <v>37276</v>
          </cell>
        </row>
        <row r="1432">
          <cell r="E1432" t="str">
            <v>26305935062042-001</v>
          </cell>
          <cell r="F1432" t="str">
            <v>細見　哲也</v>
          </cell>
          <cell r="G1432">
            <v>38991</v>
          </cell>
          <cell r="I1432">
            <v>24441</v>
          </cell>
        </row>
        <row r="1433">
          <cell r="E1433" t="str">
            <v>26305935062042-002</v>
          </cell>
          <cell r="F1433" t="str">
            <v>ニシカワ　タダシ</v>
          </cell>
          <cell r="G1433">
            <v>43405</v>
          </cell>
          <cell r="I1433">
            <v>25338</v>
          </cell>
        </row>
        <row r="1434">
          <cell r="E1434" t="str">
            <v>26305935062042-003</v>
          </cell>
          <cell r="F1434" t="str">
            <v>フジタ　ヒカル</v>
          </cell>
          <cell r="G1434">
            <v>44287</v>
          </cell>
          <cell r="I1434">
            <v>28570</v>
          </cell>
        </row>
        <row r="1435">
          <cell r="E1435" t="str">
            <v>26304934192057-001</v>
          </cell>
          <cell r="F1435" t="str">
            <v>楠目　弘</v>
          </cell>
          <cell r="G1435">
            <v>42826</v>
          </cell>
          <cell r="I1435">
            <v>28206</v>
          </cell>
        </row>
        <row r="1436">
          <cell r="E1436" t="str">
            <v>26304934192057-002</v>
          </cell>
          <cell r="F1436" t="str">
            <v>ミツイ　セイカ</v>
          </cell>
          <cell r="G1436">
            <v>43617</v>
          </cell>
          <cell r="I1436">
            <v>33166</v>
          </cell>
        </row>
        <row r="1437">
          <cell r="E1437" t="str">
            <v>26301930792057-001</v>
          </cell>
          <cell r="F1437" t="str">
            <v>博多　修</v>
          </cell>
          <cell r="G1437">
            <v>42248</v>
          </cell>
          <cell r="I1437">
            <v>26152</v>
          </cell>
        </row>
        <row r="1438">
          <cell r="E1438" t="str">
            <v>26304934192046-001</v>
          </cell>
          <cell r="F1438" t="str">
            <v>オカベ　ユウヤ</v>
          </cell>
          <cell r="G1438">
            <v>43943</v>
          </cell>
          <cell r="I1438">
            <v>34991</v>
          </cell>
        </row>
        <row r="1439">
          <cell r="E1439" t="str">
            <v>26301930792086-001</v>
          </cell>
          <cell r="F1439" t="str">
            <v>福家　大和</v>
          </cell>
          <cell r="G1439">
            <v>42856</v>
          </cell>
          <cell r="I1439">
            <v>32287</v>
          </cell>
        </row>
        <row r="1440">
          <cell r="E1440" t="str">
            <v>26301930792086-002</v>
          </cell>
          <cell r="F1440" t="str">
            <v>釘本　尚宗</v>
          </cell>
          <cell r="G1440">
            <v>42856</v>
          </cell>
          <cell r="H1440">
            <v>44895</v>
          </cell>
          <cell r="I1440">
            <v>24142</v>
          </cell>
        </row>
        <row r="1441">
          <cell r="E1441" t="str">
            <v>26303933202287-001</v>
          </cell>
          <cell r="F1441" t="str">
            <v>笠井　翔太</v>
          </cell>
          <cell r="G1441">
            <v>33990</v>
          </cell>
          <cell r="I1441">
            <v>33907</v>
          </cell>
        </row>
        <row r="1442">
          <cell r="E1442" t="str">
            <v>26303933202287-002</v>
          </cell>
          <cell r="F1442" t="str">
            <v>出合　倫</v>
          </cell>
          <cell r="G1442">
            <v>44287</v>
          </cell>
          <cell r="H1442">
            <v>44651</v>
          </cell>
          <cell r="I1442">
            <v>36668</v>
          </cell>
        </row>
        <row r="1443">
          <cell r="E1443" t="str">
            <v>26303933202287-003</v>
          </cell>
          <cell r="F1443" t="str">
            <v>松元　謙真</v>
          </cell>
          <cell r="G1443">
            <v>44440</v>
          </cell>
          <cell r="I1443">
            <v>35942</v>
          </cell>
        </row>
        <row r="1444">
          <cell r="E1444" t="str">
            <v>26303933202287-004</v>
          </cell>
          <cell r="F1444" t="str">
            <v>伊藤　丈一郎</v>
          </cell>
          <cell r="G1444">
            <v>44652</v>
          </cell>
          <cell r="I1444">
            <v>36080</v>
          </cell>
        </row>
        <row r="1445">
          <cell r="E1445" t="str">
            <v>26303933202287-005</v>
          </cell>
          <cell r="F1445" t="str">
            <v>伊藤　正雄</v>
          </cell>
          <cell r="G1445">
            <v>44866</v>
          </cell>
          <cell r="I1445">
            <v>26637</v>
          </cell>
        </row>
        <row r="1446">
          <cell r="E1446" t="str">
            <v>26303933202251-001</v>
          </cell>
          <cell r="F1446" t="str">
            <v>阪本　恵一</v>
          </cell>
          <cell r="G1446">
            <v>43617</v>
          </cell>
          <cell r="I1446">
            <v>35468</v>
          </cell>
        </row>
        <row r="1447">
          <cell r="E1447" t="str">
            <v>26303933202251-002</v>
          </cell>
          <cell r="F1447" t="str">
            <v>岸川　翔吾</v>
          </cell>
          <cell r="G1447">
            <v>43617</v>
          </cell>
          <cell r="I1447">
            <v>35438</v>
          </cell>
        </row>
        <row r="1448">
          <cell r="E1448" t="str">
            <v>26303933202251-003</v>
          </cell>
          <cell r="F1448" t="str">
            <v>尚和　伸一</v>
          </cell>
          <cell r="G1448">
            <v>43846</v>
          </cell>
          <cell r="I1448">
            <v>26238</v>
          </cell>
        </row>
        <row r="1449">
          <cell r="E1449" t="str">
            <v>26303933202251-004</v>
          </cell>
          <cell r="F1449" t="str">
            <v>中前　雄介</v>
          </cell>
          <cell r="G1449">
            <v>44105</v>
          </cell>
          <cell r="I1449">
            <v>35565</v>
          </cell>
        </row>
        <row r="1450">
          <cell r="E1450" t="str">
            <v>26303933202174-001</v>
          </cell>
          <cell r="F1450" t="str">
            <v>場谷　英次</v>
          </cell>
          <cell r="G1450">
            <v>42826</v>
          </cell>
          <cell r="I1450">
            <v>34580</v>
          </cell>
        </row>
        <row r="1451">
          <cell r="E1451" t="str">
            <v>26302932762121-001</v>
          </cell>
          <cell r="F1451" t="str">
            <v>橋本　鷹汰</v>
          </cell>
          <cell r="G1451">
            <v>43617</v>
          </cell>
          <cell r="I1451">
            <v>36462</v>
          </cell>
        </row>
        <row r="1452">
          <cell r="E1452" t="str">
            <v>26302932762121-002</v>
          </cell>
          <cell r="F1452" t="str">
            <v>クアック　バン　ズン</v>
          </cell>
          <cell r="G1452">
            <v>43838</v>
          </cell>
          <cell r="I1452">
            <v>36161</v>
          </cell>
        </row>
        <row r="1453">
          <cell r="E1453" t="str">
            <v>26302932762121-003</v>
          </cell>
          <cell r="F1453" t="str">
            <v>グエン　バオ　クオック</v>
          </cell>
          <cell r="G1453">
            <v>43838</v>
          </cell>
          <cell r="I1453">
            <v>33367</v>
          </cell>
        </row>
        <row r="1454">
          <cell r="E1454" t="str">
            <v>26302932762121-004</v>
          </cell>
          <cell r="F1454" t="str">
            <v>平井　裕也</v>
          </cell>
          <cell r="G1454">
            <v>44256</v>
          </cell>
          <cell r="I1454">
            <v>31570</v>
          </cell>
        </row>
        <row r="1455">
          <cell r="E1455" t="str">
            <v>26302932762121-005</v>
          </cell>
          <cell r="F1455" t="str">
            <v>車　唯</v>
          </cell>
          <cell r="G1455">
            <v>44790</v>
          </cell>
          <cell r="I1455">
            <v>34135</v>
          </cell>
        </row>
        <row r="1456">
          <cell r="E1456" t="str">
            <v>26302932762121-006</v>
          </cell>
          <cell r="F1456" t="str">
            <v>アフィ　ラフマント</v>
          </cell>
          <cell r="G1456">
            <v>44932</v>
          </cell>
          <cell r="I1456">
            <v>36937</v>
          </cell>
        </row>
        <row r="1457">
          <cell r="E1457" t="str">
            <v>26302932542097-001</v>
          </cell>
          <cell r="F1457" t="str">
            <v>奥田　茂美</v>
          </cell>
          <cell r="G1457">
            <v>42973</v>
          </cell>
          <cell r="I1457">
            <v>27377</v>
          </cell>
        </row>
        <row r="1458">
          <cell r="E1458" t="str">
            <v>26302932542097-002</v>
          </cell>
          <cell r="F1458" t="str">
            <v>キタガワ　リツキ</v>
          </cell>
          <cell r="G1458">
            <v>44018</v>
          </cell>
          <cell r="I1458">
            <v>31342</v>
          </cell>
        </row>
        <row r="1459">
          <cell r="E1459" t="str">
            <v>26308938092084-001</v>
          </cell>
          <cell r="F1459" t="str">
            <v>上山　雅也</v>
          </cell>
          <cell r="G1459">
            <v>42486</v>
          </cell>
          <cell r="I1459">
            <v>35774</v>
          </cell>
        </row>
        <row r="1460">
          <cell r="E1460" t="str">
            <v>26301930752057-001</v>
          </cell>
          <cell r="F1460" t="str">
            <v>中尾　一登</v>
          </cell>
          <cell r="G1460">
            <v>41730</v>
          </cell>
          <cell r="I1460">
            <v>32796</v>
          </cell>
        </row>
        <row r="1461">
          <cell r="E1461" t="str">
            <v>26301930752057-002</v>
          </cell>
          <cell r="F1461" t="str">
            <v>山路　茂</v>
          </cell>
          <cell r="G1461">
            <v>44137</v>
          </cell>
          <cell r="H1461">
            <v>44863</v>
          </cell>
          <cell r="I1461">
            <v>27587</v>
          </cell>
        </row>
        <row r="1462">
          <cell r="E1462" t="str">
            <v>26308938092086-001</v>
          </cell>
          <cell r="F1462" t="str">
            <v>大村　和輝</v>
          </cell>
          <cell r="G1462">
            <v>42644</v>
          </cell>
          <cell r="I1462">
            <v>33634</v>
          </cell>
        </row>
        <row r="1463">
          <cell r="E1463" t="str">
            <v>26301930782036-001</v>
          </cell>
          <cell r="F1463" t="str">
            <v>豊田　悠市</v>
          </cell>
          <cell r="G1463">
            <v>42826</v>
          </cell>
          <cell r="I1463">
            <v>32110</v>
          </cell>
        </row>
        <row r="1464">
          <cell r="E1464" t="str">
            <v>26301930782036-002</v>
          </cell>
          <cell r="F1464" t="str">
            <v>大島　宏規</v>
          </cell>
          <cell r="G1464">
            <v>42826</v>
          </cell>
          <cell r="I1464">
            <v>29087</v>
          </cell>
        </row>
        <row r="1465">
          <cell r="E1465" t="str">
            <v>26301930782036-003</v>
          </cell>
          <cell r="F1465" t="str">
            <v>三品　祐輝</v>
          </cell>
          <cell r="G1465">
            <v>44200</v>
          </cell>
          <cell r="I1465">
            <v>30841</v>
          </cell>
        </row>
        <row r="1466">
          <cell r="E1466" t="str">
            <v>26302932552122-001</v>
          </cell>
          <cell r="F1466" t="str">
            <v>池上　康介</v>
          </cell>
          <cell r="G1466">
            <v>44013</v>
          </cell>
          <cell r="I1466">
            <v>30965</v>
          </cell>
        </row>
        <row r="1467">
          <cell r="E1467" t="str">
            <v>26302932552122-002</v>
          </cell>
          <cell r="F1467" t="str">
            <v>岡田　勇輝</v>
          </cell>
          <cell r="G1467">
            <v>44136</v>
          </cell>
          <cell r="H1467">
            <v>44773</v>
          </cell>
          <cell r="I1467">
            <v>33787</v>
          </cell>
        </row>
        <row r="1468">
          <cell r="E1468" t="str">
            <v>26302932552122-003</v>
          </cell>
          <cell r="F1468" t="str">
            <v>木下　翼沙</v>
          </cell>
          <cell r="G1468">
            <v>44150</v>
          </cell>
          <cell r="I1468">
            <v>34421</v>
          </cell>
        </row>
        <row r="1469">
          <cell r="E1469" t="str">
            <v>26302932552122-004</v>
          </cell>
          <cell r="F1469" t="str">
            <v>小林　安惟</v>
          </cell>
          <cell r="G1469">
            <v>44150</v>
          </cell>
          <cell r="I1469">
            <v>32094</v>
          </cell>
        </row>
        <row r="1470">
          <cell r="E1470" t="str">
            <v>26302932552122-005</v>
          </cell>
          <cell r="F1470" t="str">
            <v>安井　晃平</v>
          </cell>
          <cell r="G1470">
            <v>44440</v>
          </cell>
          <cell r="I1470">
            <v>36371</v>
          </cell>
        </row>
        <row r="1471">
          <cell r="E1471" t="str">
            <v>26302932552122-006</v>
          </cell>
          <cell r="F1471" t="str">
            <v>サプト　サムスディン</v>
          </cell>
          <cell r="G1471">
            <v>44721</v>
          </cell>
          <cell r="I1471">
            <v>35985</v>
          </cell>
        </row>
        <row r="1472">
          <cell r="E1472" t="str">
            <v>26302932552122-007</v>
          </cell>
          <cell r="F1472" t="str">
            <v>リスムナンダ　サプトラ</v>
          </cell>
          <cell r="G1472">
            <v>44721</v>
          </cell>
          <cell r="I1472">
            <v>35995</v>
          </cell>
        </row>
        <row r="1473">
          <cell r="E1473" t="str">
            <v>26302932552122-008</v>
          </cell>
          <cell r="F1473" t="str">
            <v>ドウィ　ヌルヤント</v>
          </cell>
          <cell r="G1473">
            <v>44994</v>
          </cell>
          <cell r="I1473">
            <v>35733</v>
          </cell>
        </row>
        <row r="1474">
          <cell r="E1474" t="str">
            <v>26301930782056-001</v>
          </cell>
          <cell r="F1474" t="str">
            <v>尾畑　冴人</v>
          </cell>
          <cell r="G1474">
            <v>44248</v>
          </cell>
          <cell r="H1474">
            <v>44885</v>
          </cell>
          <cell r="I1474">
            <v>35209</v>
          </cell>
        </row>
        <row r="1475">
          <cell r="E1475" t="str">
            <v>26301930782056-002</v>
          </cell>
          <cell r="F1475" t="str">
            <v>英　篤志</v>
          </cell>
          <cell r="G1475">
            <v>44733</v>
          </cell>
          <cell r="I1475">
            <v>36051</v>
          </cell>
        </row>
        <row r="1476">
          <cell r="E1476" t="str">
            <v>26301930772117-001</v>
          </cell>
          <cell r="F1476" t="str">
            <v>小熊　幸輔</v>
          </cell>
          <cell r="G1476">
            <v>43252</v>
          </cell>
          <cell r="I1476">
            <v>26510</v>
          </cell>
        </row>
        <row r="1477">
          <cell r="E1477" t="str">
            <v>26301930772117-002</v>
          </cell>
          <cell r="F1477" t="str">
            <v>楠本　翔子</v>
          </cell>
          <cell r="G1477">
            <v>44287</v>
          </cell>
          <cell r="I1477">
            <v>32273</v>
          </cell>
        </row>
        <row r="1478">
          <cell r="E1478" t="str">
            <v>26301930772117-003</v>
          </cell>
          <cell r="F1478" t="str">
            <v>楠本　寛</v>
          </cell>
          <cell r="G1478">
            <v>44652</v>
          </cell>
          <cell r="I1478">
            <v>31898</v>
          </cell>
        </row>
        <row r="1479">
          <cell r="E1479" t="str">
            <v>26302932762111-001</v>
          </cell>
          <cell r="F1479" t="str">
            <v>吉田　拓矢</v>
          </cell>
          <cell r="G1479">
            <v>44550</v>
          </cell>
          <cell r="I1479">
            <v>37369</v>
          </cell>
        </row>
        <row r="1480">
          <cell r="E1480" t="str">
            <v>26302932762111-002</v>
          </cell>
          <cell r="F1480" t="str">
            <v>有馬　龍来</v>
          </cell>
          <cell r="G1480">
            <v>44931</v>
          </cell>
          <cell r="I1480">
            <v>36499</v>
          </cell>
        </row>
        <row r="1481">
          <cell r="E1481" t="str">
            <v>26302932762109-001</v>
          </cell>
          <cell r="F1481" t="str">
            <v>田中　佑介</v>
          </cell>
          <cell r="G1481">
            <v>43191</v>
          </cell>
          <cell r="I1481">
            <v>35916</v>
          </cell>
        </row>
        <row r="1482">
          <cell r="E1482" t="str">
            <v>26302932552097-001</v>
          </cell>
          <cell r="F1482" t="str">
            <v>高橋　英樹</v>
          </cell>
          <cell r="G1482">
            <v>43101</v>
          </cell>
          <cell r="I1482">
            <v>29673</v>
          </cell>
        </row>
        <row r="1483">
          <cell r="E1483" t="str">
            <v>26302932552097-002</v>
          </cell>
          <cell r="F1483" t="str">
            <v>灰川　遊</v>
          </cell>
          <cell r="G1483">
            <v>44287</v>
          </cell>
          <cell r="I1483">
            <v>37273</v>
          </cell>
        </row>
        <row r="1484">
          <cell r="E1484" t="str">
            <v>26302932552097-003</v>
          </cell>
          <cell r="F1484" t="str">
            <v>荒　知加子</v>
          </cell>
          <cell r="G1484">
            <v>44307</v>
          </cell>
          <cell r="I1484">
            <v>26767</v>
          </cell>
        </row>
        <row r="1485">
          <cell r="E1485" t="str">
            <v>26302932552097-004</v>
          </cell>
          <cell r="F1485" t="str">
            <v>近藤　宏和</v>
          </cell>
          <cell r="G1485">
            <v>44453</v>
          </cell>
          <cell r="H1485">
            <v>44786</v>
          </cell>
          <cell r="I1485">
            <v>28889</v>
          </cell>
        </row>
        <row r="1486">
          <cell r="E1486" t="str">
            <v>26302932552097-005</v>
          </cell>
          <cell r="F1486" t="str">
            <v>市川　知枝</v>
          </cell>
          <cell r="G1486">
            <v>44466</v>
          </cell>
          <cell r="H1486">
            <v>44995</v>
          </cell>
          <cell r="I1486">
            <v>20658</v>
          </cell>
        </row>
        <row r="1487">
          <cell r="E1487" t="str">
            <v>26302932762144-001</v>
          </cell>
          <cell r="F1487" t="str">
            <v>林　金次郎</v>
          </cell>
          <cell r="G1487">
            <v>43668</v>
          </cell>
          <cell r="I1487">
            <v>19991</v>
          </cell>
        </row>
        <row r="1488">
          <cell r="E1488" t="str">
            <v>26304934192102-001</v>
          </cell>
          <cell r="F1488" t="str">
            <v>岩前　健太</v>
          </cell>
          <cell r="G1488">
            <v>44593</v>
          </cell>
          <cell r="I1488">
            <v>35650</v>
          </cell>
        </row>
        <row r="1489">
          <cell r="E1489" t="str">
            <v>26304934190021-001</v>
          </cell>
          <cell r="F1489" t="str">
            <v>今村　健太</v>
          </cell>
          <cell r="G1489">
            <v>44743</v>
          </cell>
          <cell r="I1489">
            <v>34064</v>
          </cell>
        </row>
        <row r="1490">
          <cell r="E1490" t="str">
            <v>26304934190021-002</v>
          </cell>
          <cell r="F1490" t="str">
            <v>レ　ダン　タン</v>
          </cell>
          <cell r="G1490">
            <v>44748</v>
          </cell>
          <cell r="I1490">
            <v>35866</v>
          </cell>
        </row>
        <row r="1491">
          <cell r="E1491" t="str">
            <v>26301930812048-001</v>
          </cell>
          <cell r="F1491" t="str">
            <v>上野　万佑未</v>
          </cell>
          <cell r="G1491">
            <v>43647</v>
          </cell>
          <cell r="I1491">
            <v>29222</v>
          </cell>
        </row>
        <row r="1492">
          <cell r="E1492" t="str">
            <v>26301930812048-002</v>
          </cell>
          <cell r="F1492" t="str">
            <v>森　啓太</v>
          </cell>
          <cell r="G1492">
            <v>43894</v>
          </cell>
          <cell r="I1492">
            <v>30540</v>
          </cell>
        </row>
        <row r="1493">
          <cell r="E1493" t="str">
            <v>26301930812048-003</v>
          </cell>
          <cell r="F1493" t="str">
            <v>石田　正典</v>
          </cell>
          <cell r="G1493">
            <v>43894</v>
          </cell>
          <cell r="I1493">
            <v>27933</v>
          </cell>
        </row>
        <row r="1494">
          <cell r="E1494" t="str">
            <v>26301930812048-004</v>
          </cell>
          <cell r="F1494" t="str">
            <v>上野　雄樹</v>
          </cell>
          <cell r="G1494">
            <v>43922</v>
          </cell>
          <cell r="I1494">
            <v>36749</v>
          </cell>
        </row>
        <row r="1495">
          <cell r="E1495" t="str">
            <v>26301930812048-005</v>
          </cell>
          <cell r="F1495" t="str">
            <v>グエン　テー　ヴィエン</v>
          </cell>
          <cell r="G1495">
            <v>44464</v>
          </cell>
          <cell r="I1495">
            <v>35797</v>
          </cell>
        </row>
        <row r="1496">
          <cell r="E1496" t="str">
            <v>26301930812048-006</v>
          </cell>
          <cell r="F1496" t="str">
            <v>グエン　ジウイ　ホアン</v>
          </cell>
          <cell r="G1496">
            <v>44464</v>
          </cell>
          <cell r="I1496">
            <v>35236</v>
          </cell>
        </row>
        <row r="1497">
          <cell r="E1497" t="str">
            <v>26301930812048-007</v>
          </cell>
          <cell r="F1497" t="str">
            <v>グエン　コン　グエン</v>
          </cell>
          <cell r="G1497">
            <v>44464</v>
          </cell>
          <cell r="I1497">
            <v>36511</v>
          </cell>
        </row>
        <row r="1498">
          <cell r="E1498" t="str">
            <v>26301930772134-001</v>
          </cell>
          <cell r="F1498" t="str">
            <v>樋口　元希</v>
          </cell>
          <cell r="G1498">
            <v>43647</v>
          </cell>
          <cell r="I1498">
            <v>32840</v>
          </cell>
        </row>
        <row r="1499">
          <cell r="E1499" t="str">
            <v>26302932542042-001</v>
          </cell>
          <cell r="F1499" t="str">
            <v>岡島　哲也</v>
          </cell>
          <cell r="G1499">
            <v>41640</v>
          </cell>
          <cell r="I1499">
            <v>32155</v>
          </cell>
        </row>
        <row r="1500">
          <cell r="E1500" t="str">
            <v>26302932542042-002</v>
          </cell>
          <cell r="F1500" t="str">
            <v>藤本　克也</v>
          </cell>
          <cell r="G1500">
            <v>41731</v>
          </cell>
          <cell r="I1500">
            <v>34634</v>
          </cell>
        </row>
        <row r="1501">
          <cell r="E1501" t="str">
            <v>26302932542042-003</v>
          </cell>
          <cell r="F1501" t="str">
            <v>三浦　大輝</v>
          </cell>
          <cell r="G1501">
            <v>41771</v>
          </cell>
          <cell r="I1501">
            <v>34681</v>
          </cell>
        </row>
        <row r="1502">
          <cell r="E1502" t="str">
            <v>26302932542042-004</v>
          </cell>
          <cell r="F1502" t="str">
            <v>大住　勇太</v>
          </cell>
          <cell r="G1502">
            <v>42095</v>
          </cell>
          <cell r="I1502">
            <v>31221</v>
          </cell>
        </row>
        <row r="1503">
          <cell r="E1503" t="str">
            <v>26302932542042-005</v>
          </cell>
          <cell r="F1503" t="str">
            <v>芳村　由美</v>
          </cell>
          <cell r="G1503">
            <v>42217</v>
          </cell>
          <cell r="H1503">
            <v>44681</v>
          </cell>
          <cell r="I1503">
            <v>24016</v>
          </cell>
        </row>
        <row r="1504">
          <cell r="E1504" t="str">
            <v>26302932542042-006</v>
          </cell>
          <cell r="F1504" t="str">
            <v>ズオン　　ミン　ブー</v>
          </cell>
          <cell r="G1504">
            <v>42741</v>
          </cell>
          <cell r="I1504">
            <v>34992</v>
          </cell>
        </row>
        <row r="1505">
          <cell r="E1505" t="str">
            <v>26302932542042-007</v>
          </cell>
          <cell r="F1505" t="str">
            <v>カオ　クオック　タン</v>
          </cell>
          <cell r="G1505">
            <v>42741</v>
          </cell>
          <cell r="I1505">
            <v>34652</v>
          </cell>
        </row>
        <row r="1506">
          <cell r="E1506" t="str">
            <v>26302932542042-008</v>
          </cell>
          <cell r="F1506" t="str">
            <v>グエン　フー　フック</v>
          </cell>
          <cell r="G1506">
            <v>42815</v>
          </cell>
          <cell r="I1506">
            <v>34068</v>
          </cell>
        </row>
        <row r="1507">
          <cell r="E1507" t="str">
            <v>26302932542042-009</v>
          </cell>
          <cell r="F1507" t="str">
            <v>武知　功</v>
          </cell>
          <cell r="G1507">
            <v>42826</v>
          </cell>
          <cell r="I1507">
            <v>28221</v>
          </cell>
        </row>
        <row r="1508">
          <cell r="E1508" t="str">
            <v>26302932542042-010</v>
          </cell>
          <cell r="F1508" t="str">
            <v>岡村　弘男</v>
          </cell>
          <cell r="G1508">
            <v>42826</v>
          </cell>
          <cell r="I1508">
            <v>24902</v>
          </cell>
        </row>
        <row r="1509">
          <cell r="E1509" t="str">
            <v>26302932542042-011</v>
          </cell>
          <cell r="F1509" t="str">
            <v>田畑　毅</v>
          </cell>
          <cell r="G1509">
            <v>42826</v>
          </cell>
          <cell r="I1509">
            <v>25539</v>
          </cell>
        </row>
        <row r="1510">
          <cell r="E1510" t="str">
            <v>26302932542042-012</v>
          </cell>
          <cell r="F1510" t="str">
            <v>榮元　純治</v>
          </cell>
          <cell r="G1510">
            <v>42826</v>
          </cell>
          <cell r="I1510">
            <v>28077</v>
          </cell>
        </row>
        <row r="1511">
          <cell r="E1511" t="str">
            <v>26302932542042-013</v>
          </cell>
          <cell r="F1511" t="str">
            <v>筒井　雄治</v>
          </cell>
          <cell r="G1511">
            <v>42826</v>
          </cell>
          <cell r="I1511">
            <v>20297</v>
          </cell>
        </row>
        <row r="1512">
          <cell r="E1512" t="str">
            <v>26302932542042-014</v>
          </cell>
          <cell r="F1512" t="str">
            <v>高良　勇吉</v>
          </cell>
          <cell r="G1512">
            <v>42826</v>
          </cell>
          <cell r="H1512">
            <v>44985</v>
          </cell>
          <cell r="I1512">
            <v>20016</v>
          </cell>
        </row>
        <row r="1513">
          <cell r="E1513" t="str">
            <v>26302932542042-015</v>
          </cell>
          <cell r="F1513" t="str">
            <v>井野本　三郎</v>
          </cell>
          <cell r="G1513">
            <v>42826</v>
          </cell>
          <cell r="I1513">
            <v>19776</v>
          </cell>
        </row>
        <row r="1514">
          <cell r="E1514" t="str">
            <v>26302932542042-016</v>
          </cell>
          <cell r="F1514" t="str">
            <v>江上　洋二</v>
          </cell>
          <cell r="G1514">
            <v>42826</v>
          </cell>
          <cell r="I1514">
            <v>23010</v>
          </cell>
        </row>
        <row r="1515">
          <cell r="E1515" t="str">
            <v>26302932542042-017</v>
          </cell>
          <cell r="F1515" t="str">
            <v>宮川　博人</v>
          </cell>
          <cell r="G1515">
            <v>42826</v>
          </cell>
          <cell r="I1515">
            <v>30075</v>
          </cell>
        </row>
        <row r="1516">
          <cell r="E1516" t="str">
            <v>26302932542042-018</v>
          </cell>
          <cell r="F1516" t="str">
            <v>永野　光善</v>
          </cell>
          <cell r="G1516">
            <v>42826</v>
          </cell>
          <cell r="I1516">
            <v>34319</v>
          </cell>
        </row>
        <row r="1517">
          <cell r="E1517" t="str">
            <v>26302932542042-019</v>
          </cell>
          <cell r="F1517" t="str">
            <v>喜多　哲平</v>
          </cell>
          <cell r="G1517">
            <v>42826</v>
          </cell>
          <cell r="I1517">
            <v>33693</v>
          </cell>
        </row>
        <row r="1518">
          <cell r="E1518" t="str">
            <v>26302932542042-020</v>
          </cell>
          <cell r="F1518" t="str">
            <v>ヤマギシ　学</v>
          </cell>
          <cell r="G1518">
            <v>42826</v>
          </cell>
          <cell r="I1518">
            <v>23932</v>
          </cell>
        </row>
        <row r="1519">
          <cell r="E1519" t="str">
            <v>26302932542042-021</v>
          </cell>
          <cell r="F1519" t="str">
            <v>江上　淳哉</v>
          </cell>
          <cell r="G1519">
            <v>42826</v>
          </cell>
          <cell r="I1519">
            <v>34278</v>
          </cell>
        </row>
        <row r="1520">
          <cell r="E1520" t="str">
            <v>26302932542042-022</v>
          </cell>
          <cell r="F1520" t="str">
            <v>樋田　誠</v>
          </cell>
          <cell r="G1520">
            <v>42826</v>
          </cell>
          <cell r="I1520">
            <v>25016</v>
          </cell>
        </row>
        <row r="1521">
          <cell r="E1521" t="str">
            <v>26302932542042-023</v>
          </cell>
          <cell r="F1521" t="str">
            <v>河上　公平</v>
          </cell>
          <cell r="G1521">
            <v>42826</v>
          </cell>
          <cell r="H1521">
            <v>44773</v>
          </cell>
          <cell r="I1521">
            <v>28220</v>
          </cell>
        </row>
        <row r="1522">
          <cell r="E1522" t="str">
            <v>26302932542042-024</v>
          </cell>
          <cell r="F1522" t="str">
            <v>豊山　道恵</v>
          </cell>
          <cell r="G1522">
            <v>43070</v>
          </cell>
          <cell r="H1522">
            <v>44780</v>
          </cell>
          <cell r="I1522">
            <v>24513</v>
          </cell>
        </row>
        <row r="1523">
          <cell r="E1523" t="str">
            <v>26302932542042-025</v>
          </cell>
          <cell r="F1523" t="str">
            <v>グエン　アン　カン</v>
          </cell>
          <cell r="G1523">
            <v>43384</v>
          </cell>
          <cell r="H1523">
            <v>44706</v>
          </cell>
          <cell r="I1523">
            <v>34723</v>
          </cell>
        </row>
        <row r="1524">
          <cell r="E1524" t="str">
            <v>26302932542042-026</v>
          </cell>
          <cell r="F1524" t="str">
            <v>グエン　ホアン　タン</v>
          </cell>
          <cell r="G1524">
            <v>43384</v>
          </cell>
          <cell r="I1524">
            <v>34839</v>
          </cell>
        </row>
        <row r="1525">
          <cell r="E1525" t="str">
            <v>26302932542042-027</v>
          </cell>
          <cell r="F1525" t="str">
            <v>グエン　ヒュー　ヒエップ</v>
          </cell>
          <cell r="G1525">
            <v>43384</v>
          </cell>
          <cell r="H1525">
            <v>44706</v>
          </cell>
          <cell r="I1525">
            <v>33118</v>
          </cell>
        </row>
        <row r="1526">
          <cell r="E1526" t="str">
            <v>26302932542042-028</v>
          </cell>
          <cell r="F1526" t="str">
            <v>グエン　バン　ズオン</v>
          </cell>
          <cell r="G1526">
            <v>43402</v>
          </cell>
          <cell r="H1526">
            <v>44673</v>
          </cell>
          <cell r="I1526">
            <v>32059</v>
          </cell>
        </row>
        <row r="1527">
          <cell r="E1527" t="str">
            <v>26302932542042-029</v>
          </cell>
          <cell r="F1527" t="str">
            <v>グエン　チュン　カン</v>
          </cell>
          <cell r="G1527">
            <v>43402</v>
          </cell>
          <cell r="H1527">
            <v>44703</v>
          </cell>
          <cell r="I1527">
            <v>33346</v>
          </cell>
        </row>
        <row r="1528">
          <cell r="E1528" t="str">
            <v>26302932542042-030</v>
          </cell>
          <cell r="F1528" t="str">
            <v>ファム　バン　リュエウ</v>
          </cell>
          <cell r="G1528">
            <v>43556</v>
          </cell>
          <cell r="H1528">
            <v>44835</v>
          </cell>
          <cell r="I1528">
            <v>32554</v>
          </cell>
        </row>
        <row r="1529">
          <cell r="E1529" t="str">
            <v>26302932542042-031</v>
          </cell>
          <cell r="F1529" t="str">
            <v>グエン　スァン　リック</v>
          </cell>
          <cell r="G1529">
            <v>43739</v>
          </cell>
          <cell r="H1529">
            <v>44826</v>
          </cell>
          <cell r="I1529">
            <v>34714</v>
          </cell>
        </row>
        <row r="1530">
          <cell r="E1530" t="str">
            <v>26302932542042-032</v>
          </cell>
          <cell r="F1530" t="str">
            <v>チャン　カイン　トン</v>
          </cell>
          <cell r="G1530">
            <v>43739</v>
          </cell>
          <cell r="H1530">
            <v>44826</v>
          </cell>
          <cell r="I1530">
            <v>35137</v>
          </cell>
        </row>
        <row r="1531">
          <cell r="E1531" t="str">
            <v>26302932542042-033</v>
          </cell>
          <cell r="F1531" t="str">
            <v>ダン　バン　ホアン</v>
          </cell>
          <cell r="G1531">
            <v>43739</v>
          </cell>
          <cell r="I1531">
            <v>33508</v>
          </cell>
        </row>
        <row r="1532">
          <cell r="E1532" t="str">
            <v>26302932542042-034</v>
          </cell>
          <cell r="F1532" t="str">
            <v>チュ　バン　フン</v>
          </cell>
          <cell r="G1532">
            <v>43739</v>
          </cell>
          <cell r="I1532">
            <v>35137</v>
          </cell>
        </row>
        <row r="1533">
          <cell r="E1533" t="str">
            <v>26302932542042-035</v>
          </cell>
          <cell r="F1533" t="str">
            <v>増田　哲也</v>
          </cell>
          <cell r="G1533">
            <v>43922</v>
          </cell>
          <cell r="I1533">
            <v>30923</v>
          </cell>
        </row>
        <row r="1534">
          <cell r="E1534" t="str">
            <v>26302932542042-036</v>
          </cell>
          <cell r="F1534" t="str">
            <v>ピョン　梨花</v>
          </cell>
          <cell r="G1534">
            <v>44119</v>
          </cell>
          <cell r="H1534">
            <v>44651</v>
          </cell>
          <cell r="I1534">
            <v>26788</v>
          </cell>
        </row>
        <row r="1535">
          <cell r="E1535" t="str">
            <v>26302932542042-037</v>
          </cell>
          <cell r="F1535" t="str">
            <v>グエン　クアン　タイン</v>
          </cell>
          <cell r="G1535">
            <v>44209</v>
          </cell>
          <cell r="I1535">
            <v>36193</v>
          </cell>
        </row>
        <row r="1536">
          <cell r="E1536" t="str">
            <v>26302932542042-038</v>
          </cell>
          <cell r="F1536" t="str">
            <v>ファム　ヒュー　フイ</v>
          </cell>
          <cell r="G1536">
            <v>44209</v>
          </cell>
          <cell r="H1536">
            <v>44864</v>
          </cell>
          <cell r="I1536">
            <v>36721</v>
          </cell>
        </row>
        <row r="1537">
          <cell r="E1537" t="str">
            <v>26302932542042-039</v>
          </cell>
          <cell r="F1537" t="str">
            <v>本木　隆慶</v>
          </cell>
          <cell r="G1537">
            <v>44351</v>
          </cell>
          <cell r="I1537">
            <v>27611</v>
          </cell>
        </row>
        <row r="1538">
          <cell r="E1538" t="str">
            <v>26302932542042-040</v>
          </cell>
          <cell r="F1538" t="str">
            <v>徳丸　博文</v>
          </cell>
          <cell r="G1538">
            <v>44378</v>
          </cell>
          <cell r="H1538">
            <v>44741</v>
          </cell>
          <cell r="I1538">
            <v>31203</v>
          </cell>
        </row>
        <row r="1539">
          <cell r="E1539" t="str">
            <v>26302932542042-041</v>
          </cell>
          <cell r="F1539" t="str">
            <v>松田　茂</v>
          </cell>
          <cell r="G1539">
            <v>44621</v>
          </cell>
          <cell r="H1539">
            <v>44665</v>
          </cell>
          <cell r="I1539">
            <v>26101</v>
          </cell>
        </row>
        <row r="1540">
          <cell r="E1540" t="str">
            <v>26302932542042-042</v>
          </cell>
          <cell r="F1540" t="str">
            <v>長谷川　七海</v>
          </cell>
          <cell r="G1540">
            <v>44652</v>
          </cell>
          <cell r="H1540">
            <v>44681</v>
          </cell>
          <cell r="I1540">
            <v>34810</v>
          </cell>
        </row>
        <row r="1541">
          <cell r="E1541" t="str">
            <v>26302932542042-043</v>
          </cell>
          <cell r="F1541" t="str">
            <v>グエン　アン　カン</v>
          </cell>
          <cell r="G1541">
            <v>44769</v>
          </cell>
          <cell r="I1541">
            <v>34723</v>
          </cell>
        </row>
        <row r="1542">
          <cell r="E1542" t="str">
            <v>26302932542042-044</v>
          </cell>
          <cell r="F1542" t="str">
            <v>グエン　ヒュ　ヒエップ</v>
          </cell>
          <cell r="G1542">
            <v>44769</v>
          </cell>
          <cell r="I1542">
            <v>33118</v>
          </cell>
        </row>
        <row r="1543">
          <cell r="E1543" t="str">
            <v>26302932542042-045</v>
          </cell>
          <cell r="F1543" t="str">
            <v>グエン　チュン　カン</v>
          </cell>
          <cell r="G1543">
            <v>44824</v>
          </cell>
          <cell r="I1543">
            <v>33346</v>
          </cell>
        </row>
        <row r="1544">
          <cell r="E1544" t="str">
            <v>26302932542042-046</v>
          </cell>
          <cell r="F1544" t="str">
            <v>井上　統太</v>
          </cell>
          <cell r="G1544">
            <v>44855</v>
          </cell>
          <cell r="I1544">
            <v>34932</v>
          </cell>
        </row>
        <row r="1545">
          <cell r="E1545" t="str">
            <v>26302932542042-047</v>
          </cell>
          <cell r="F1545" t="str">
            <v>グエン　バン　ズオン</v>
          </cell>
          <cell r="G1545">
            <v>44884</v>
          </cell>
          <cell r="I1545">
            <v>32059</v>
          </cell>
        </row>
        <row r="1546">
          <cell r="E1546" t="str">
            <v>26302932542042-048</v>
          </cell>
          <cell r="F1546" t="str">
            <v>カオ　ディン　ソン</v>
          </cell>
          <cell r="G1546">
            <v>44908</v>
          </cell>
          <cell r="I1546">
            <v>36609</v>
          </cell>
        </row>
        <row r="1547">
          <cell r="E1547" t="str">
            <v>26302932542042-049</v>
          </cell>
          <cell r="F1547" t="str">
            <v>チャン　ハイ　ニン</v>
          </cell>
          <cell r="G1547">
            <v>44908</v>
          </cell>
          <cell r="I1547">
            <v>37734</v>
          </cell>
        </row>
        <row r="1548">
          <cell r="E1548" t="str">
            <v>26302932542042-050</v>
          </cell>
          <cell r="F1548" t="str">
            <v>グエン　ヒュー　ヴィン</v>
          </cell>
          <cell r="G1548">
            <v>44908</v>
          </cell>
          <cell r="I1548">
            <v>37430</v>
          </cell>
        </row>
        <row r="1549">
          <cell r="E1549" t="str">
            <v>26302932542042-051</v>
          </cell>
          <cell r="F1549" t="str">
            <v>ズー　コン　ホアン</v>
          </cell>
          <cell r="G1549">
            <v>44908</v>
          </cell>
          <cell r="I1549">
            <v>37186</v>
          </cell>
        </row>
        <row r="1550">
          <cell r="E1550" t="str">
            <v>26302932542042-052</v>
          </cell>
          <cell r="F1550" t="str">
            <v>ダン　ヴァン　タイ</v>
          </cell>
          <cell r="G1550">
            <v>44908</v>
          </cell>
          <cell r="I1550">
            <v>36603</v>
          </cell>
        </row>
        <row r="1551">
          <cell r="E1551" t="str">
            <v>26302932542042-053</v>
          </cell>
          <cell r="F1551" t="str">
            <v>グエン　ヴァン　タム</v>
          </cell>
          <cell r="G1551">
            <v>44908</v>
          </cell>
          <cell r="I1551">
            <v>31796</v>
          </cell>
        </row>
        <row r="1552">
          <cell r="E1552" t="str">
            <v>26302932542056-001</v>
          </cell>
          <cell r="F1552" t="str">
            <v>瀬崎　剛史</v>
          </cell>
          <cell r="G1552">
            <v>42095</v>
          </cell>
          <cell r="I1552">
            <v>28863</v>
          </cell>
        </row>
        <row r="1553">
          <cell r="E1553" t="str">
            <v>26301930752101-001</v>
          </cell>
          <cell r="F1553" t="str">
            <v>竹内　雅美</v>
          </cell>
          <cell r="G1553">
            <v>43556</v>
          </cell>
          <cell r="I1553">
            <v>24108</v>
          </cell>
        </row>
        <row r="1554">
          <cell r="E1554" t="str">
            <v>26301930802113-001</v>
          </cell>
          <cell r="F1554" t="str">
            <v>ジェイブド　バセット</v>
          </cell>
          <cell r="G1554">
            <v>44460</v>
          </cell>
          <cell r="I1554">
            <v>36385</v>
          </cell>
        </row>
        <row r="1555">
          <cell r="E1555" t="str">
            <v>26301931402032-001</v>
          </cell>
          <cell r="F1555" t="str">
            <v>清水　裕也</v>
          </cell>
          <cell r="G1555">
            <v>42079</v>
          </cell>
          <cell r="I1555">
            <v>29978</v>
          </cell>
        </row>
        <row r="1556">
          <cell r="E1556" t="str">
            <v>26301931402032-002</v>
          </cell>
          <cell r="F1556" t="str">
            <v>加藤　浩之</v>
          </cell>
          <cell r="G1556">
            <v>42079</v>
          </cell>
          <cell r="I1556">
            <v>30666</v>
          </cell>
        </row>
        <row r="1557">
          <cell r="E1557" t="str">
            <v>26301930772139-001</v>
          </cell>
          <cell r="F1557" t="str">
            <v>田中　翔</v>
          </cell>
          <cell r="G1557">
            <v>44136</v>
          </cell>
          <cell r="I1557">
            <v>34702</v>
          </cell>
        </row>
        <row r="1558">
          <cell r="E1558" t="str">
            <v>26301930772139-002</v>
          </cell>
          <cell r="F1558" t="str">
            <v>内田　久康</v>
          </cell>
          <cell r="G1558">
            <v>44568</v>
          </cell>
          <cell r="H1558">
            <v>44926</v>
          </cell>
          <cell r="I1558">
            <v>19470</v>
          </cell>
        </row>
        <row r="1559">
          <cell r="E1559" t="str">
            <v>26308938092058-001</v>
          </cell>
          <cell r="F1559" t="str">
            <v>金本　充浩</v>
          </cell>
          <cell r="G1559">
            <v>41730</v>
          </cell>
          <cell r="H1559">
            <v>44957</v>
          </cell>
          <cell r="I1559">
            <v>27548</v>
          </cell>
        </row>
        <row r="1560">
          <cell r="E1560" t="str">
            <v>26308938092058-002</v>
          </cell>
          <cell r="F1560" t="str">
            <v>山崎　春輝</v>
          </cell>
          <cell r="G1560">
            <v>43330</v>
          </cell>
          <cell r="H1560">
            <v>44651</v>
          </cell>
          <cell r="I1560">
            <v>35192</v>
          </cell>
        </row>
        <row r="1561">
          <cell r="E1561" t="str">
            <v>26308938092058-003</v>
          </cell>
          <cell r="F1561" t="str">
            <v>森　拓海</v>
          </cell>
          <cell r="G1561">
            <v>44743</v>
          </cell>
          <cell r="I1561">
            <v>35409</v>
          </cell>
        </row>
        <row r="1562">
          <cell r="E1562" t="str">
            <v>26308938092058-004</v>
          </cell>
          <cell r="F1562" t="str">
            <v>エコ　アリ　ヤント</v>
          </cell>
          <cell r="G1562">
            <v>44796</v>
          </cell>
          <cell r="I1562">
            <v>34194</v>
          </cell>
        </row>
        <row r="1563">
          <cell r="E1563" t="str">
            <v>26308938092058-005</v>
          </cell>
          <cell r="F1563" t="str">
            <v>山崎　春輝</v>
          </cell>
          <cell r="G1563">
            <v>44837</v>
          </cell>
          <cell r="I1563">
            <v>35192</v>
          </cell>
        </row>
        <row r="1564">
          <cell r="E1564" t="str">
            <v>26302932762108-001</v>
          </cell>
          <cell r="F1564" t="str">
            <v>ガラード　涼人</v>
          </cell>
          <cell r="G1564">
            <v>43106</v>
          </cell>
          <cell r="I1564">
            <v>35116</v>
          </cell>
        </row>
        <row r="1565">
          <cell r="E1565" t="str">
            <v>26302932762108-002</v>
          </cell>
          <cell r="F1565" t="str">
            <v>モモサキ　ダイチ</v>
          </cell>
          <cell r="G1565">
            <v>43121</v>
          </cell>
          <cell r="I1565">
            <v>35151</v>
          </cell>
        </row>
        <row r="1566">
          <cell r="E1566" t="str">
            <v>26301930802050-001</v>
          </cell>
          <cell r="F1566" t="str">
            <v>岡田　功</v>
          </cell>
          <cell r="G1566">
            <v>41548</v>
          </cell>
          <cell r="I1566">
            <v>24548</v>
          </cell>
        </row>
        <row r="1567">
          <cell r="E1567" t="str">
            <v>26301930802050-002</v>
          </cell>
          <cell r="F1567" t="str">
            <v>鈴木　誉紘</v>
          </cell>
          <cell r="G1567">
            <v>41821</v>
          </cell>
          <cell r="I1567">
            <v>32195</v>
          </cell>
        </row>
        <row r="1568">
          <cell r="E1568" t="str">
            <v>26301930802050-003</v>
          </cell>
          <cell r="F1568" t="str">
            <v>岩本　貴雄</v>
          </cell>
          <cell r="G1568">
            <v>42095</v>
          </cell>
          <cell r="I1568">
            <v>26778</v>
          </cell>
        </row>
        <row r="1569">
          <cell r="E1569" t="str">
            <v>26301930802050-004</v>
          </cell>
          <cell r="F1569" t="str">
            <v>湯本　稔</v>
          </cell>
          <cell r="G1569">
            <v>44105</v>
          </cell>
          <cell r="I1569">
            <v>21499</v>
          </cell>
        </row>
        <row r="1570">
          <cell r="E1570" t="str">
            <v>26301930802050-005</v>
          </cell>
          <cell r="F1570" t="str">
            <v>三和　裕</v>
          </cell>
          <cell r="G1570">
            <v>44652</v>
          </cell>
          <cell r="I1570">
            <v>32210</v>
          </cell>
        </row>
        <row r="1571">
          <cell r="E1571" t="str">
            <v>26301930792090-001</v>
          </cell>
          <cell r="F1571" t="str">
            <v>石井　幸成</v>
          </cell>
          <cell r="G1571">
            <v>42937</v>
          </cell>
          <cell r="I1571">
            <v>34674</v>
          </cell>
        </row>
        <row r="1572">
          <cell r="E1572" t="str">
            <v>26301930792090-002</v>
          </cell>
          <cell r="F1572" t="str">
            <v>那谷　翼</v>
          </cell>
          <cell r="G1572">
            <v>42937</v>
          </cell>
          <cell r="I1572">
            <v>33890</v>
          </cell>
        </row>
        <row r="1573">
          <cell r="E1573" t="str">
            <v>26301931402034-001</v>
          </cell>
          <cell r="F1573" t="str">
            <v>酒井　英樹</v>
          </cell>
          <cell r="G1573">
            <v>42309</v>
          </cell>
          <cell r="I1573">
            <v>28593</v>
          </cell>
        </row>
        <row r="1574">
          <cell r="E1574" t="str">
            <v>26301931402034-002</v>
          </cell>
          <cell r="F1574" t="str">
            <v>並河　弘範</v>
          </cell>
          <cell r="G1574">
            <v>42471</v>
          </cell>
          <cell r="I1574">
            <v>28808</v>
          </cell>
        </row>
        <row r="1575">
          <cell r="E1575" t="str">
            <v>26301931402034-003</v>
          </cell>
          <cell r="F1575" t="str">
            <v>山浦　一幸</v>
          </cell>
          <cell r="G1575">
            <v>42944</v>
          </cell>
          <cell r="I1575">
            <v>18472</v>
          </cell>
        </row>
        <row r="1576">
          <cell r="E1576" t="str">
            <v>26301931402034-004</v>
          </cell>
          <cell r="F1576" t="str">
            <v>大石　理恵</v>
          </cell>
          <cell r="G1576">
            <v>43108</v>
          </cell>
          <cell r="I1576">
            <v>30950</v>
          </cell>
        </row>
        <row r="1577">
          <cell r="E1577" t="str">
            <v>26301931402034-005</v>
          </cell>
          <cell r="F1577" t="str">
            <v>ヴィ　ヴァン　ハイ</v>
          </cell>
          <cell r="G1577">
            <v>43314</v>
          </cell>
          <cell r="I1577">
            <v>31108</v>
          </cell>
        </row>
        <row r="1578">
          <cell r="E1578" t="str">
            <v>26301931402034-006</v>
          </cell>
          <cell r="F1578" t="str">
            <v>グエン　ヴァン　ラム</v>
          </cell>
          <cell r="G1578">
            <v>43488</v>
          </cell>
          <cell r="H1578">
            <v>44711</v>
          </cell>
          <cell r="I1578">
            <v>35785</v>
          </cell>
        </row>
        <row r="1579">
          <cell r="E1579" t="str">
            <v>26301931402034-007</v>
          </cell>
          <cell r="F1579" t="str">
            <v>ディン　ホアン　アイン</v>
          </cell>
          <cell r="G1579">
            <v>43488</v>
          </cell>
          <cell r="H1579">
            <v>44711</v>
          </cell>
          <cell r="I1579">
            <v>34566</v>
          </cell>
        </row>
        <row r="1580">
          <cell r="E1580" t="str">
            <v>26301931402034-008</v>
          </cell>
          <cell r="F1580" t="str">
            <v>ド　フェ　チェン</v>
          </cell>
          <cell r="G1580">
            <v>43488</v>
          </cell>
          <cell r="H1580">
            <v>44695</v>
          </cell>
          <cell r="I1580">
            <v>36275</v>
          </cell>
        </row>
        <row r="1581">
          <cell r="E1581" t="str">
            <v>26301931402034-009</v>
          </cell>
          <cell r="F1581" t="str">
            <v>小川　春夫</v>
          </cell>
          <cell r="G1581">
            <v>43663</v>
          </cell>
          <cell r="I1581">
            <v>19448</v>
          </cell>
        </row>
        <row r="1582">
          <cell r="E1582" t="str">
            <v>26301931402034-010</v>
          </cell>
          <cell r="F1582" t="str">
            <v>グエン　ヴァン　ソン</v>
          </cell>
          <cell r="G1582">
            <v>43873</v>
          </cell>
          <cell r="H1582">
            <v>44922</v>
          </cell>
          <cell r="I1582">
            <v>34199</v>
          </cell>
        </row>
        <row r="1583">
          <cell r="E1583" t="str">
            <v>26301931402034-011</v>
          </cell>
          <cell r="F1583" t="str">
            <v>ファム　ニュー　チュン</v>
          </cell>
          <cell r="G1583">
            <v>43873</v>
          </cell>
          <cell r="I1583">
            <v>34829</v>
          </cell>
        </row>
        <row r="1584">
          <cell r="E1584" t="str">
            <v>26301931402034-012</v>
          </cell>
          <cell r="F1584" t="str">
            <v>青木　空</v>
          </cell>
          <cell r="G1584">
            <v>44089</v>
          </cell>
          <cell r="I1584">
            <v>35977</v>
          </cell>
        </row>
        <row r="1585">
          <cell r="E1585" t="str">
            <v>26301931402034-013</v>
          </cell>
          <cell r="F1585" t="str">
            <v>井上　竜馬</v>
          </cell>
          <cell r="G1585">
            <v>44105</v>
          </cell>
          <cell r="I1585">
            <v>28788</v>
          </cell>
        </row>
        <row r="1586">
          <cell r="E1586" t="str">
            <v>26301931402034-014</v>
          </cell>
          <cell r="F1586" t="str">
            <v>守屋　雄次</v>
          </cell>
          <cell r="G1586">
            <v>44105</v>
          </cell>
          <cell r="I1586">
            <v>33566</v>
          </cell>
        </row>
        <row r="1587">
          <cell r="E1587" t="str">
            <v>26301931402034-015</v>
          </cell>
          <cell r="F1587" t="str">
            <v>古谷　誠司</v>
          </cell>
          <cell r="G1587">
            <v>44109</v>
          </cell>
          <cell r="I1587">
            <v>32536</v>
          </cell>
        </row>
        <row r="1588">
          <cell r="E1588" t="str">
            <v>26301931402034-016</v>
          </cell>
          <cell r="F1588" t="str">
            <v>田村　匡浩</v>
          </cell>
          <cell r="G1588">
            <v>44127</v>
          </cell>
          <cell r="I1588">
            <v>33019</v>
          </cell>
        </row>
        <row r="1589">
          <cell r="E1589" t="str">
            <v>26301931402034-017</v>
          </cell>
          <cell r="F1589" t="str">
            <v>佐々木　恭平</v>
          </cell>
          <cell r="G1589">
            <v>44128</v>
          </cell>
          <cell r="I1589">
            <v>32455</v>
          </cell>
        </row>
        <row r="1590">
          <cell r="E1590" t="str">
            <v>26301931402034-018</v>
          </cell>
          <cell r="F1590" t="str">
            <v>谷中　淳志</v>
          </cell>
          <cell r="G1590">
            <v>44128</v>
          </cell>
          <cell r="I1590">
            <v>28968</v>
          </cell>
        </row>
        <row r="1591">
          <cell r="E1591" t="str">
            <v>26301931402034-019</v>
          </cell>
          <cell r="F1591" t="str">
            <v>小西　崚司</v>
          </cell>
          <cell r="G1591">
            <v>44139</v>
          </cell>
          <cell r="I1591">
            <v>35630</v>
          </cell>
        </row>
        <row r="1592">
          <cell r="E1592" t="str">
            <v>26301931402034-020</v>
          </cell>
          <cell r="F1592" t="str">
            <v>清山　敦史</v>
          </cell>
          <cell r="G1592">
            <v>44139</v>
          </cell>
          <cell r="H1592">
            <v>44923</v>
          </cell>
          <cell r="I1592">
            <v>35442</v>
          </cell>
        </row>
        <row r="1593">
          <cell r="E1593" t="str">
            <v>26301931402034-021</v>
          </cell>
          <cell r="F1593" t="str">
            <v>井上　陸斗</v>
          </cell>
          <cell r="G1593">
            <v>44326</v>
          </cell>
          <cell r="I1593">
            <v>37391</v>
          </cell>
        </row>
        <row r="1594">
          <cell r="E1594" t="str">
            <v>26301931402034-022</v>
          </cell>
          <cell r="F1594" t="str">
            <v>糀谷　飛翔</v>
          </cell>
          <cell r="G1594">
            <v>44326</v>
          </cell>
          <cell r="I1594">
            <v>36880</v>
          </cell>
        </row>
        <row r="1595">
          <cell r="E1595" t="str">
            <v>26301931402034-023</v>
          </cell>
          <cell r="F1595" t="str">
            <v>干野　秀美</v>
          </cell>
          <cell r="G1595">
            <v>44330</v>
          </cell>
          <cell r="I1595">
            <v>18030</v>
          </cell>
        </row>
        <row r="1596">
          <cell r="E1596" t="str">
            <v>26301931402034-024</v>
          </cell>
          <cell r="F1596" t="str">
            <v>井上　遥人</v>
          </cell>
          <cell r="G1596">
            <v>44362</v>
          </cell>
          <cell r="I1596">
            <v>38083</v>
          </cell>
        </row>
        <row r="1597">
          <cell r="E1597" t="str">
            <v>26301931402034-025</v>
          </cell>
          <cell r="F1597" t="str">
            <v>河谷　大成</v>
          </cell>
          <cell r="G1597">
            <v>44362</v>
          </cell>
          <cell r="H1597">
            <v>44923</v>
          </cell>
          <cell r="I1597">
            <v>37830</v>
          </cell>
        </row>
        <row r="1598">
          <cell r="E1598" t="str">
            <v>26301931402034-026</v>
          </cell>
          <cell r="F1598" t="str">
            <v>井畑　政晴</v>
          </cell>
          <cell r="G1598">
            <v>44385</v>
          </cell>
          <cell r="I1598">
            <v>20236</v>
          </cell>
        </row>
        <row r="1599">
          <cell r="E1599" t="str">
            <v>26301931402034-027</v>
          </cell>
          <cell r="F1599" t="str">
            <v>野口　蒼希</v>
          </cell>
          <cell r="G1599">
            <v>44398</v>
          </cell>
          <cell r="H1599">
            <v>44732</v>
          </cell>
          <cell r="I1599">
            <v>38060</v>
          </cell>
        </row>
        <row r="1600">
          <cell r="E1600" t="str">
            <v>26301931402034-028</v>
          </cell>
          <cell r="F1600" t="str">
            <v>山崎　勲</v>
          </cell>
          <cell r="G1600">
            <v>44648</v>
          </cell>
          <cell r="I1600">
            <v>18904</v>
          </cell>
        </row>
        <row r="1601">
          <cell r="E1601" t="str">
            <v>26301931402034-029</v>
          </cell>
          <cell r="F1601" t="str">
            <v>三田　海琉</v>
          </cell>
          <cell r="G1601">
            <v>44652</v>
          </cell>
          <cell r="I1601">
            <v>38004</v>
          </cell>
        </row>
        <row r="1602">
          <cell r="E1602" t="str">
            <v>26301931402034-030</v>
          </cell>
          <cell r="F1602" t="str">
            <v>大畑　平太郎</v>
          </cell>
          <cell r="G1602">
            <v>44652</v>
          </cell>
          <cell r="H1602">
            <v>44736</v>
          </cell>
          <cell r="I1602">
            <v>19744</v>
          </cell>
        </row>
        <row r="1603">
          <cell r="E1603" t="str">
            <v>26301931402034-031</v>
          </cell>
          <cell r="F1603" t="str">
            <v>麻田　浩輝</v>
          </cell>
          <cell r="G1603">
            <v>44727</v>
          </cell>
          <cell r="I1603">
            <v>38502</v>
          </cell>
        </row>
        <row r="1604">
          <cell r="E1604" t="str">
            <v>26301931402034-032</v>
          </cell>
          <cell r="F1604" t="str">
            <v>清住　珀翔</v>
          </cell>
          <cell r="G1604">
            <v>44727</v>
          </cell>
          <cell r="H1604">
            <v>44849</v>
          </cell>
          <cell r="I1604">
            <v>38411</v>
          </cell>
        </row>
        <row r="1605">
          <cell r="E1605" t="str">
            <v>26301931402034-033</v>
          </cell>
          <cell r="F1605" t="str">
            <v>芝　博</v>
          </cell>
          <cell r="G1605">
            <v>44727</v>
          </cell>
          <cell r="H1605">
            <v>44736</v>
          </cell>
          <cell r="I1605">
            <v>18210</v>
          </cell>
        </row>
        <row r="1606">
          <cell r="E1606" t="str">
            <v>26301931402034-034</v>
          </cell>
          <cell r="F1606" t="str">
            <v>竹原　魁雅</v>
          </cell>
          <cell r="G1606">
            <v>44727</v>
          </cell>
          <cell r="I1606">
            <v>37054</v>
          </cell>
        </row>
        <row r="1607">
          <cell r="E1607" t="str">
            <v>26301931402034-035</v>
          </cell>
          <cell r="F1607" t="str">
            <v>田中　幸一</v>
          </cell>
          <cell r="G1607">
            <v>44799</v>
          </cell>
          <cell r="I1607">
            <v>29214</v>
          </cell>
        </row>
        <row r="1608">
          <cell r="E1608" t="str">
            <v>26301931402034-036</v>
          </cell>
          <cell r="F1608" t="str">
            <v>竹内　耐朗</v>
          </cell>
          <cell r="G1608">
            <v>44879</v>
          </cell>
          <cell r="H1608">
            <v>44908</v>
          </cell>
          <cell r="I1608">
            <v>20612</v>
          </cell>
        </row>
        <row r="1609">
          <cell r="E1609" t="str">
            <v>26301931402034-037</v>
          </cell>
          <cell r="F1609" t="str">
            <v>瀬分　悠七</v>
          </cell>
          <cell r="G1609">
            <v>44936</v>
          </cell>
          <cell r="H1609">
            <v>44944</v>
          </cell>
          <cell r="I1609">
            <v>37809</v>
          </cell>
        </row>
        <row r="1610">
          <cell r="E1610" t="str">
            <v>26301931402034-038</v>
          </cell>
          <cell r="F1610" t="str">
            <v>中村　誠一</v>
          </cell>
          <cell r="G1610">
            <v>44952</v>
          </cell>
          <cell r="I1610">
            <v>21465</v>
          </cell>
        </row>
        <row r="1611">
          <cell r="E1611" t="str">
            <v>26301931402034-039</v>
          </cell>
          <cell r="F1611" t="str">
            <v>小野　優士</v>
          </cell>
          <cell r="G1611">
            <v>44992</v>
          </cell>
          <cell r="I1611">
            <v>33279</v>
          </cell>
        </row>
        <row r="1612">
          <cell r="E1612" t="str">
            <v>26301931402034-040</v>
          </cell>
          <cell r="F1612" t="str">
            <v>フィン　ビュ　ダット</v>
          </cell>
          <cell r="G1612">
            <v>44998</v>
          </cell>
          <cell r="I1612">
            <v>33742</v>
          </cell>
        </row>
        <row r="1613">
          <cell r="E1613" t="str">
            <v>26301931402034-041</v>
          </cell>
          <cell r="F1613" t="str">
            <v>チャン　ディン　フーン</v>
          </cell>
          <cell r="G1613">
            <v>44998</v>
          </cell>
          <cell r="I1613">
            <v>34248</v>
          </cell>
        </row>
        <row r="1614">
          <cell r="E1614" t="str">
            <v>26301932522025-001</v>
          </cell>
          <cell r="F1614" t="str">
            <v>小林　翔乃</v>
          </cell>
          <cell r="G1614">
            <v>43191</v>
          </cell>
          <cell r="I1614">
            <v>34851</v>
          </cell>
        </row>
        <row r="1615">
          <cell r="E1615" t="str">
            <v>26301932522025-002</v>
          </cell>
          <cell r="F1615" t="str">
            <v>芝　康之</v>
          </cell>
          <cell r="G1615">
            <v>43191</v>
          </cell>
          <cell r="I1615">
            <v>27588</v>
          </cell>
        </row>
        <row r="1616">
          <cell r="E1616" t="str">
            <v>26301932522025-003</v>
          </cell>
          <cell r="F1616" t="str">
            <v>横田　励</v>
          </cell>
          <cell r="G1616">
            <v>44572</v>
          </cell>
          <cell r="I1616">
            <v>35226</v>
          </cell>
        </row>
        <row r="1617">
          <cell r="E1617" t="str">
            <v>26301932522025-004</v>
          </cell>
          <cell r="F1617" t="str">
            <v>グエン　ゴック　ダン</v>
          </cell>
          <cell r="G1617">
            <v>44713</v>
          </cell>
          <cell r="H1617">
            <v>44919</v>
          </cell>
          <cell r="I1617">
            <v>34201</v>
          </cell>
        </row>
        <row r="1618">
          <cell r="E1618" t="str">
            <v>26303933202306-001</v>
          </cell>
          <cell r="F1618" t="str">
            <v>今井　佑治</v>
          </cell>
          <cell r="G1618">
            <v>44743</v>
          </cell>
          <cell r="H1618">
            <v>44783</v>
          </cell>
          <cell r="I1618">
            <v>33820</v>
          </cell>
        </row>
        <row r="1619">
          <cell r="E1619" t="str">
            <v>26303933202306-002</v>
          </cell>
          <cell r="F1619" t="str">
            <v>前川　樹生</v>
          </cell>
          <cell r="G1619">
            <v>44866</v>
          </cell>
          <cell r="I1619">
            <v>36912</v>
          </cell>
        </row>
        <row r="1620">
          <cell r="E1620" t="str">
            <v>26302932552061-001</v>
          </cell>
          <cell r="F1620" t="str">
            <v>清水　聡</v>
          </cell>
          <cell r="G1620">
            <v>43192</v>
          </cell>
          <cell r="I1620">
            <v>31643</v>
          </cell>
        </row>
        <row r="1621">
          <cell r="E1621" t="str">
            <v>26302932552061-002</v>
          </cell>
          <cell r="F1621" t="str">
            <v>葛西　秀紀</v>
          </cell>
          <cell r="G1621">
            <v>43344</v>
          </cell>
          <cell r="I1621">
            <v>32368</v>
          </cell>
        </row>
        <row r="1622">
          <cell r="E1622" t="str">
            <v>26302932552061-003</v>
          </cell>
          <cell r="F1622" t="str">
            <v>熊谷　学士</v>
          </cell>
          <cell r="G1622">
            <v>43922</v>
          </cell>
          <cell r="H1622">
            <v>44671</v>
          </cell>
          <cell r="I1622">
            <v>36199</v>
          </cell>
        </row>
        <row r="1623">
          <cell r="E1623" t="str">
            <v>26301930752116-001</v>
          </cell>
          <cell r="F1623" t="str">
            <v>中井　皓</v>
          </cell>
          <cell r="G1623">
            <v>44287</v>
          </cell>
          <cell r="I1623">
            <v>36844</v>
          </cell>
        </row>
        <row r="1624">
          <cell r="E1624" t="str">
            <v>26301930752116-002</v>
          </cell>
          <cell r="F1624" t="str">
            <v>飯島　宏光</v>
          </cell>
          <cell r="G1624">
            <v>44652</v>
          </cell>
          <cell r="I1624">
            <v>37206</v>
          </cell>
        </row>
        <row r="1625">
          <cell r="E1625" t="str">
            <v>26301931400027-001</v>
          </cell>
          <cell r="F1625" t="str">
            <v>浅田　聡</v>
          </cell>
          <cell r="G1625">
            <v>42461</v>
          </cell>
          <cell r="H1625">
            <v>44805</v>
          </cell>
          <cell r="I1625">
            <v>24486</v>
          </cell>
        </row>
        <row r="1626">
          <cell r="E1626" t="str">
            <v>26301931400027-002</v>
          </cell>
          <cell r="F1626" t="str">
            <v>安村　敬三</v>
          </cell>
          <cell r="G1626">
            <v>43840</v>
          </cell>
          <cell r="H1626">
            <v>44805</v>
          </cell>
          <cell r="I1626">
            <v>20460</v>
          </cell>
        </row>
        <row r="1627">
          <cell r="E1627" t="str">
            <v>26301931400027-003</v>
          </cell>
          <cell r="F1627" t="str">
            <v>魚野　直人</v>
          </cell>
          <cell r="G1627">
            <v>44866</v>
          </cell>
          <cell r="I1627">
            <v>26366</v>
          </cell>
        </row>
        <row r="1628">
          <cell r="E1628" t="str">
            <v>26303933200066-001</v>
          </cell>
          <cell r="F1628" t="str">
            <v>木村　裕幸</v>
          </cell>
          <cell r="G1628">
            <v>27443</v>
          </cell>
          <cell r="I1628">
            <v>27443</v>
          </cell>
        </row>
        <row r="1629">
          <cell r="E1629" t="str">
            <v>26303933200066-002</v>
          </cell>
          <cell r="F1629" t="str">
            <v>徳田　勇</v>
          </cell>
          <cell r="G1629">
            <v>41000</v>
          </cell>
          <cell r="I1629">
            <v>24493</v>
          </cell>
        </row>
        <row r="1630">
          <cell r="E1630" t="str">
            <v>26303933200066-003</v>
          </cell>
          <cell r="F1630" t="str">
            <v>足立　修一</v>
          </cell>
          <cell r="G1630">
            <v>41000</v>
          </cell>
          <cell r="I1630">
            <v>18182</v>
          </cell>
        </row>
        <row r="1631">
          <cell r="E1631" t="str">
            <v>26303933200066-004</v>
          </cell>
          <cell r="F1631" t="str">
            <v>木村　蕉哉</v>
          </cell>
          <cell r="G1631">
            <v>42826</v>
          </cell>
          <cell r="I1631">
            <v>37137</v>
          </cell>
        </row>
        <row r="1632">
          <cell r="E1632" t="str">
            <v>26301930772133-001</v>
          </cell>
          <cell r="F1632" t="str">
            <v>池田　博昭</v>
          </cell>
          <cell r="G1632">
            <v>43497</v>
          </cell>
          <cell r="I1632">
            <v>29164</v>
          </cell>
        </row>
        <row r="1633">
          <cell r="E1633" t="str">
            <v>26301930772133-002</v>
          </cell>
          <cell r="F1633" t="str">
            <v>村上　貴一</v>
          </cell>
          <cell r="G1633">
            <v>44470</v>
          </cell>
          <cell r="I1633">
            <v>34539</v>
          </cell>
        </row>
        <row r="1634">
          <cell r="E1634" t="str">
            <v>26301930772133-003</v>
          </cell>
          <cell r="F1634" t="str">
            <v>磯野　咲希</v>
          </cell>
          <cell r="G1634">
            <v>44593</v>
          </cell>
          <cell r="I1634">
            <v>34936</v>
          </cell>
        </row>
        <row r="1635">
          <cell r="E1635" t="str">
            <v>26302932552062-001</v>
          </cell>
          <cell r="F1635" t="str">
            <v>大村　弘明</v>
          </cell>
          <cell r="G1635">
            <v>44489</v>
          </cell>
          <cell r="I1635">
            <v>34537</v>
          </cell>
        </row>
        <row r="1636">
          <cell r="E1636" t="str">
            <v>26302932552062-002</v>
          </cell>
          <cell r="F1636" t="str">
            <v>植田　孝雄</v>
          </cell>
          <cell r="G1636">
            <v>44896</v>
          </cell>
          <cell r="I1636">
            <v>38332</v>
          </cell>
        </row>
        <row r="1637">
          <cell r="E1637" t="str">
            <v>26301930782049-001</v>
          </cell>
          <cell r="F1637" t="str">
            <v>澤之井　敏智</v>
          </cell>
          <cell r="G1637">
            <v>43647</v>
          </cell>
          <cell r="H1637">
            <v>44853</v>
          </cell>
          <cell r="I1637">
            <v>31670</v>
          </cell>
        </row>
        <row r="1638">
          <cell r="E1638" t="str">
            <v>26301930770029-001</v>
          </cell>
          <cell r="F1638" t="str">
            <v>塩田　由佳</v>
          </cell>
          <cell r="G1638">
            <v>42461</v>
          </cell>
          <cell r="I1638">
            <v>32745</v>
          </cell>
        </row>
        <row r="1639">
          <cell r="E1639" t="str">
            <v>26301930770029-002</v>
          </cell>
          <cell r="F1639" t="str">
            <v>朴　愛梨</v>
          </cell>
          <cell r="G1639">
            <v>43637</v>
          </cell>
          <cell r="I1639">
            <v>32367</v>
          </cell>
        </row>
        <row r="1640">
          <cell r="E1640" t="str">
            <v>26301930770029-003</v>
          </cell>
          <cell r="F1640" t="str">
            <v>田中　慎也</v>
          </cell>
          <cell r="G1640">
            <v>43864</v>
          </cell>
          <cell r="I1640">
            <v>35390</v>
          </cell>
        </row>
        <row r="1641">
          <cell r="E1641" t="str">
            <v>26301930770029-004</v>
          </cell>
          <cell r="F1641" t="str">
            <v>長　克彦</v>
          </cell>
          <cell r="G1641">
            <v>43922</v>
          </cell>
          <cell r="I1641">
            <v>25063</v>
          </cell>
        </row>
        <row r="1642">
          <cell r="E1642" t="str">
            <v>26301930802111-001</v>
          </cell>
          <cell r="F1642" t="str">
            <v>冨井　大河</v>
          </cell>
          <cell r="G1642">
            <v>44337</v>
          </cell>
          <cell r="H1642">
            <v>44651</v>
          </cell>
          <cell r="I1642">
            <v>36492</v>
          </cell>
        </row>
        <row r="1643">
          <cell r="E1643" t="str">
            <v>26301930802111-002</v>
          </cell>
          <cell r="F1643" t="str">
            <v>園田　琉聖</v>
          </cell>
          <cell r="G1643">
            <v>44349</v>
          </cell>
          <cell r="I1643">
            <v>37682</v>
          </cell>
        </row>
        <row r="1644">
          <cell r="E1644" t="str">
            <v>26301930802111-003</v>
          </cell>
          <cell r="F1644" t="str">
            <v>池田　将人</v>
          </cell>
          <cell r="G1644">
            <v>44794</v>
          </cell>
          <cell r="I1644">
            <v>37094</v>
          </cell>
        </row>
        <row r="1645">
          <cell r="E1645" t="str">
            <v>26303933522054-001</v>
          </cell>
          <cell r="F1645" t="str">
            <v>山本　真平</v>
          </cell>
          <cell r="G1645">
            <v>42917</v>
          </cell>
          <cell r="I1645">
            <v>32757</v>
          </cell>
        </row>
        <row r="1646">
          <cell r="E1646" t="str">
            <v>26303933522054-002</v>
          </cell>
          <cell r="F1646" t="str">
            <v>松本　勉</v>
          </cell>
          <cell r="G1646">
            <v>42917</v>
          </cell>
          <cell r="H1646">
            <v>44712</v>
          </cell>
          <cell r="I1646">
            <v>22382</v>
          </cell>
        </row>
        <row r="1647">
          <cell r="E1647" t="str">
            <v>26303933522054-003</v>
          </cell>
          <cell r="F1647" t="str">
            <v>松田　成輝</v>
          </cell>
          <cell r="G1647">
            <v>44501</v>
          </cell>
          <cell r="I1647">
            <v>36809</v>
          </cell>
        </row>
        <row r="1648">
          <cell r="E1648" t="str">
            <v>26301930792065-001</v>
          </cell>
          <cell r="F1648" t="str">
            <v>稲森　涼</v>
          </cell>
          <cell r="G1648">
            <v>42395</v>
          </cell>
          <cell r="I1648">
            <v>32253</v>
          </cell>
        </row>
        <row r="1649">
          <cell r="E1649" t="str">
            <v>26301930792065-002</v>
          </cell>
          <cell r="F1649" t="str">
            <v>中野　新平</v>
          </cell>
          <cell r="G1649">
            <v>42395</v>
          </cell>
          <cell r="I1649">
            <v>34306</v>
          </cell>
        </row>
        <row r="1650">
          <cell r="E1650" t="str">
            <v>26301930792065-003</v>
          </cell>
          <cell r="F1650" t="str">
            <v>水野　有貴</v>
          </cell>
          <cell r="G1650">
            <v>42395</v>
          </cell>
          <cell r="I1650">
            <v>34417</v>
          </cell>
        </row>
        <row r="1651">
          <cell r="E1651" t="str">
            <v>26301930792065-004</v>
          </cell>
          <cell r="F1651" t="str">
            <v>河邉　佑真</v>
          </cell>
          <cell r="G1651">
            <v>42614</v>
          </cell>
          <cell r="I1651">
            <v>33314</v>
          </cell>
        </row>
        <row r="1652">
          <cell r="E1652" t="str">
            <v>26301930792065-005</v>
          </cell>
          <cell r="F1652" t="str">
            <v>カン　エムディ　ミラジ</v>
          </cell>
          <cell r="G1652">
            <v>44694</v>
          </cell>
          <cell r="I1652">
            <v>34526</v>
          </cell>
        </row>
        <row r="1653">
          <cell r="E1653" t="str">
            <v>26301930792065-006</v>
          </cell>
          <cell r="F1653" t="str">
            <v>ヌルズザマン　エムディ</v>
          </cell>
          <cell r="G1653">
            <v>44694</v>
          </cell>
          <cell r="I1653">
            <v>34658</v>
          </cell>
        </row>
        <row r="1654">
          <cell r="E1654" t="str">
            <v>26301930792065-007</v>
          </cell>
          <cell r="F1654" t="str">
            <v>長野　大祐</v>
          </cell>
          <cell r="G1654">
            <v>44713</v>
          </cell>
          <cell r="I1654">
            <v>37541</v>
          </cell>
        </row>
        <row r="1655">
          <cell r="E1655" t="str">
            <v>26301930792065-008</v>
          </cell>
          <cell r="F1655" t="str">
            <v>羽柴　慎太郎</v>
          </cell>
          <cell r="G1655">
            <v>44713</v>
          </cell>
          <cell r="I1655">
            <v>33256</v>
          </cell>
        </row>
        <row r="1656">
          <cell r="E1656" t="str">
            <v>26301930792065-009</v>
          </cell>
          <cell r="F1656" t="str">
            <v>坂東　創真</v>
          </cell>
          <cell r="G1656">
            <v>44927</v>
          </cell>
          <cell r="I1656">
            <v>37521</v>
          </cell>
        </row>
        <row r="1657">
          <cell r="E1657" t="str">
            <v>26302932762128-001</v>
          </cell>
          <cell r="F1657" t="str">
            <v>奥野　晃一</v>
          </cell>
          <cell r="G1657">
            <v>43891</v>
          </cell>
          <cell r="I1657">
            <v>27002</v>
          </cell>
        </row>
        <row r="1658">
          <cell r="E1658" t="str">
            <v>26308938092052-001</v>
          </cell>
          <cell r="F1658" t="str">
            <v>田中　佳知</v>
          </cell>
          <cell r="G1658">
            <v>42826</v>
          </cell>
          <cell r="I1658">
            <v>18093</v>
          </cell>
        </row>
        <row r="1659">
          <cell r="E1659" t="str">
            <v>26308938092052-002</v>
          </cell>
          <cell r="F1659" t="str">
            <v>荒木　京平</v>
          </cell>
          <cell r="G1659">
            <v>44203</v>
          </cell>
          <cell r="I1659">
            <v>33857</v>
          </cell>
        </row>
        <row r="1660">
          <cell r="E1660" t="str">
            <v>26308938092052-003</v>
          </cell>
          <cell r="F1660" t="str">
            <v>笹間　凌</v>
          </cell>
          <cell r="G1660">
            <v>44203</v>
          </cell>
          <cell r="H1660">
            <v>44854</v>
          </cell>
          <cell r="I1660">
            <v>33736</v>
          </cell>
        </row>
        <row r="1661">
          <cell r="E1661" t="str">
            <v>26308938092052-004</v>
          </cell>
          <cell r="F1661" t="str">
            <v>黒川　乃碧</v>
          </cell>
          <cell r="G1661">
            <v>44656</v>
          </cell>
          <cell r="I1661">
            <v>37386</v>
          </cell>
        </row>
        <row r="1662">
          <cell r="E1662" t="str">
            <v>26302932550035-001</v>
          </cell>
          <cell r="F1662" t="str">
            <v>中川　清貴</v>
          </cell>
          <cell r="G1662">
            <v>43544</v>
          </cell>
          <cell r="I1662">
            <v>29553</v>
          </cell>
        </row>
        <row r="1663">
          <cell r="E1663" t="str">
            <v>26303933522035-001</v>
          </cell>
          <cell r="F1663" t="str">
            <v>渡邉　直治</v>
          </cell>
          <cell r="G1663">
            <v>42730</v>
          </cell>
          <cell r="I1663">
            <v>31978</v>
          </cell>
        </row>
        <row r="1664">
          <cell r="E1664" t="str">
            <v>26301930792131-001</v>
          </cell>
          <cell r="F1664" t="str">
            <v>杉山　翔太</v>
          </cell>
          <cell r="G1664">
            <v>44562</v>
          </cell>
          <cell r="I1664">
            <v>34798</v>
          </cell>
        </row>
        <row r="1665">
          <cell r="E1665" t="str">
            <v>26303933202258-001</v>
          </cell>
          <cell r="F1665" t="str">
            <v>大万　孝祐</v>
          </cell>
          <cell r="G1665">
            <v>43647</v>
          </cell>
          <cell r="I1665">
            <v>34187</v>
          </cell>
        </row>
        <row r="1666">
          <cell r="E1666" t="str">
            <v>26303933202258-002</v>
          </cell>
          <cell r="F1666" t="str">
            <v>谷本　祥寛</v>
          </cell>
          <cell r="G1666">
            <v>43891</v>
          </cell>
          <cell r="I1666">
            <v>33465</v>
          </cell>
        </row>
        <row r="1667">
          <cell r="E1667" t="str">
            <v>26303933202258-003</v>
          </cell>
          <cell r="F1667" t="str">
            <v>金原　勇大</v>
          </cell>
          <cell r="G1667">
            <v>43891</v>
          </cell>
          <cell r="I1667">
            <v>32756</v>
          </cell>
        </row>
        <row r="1668">
          <cell r="E1668" t="str">
            <v>26303933202258-004</v>
          </cell>
          <cell r="F1668" t="str">
            <v>間賦口　天太</v>
          </cell>
          <cell r="G1668">
            <v>44202</v>
          </cell>
          <cell r="I1668">
            <v>36455</v>
          </cell>
        </row>
        <row r="1669">
          <cell r="E1669" t="str">
            <v>26302932542119-001</v>
          </cell>
          <cell r="F1669" t="str">
            <v>藤井　京志郎</v>
          </cell>
          <cell r="G1669">
            <v>44621</v>
          </cell>
          <cell r="I1669">
            <v>32895</v>
          </cell>
        </row>
        <row r="1670">
          <cell r="E1670" t="str">
            <v>26301930792094-001</v>
          </cell>
          <cell r="F1670" t="str">
            <v>島岡　宗生</v>
          </cell>
          <cell r="G1670">
            <v>43040</v>
          </cell>
          <cell r="I1670">
            <v>26218</v>
          </cell>
        </row>
        <row r="1671">
          <cell r="E1671" t="str">
            <v>26303933202202-001</v>
          </cell>
          <cell r="F1671" t="str">
            <v>マイ　ヴェット　リン</v>
          </cell>
          <cell r="G1671">
            <v>43496</v>
          </cell>
          <cell r="H1671">
            <v>44773</v>
          </cell>
          <cell r="I1671">
            <v>34992</v>
          </cell>
        </row>
        <row r="1672">
          <cell r="E1672" t="str">
            <v>26303933202202-002</v>
          </cell>
          <cell r="F1672" t="str">
            <v>レ　ズイ　ドン</v>
          </cell>
          <cell r="G1672">
            <v>43862</v>
          </cell>
          <cell r="H1672">
            <v>44922</v>
          </cell>
          <cell r="I1672">
            <v>31417</v>
          </cell>
        </row>
        <row r="1673">
          <cell r="E1673" t="str">
            <v>26303933202202-003</v>
          </cell>
          <cell r="F1673" t="str">
            <v>片柴　康裕</v>
          </cell>
          <cell r="G1673">
            <v>43862</v>
          </cell>
          <cell r="I1673">
            <v>35034</v>
          </cell>
        </row>
        <row r="1674">
          <cell r="E1674" t="str">
            <v>26303933202202-004</v>
          </cell>
          <cell r="F1674" t="str">
            <v>清水　大輔</v>
          </cell>
          <cell r="G1674">
            <v>44440</v>
          </cell>
          <cell r="H1674">
            <v>44701</v>
          </cell>
          <cell r="I1674">
            <v>32762</v>
          </cell>
        </row>
        <row r="1675">
          <cell r="E1675" t="str">
            <v>26303933202202-005</v>
          </cell>
          <cell r="F1675" t="str">
            <v>後藤　匠児</v>
          </cell>
          <cell r="G1675">
            <v>44440</v>
          </cell>
          <cell r="I1675">
            <v>33161</v>
          </cell>
        </row>
        <row r="1676">
          <cell r="E1676" t="str">
            <v>26303933202202-006</v>
          </cell>
          <cell r="F1676" t="str">
            <v>橋爪　七俊</v>
          </cell>
          <cell r="G1676">
            <v>44501</v>
          </cell>
          <cell r="I1676">
            <v>29799</v>
          </cell>
        </row>
        <row r="1677">
          <cell r="E1677" t="str">
            <v>26303933202202-007</v>
          </cell>
          <cell r="F1677" t="str">
            <v>ドッレ　ユーセンダ</v>
          </cell>
          <cell r="G1677">
            <v>44726</v>
          </cell>
          <cell r="I1677">
            <v>36623</v>
          </cell>
        </row>
        <row r="1678">
          <cell r="E1678" t="str">
            <v>26303933202202-008</v>
          </cell>
          <cell r="F1678" t="str">
            <v>ジャカ　センタナ</v>
          </cell>
          <cell r="G1678">
            <v>44726</v>
          </cell>
          <cell r="I1678">
            <v>35655</v>
          </cell>
        </row>
        <row r="1679">
          <cell r="E1679" t="str">
            <v>26303933202202-009</v>
          </cell>
          <cell r="F1679" t="str">
            <v>廣兼　宣夫</v>
          </cell>
          <cell r="G1679">
            <v>44835</v>
          </cell>
          <cell r="I1679">
            <v>27953</v>
          </cell>
        </row>
        <row r="1680">
          <cell r="E1680" t="str">
            <v>26303933202202-010</v>
          </cell>
          <cell r="F1680" t="str">
            <v>大橋　夏生</v>
          </cell>
          <cell r="G1680">
            <v>44866</v>
          </cell>
          <cell r="I1680">
            <v>35262</v>
          </cell>
        </row>
        <row r="1681">
          <cell r="E1681" t="str">
            <v>26303933202202-011</v>
          </cell>
          <cell r="F1681" t="str">
            <v>泊野　勝</v>
          </cell>
          <cell r="G1681">
            <v>44893</v>
          </cell>
          <cell r="H1681">
            <v>45000</v>
          </cell>
          <cell r="I1681">
            <v>26008</v>
          </cell>
        </row>
        <row r="1682">
          <cell r="E1682" t="str">
            <v>26303933202202-012</v>
          </cell>
          <cell r="F1682" t="str">
            <v>清原　一実</v>
          </cell>
          <cell r="G1682">
            <v>44925</v>
          </cell>
          <cell r="I1682">
            <v>29171</v>
          </cell>
        </row>
        <row r="1683">
          <cell r="E1683" t="str">
            <v>26303933202202-013</v>
          </cell>
          <cell r="F1683" t="str">
            <v>谷　諒太</v>
          </cell>
          <cell r="G1683">
            <v>44958</v>
          </cell>
          <cell r="I1683">
            <v>33708</v>
          </cell>
        </row>
        <row r="1684">
          <cell r="E1684" t="str">
            <v>26305935062074-001</v>
          </cell>
          <cell r="F1684" t="str">
            <v>森本　尊彦</v>
          </cell>
          <cell r="G1684">
            <v>43009</v>
          </cell>
          <cell r="I1684">
            <v>27767</v>
          </cell>
        </row>
        <row r="1685">
          <cell r="E1685" t="str">
            <v>26305935062074-002</v>
          </cell>
          <cell r="F1685" t="str">
            <v>アシダ　ジュンイチ</v>
          </cell>
          <cell r="G1685">
            <v>43556</v>
          </cell>
          <cell r="I1685">
            <v>26730</v>
          </cell>
        </row>
        <row r="1686">
          <cell r="E1686" t="str">
            <v>26305935062074-003</v>
          </cell>
          <cell r="F1686" t="str">
            <v>ドウカイ　ダイスケ</v>
          </cell>
          <cell r="G1686">
            <v>43958</v>
          </cell>
          <cell r="I1686">
            <v>27760</v>
          </cell>
        </row>
        <row r="1687">
          <cell r="E1687" t="str">
            <v>26305935062074-004</v>
          </cell>
          <cell r="F1687" t="str">
            <v>スガワ　ススム</v>
          </cell>
          <cell r="G1687">
            <v>44028</v>
          </cell>
          <cell r="I1687">
            <v>26645</v>
          </cell>
        </row>
        <row r="1688">
          <cell r="E1688" t="str">
            <v>26305935062074-005</v>
          </cell>
          <cell r="F1688" t="str">
            <v>カタオカ　ショウジ</v>
          </cell>
          <cell r="G1688">
            <v>44256</v>
          </cell>
          <cell r="H1688">
            <v>44880</v>
          </cell>
          <cell r="I1688">
            <v>35165</v>
          </cell>
        </row>
        <row r="1689">
          <cell r="E1689" t="str">
            <v>26305935062074-006</v>
          </cell>
          <cell r="F1689" t="str">
            <v>フジワラ　サトル</v>
          </cell>
          <cell r="G1689">
            <v>44256</v>
          </cell>
          <cell r="I1689">
            <v>22930</v>
          </cell>
        </row>
        <row r="1690">
          <cell r="E1690" t="str">
            <v>26305935062074-007</v>
          </cell>
          <cell r="F1690" t="str">
            <v>アサノ　アヤカ</v>
          </cell>
          <cell r="G1690">
            <v>44272</v>
          </cell>
          <cell r="H1690">
            <v>44732</v>
          </cell>
          <cell r="I1690">
            <v>37764</v>
          </cell>
        </row>
        <row r="1691">
          <cell r="E1691" t="str">
            <v>26305935062074-008</v>
          </cell>
          <cell r="F1691" t="str">
            <v>オカダ　リュウセイ</v>
          </cell>
          <cell r="G1691">
            <v>44348</v>
          </cell>
          <cell r="H1691">
            <v>44788</v>
          </cell>
          <cell r="I1691">
            <v>36534</v>
          </cell>
        </row>
        <row r="1692">
          <cell r="E1692" t="str">
            <v>26305935062074-009</v>
          </cell>
          <cell r="F1692" t="str">
            <v>アサノ　タカユキ</v>
          </cell>
          <cell r="G1692">
            <v>44678</v>
          </cell>
          <cell r="I1692">
            <v>27438</v>
          </cell>
        </row>
        <row r="1693">
          <cell r="E1693" t="str">
            <v>26304934162027-001</v>
          </cell>
          <cell r="F1693" t="str">
            <v>小尻　香</v>
          </cell>
          <cell r="G1693">
            <v>43185</v>
          </cell>
          <cell r="I1693">
            <v>32801</v>
          </cell>
        </row>
        <row r="1694">
          <cell r="E1694" t="str">
            <v>26304934162027-002</v>
          </cell>
          <cell r="F1694" t="str">
            <v>多氣田　元</v>
          </cell>
          <cell r="G1694">
            <v>44287</v>
          </cell>
          <cell r="I1694">
            <v>37555</v>
          </cell>
        </row>
        <row r="1695">
          <cell r="E1695" t="str">
            <v>26305935062054-001</v>
          </cell>
          <cell r="F1695" t="str">
            <v>ホリ　リョウキ</v>
          </cell>
          <cell r="G1695">
            <v>44460</v>
          </cell>
          <cell r="H1695">
            <v>44644</v>
          </cell>
          <cell r="I1695">
            <v>37163</v>
          </cell>
        </row>
        <row r="1696">
          <cell r="E1696" t="str">
            <v>26305935062054-002</v>
          </cell>
          <cell r="F1696" t="str">
            <v>キムラ　リョウヘイ</v>
          </cell>
          <cell r="G1696">
            <v>44470</v>
          </cell>
          <cell r="H1696">
            <v>44742</v>
          </cell>
          <cell r="I1696">
            <v>28327</v>
          </cell>
        </row>
        <row r="1697">
          <cell r="E1697" t="str">
            <v>26305935062054-003</v>
          </cell>
          <cell r="F1697" t="str">
            <v>イナガキ　イツキ</v>
          </cell>
          <cell r="G1697">
            <v>44501</v>
          </cell>
          <cell r="I1697">
            <v>25729</v>
          </cell>
        </row>
        <row r="1698">
          <cell r="E1698" t="str">
            <v>26305935062054-004</v>
          </cell>
          <cell r="F1698" t="str">
            <v>イノウエ　マサコ</v>
          </cell>
          <cell r="G1698">
            <v>44562</v>
          </cell>
          <cell r="I1698">
            <v>27326</v>
          </cell>
        </row>
        <row r="1699">
          <cell r="E1699" t="str">
            <v>26305935062054-005</v>
          </cell>
          <cell r="F1699" t="str">
            <v>アシダ　モトヒロ</v>
          </cell>
          <cell r="G1699">
            <v>44835</v>
          </cell>
          <cell r="H1699">
            <v>44926</v>
          </cell>
          <cell r="I1699">
            <v>17795</v>
          </cell>
        </row>
        <row r="1700">
          <cell r="E1700" t="str">
            <v>26302932552098-001</v>
          </cell>
          <cell r="F1700" t="str">
            <v>松山　光</v>
          </cell>
          <cell r="G1700">
            <v>43191</v>
          </cell>
          <cell r="I1700">
            <v>29106</v>
          </cell>
        </row>
        <row r="1701">
          <cell r="E1701" t="str">
            <v>26308938092091-001</v>
          </cell>
          <cell r="F1701" t="str">
            <v>古株　疾風</v>
          </cell>
          <cell r="G1701">
            <v>43185</v>
          </cell>
          <cell r="I1701">
            <v>34951</v>
          </cell>
        </row>
        <row r="1702">
          <cell r="E1702" t="str">
            <v>26308938092091-002</v>
          </cell>
          <cell r="F1702" t="str">
            <v>種村　宏樹</v>
          </cell>
          <cell r="G1702">
            <v>43192</v>
          </cell>
          <cell r="I1702">
            <v>35098</v>
          </cell>
        </row>
        <row r="1703">
          <cell r="E1703" t="str">
            <v>26301931402063-001</v>
          </cell>
          <cell r="F1703" t="str">
            <v>前田　凌汰</v>
          </cell>
          <cell r="G1703">
            <v>44562</v>
          </cell>
          <cell r="I1703">
            <v>34672</v>
          </cell>
        </row>
        <row r="1704">
          <cell r="E1704" t="str">
            <v>26301930752125-001</v>
          </cell>
          <cell r="F1704" t="str">
            <v>吉倉　秀</v>
          </cell>
          <cell r="G1704">
            <v>44501</v>
          </cell>
          <cell r="I1704">
            <v>33669</v>
          </cell>
        </row>
        <row r="1705">
          <cell r="E1705" t="str">
            <v>26303933202223-001</v>
          </cell>
          <cell r="F1705" t="str">
            <v>小杉　幸大</v>
          </cell>
          <cell r="G1705">
            <v>43192</v>
          </cell>
          <cell r="H1705">
            <v>44712</v>
          </cell>
          <cell r="I1705">
            <v>37617</v>
          </cell>
        </row>
        <row r="1706">
          <cell r="E1706" t="str">
            <v>26303933202223-002</v>
          </cell>
          <cell r="F1706" t="str">
            <v>小杉　祐大</v>
          </cell>
          <cell r="G1706">
            <v>43556</v>
          </cell>
          <cell r="H1706">
            <v>44712</v>
          </cell>
          <cell r="I1706">
            <v>38050</v>
          </cell>
        </row>
        <row r="1707">
          <cell r="E1707" t="str">
            <v>26303933202223-003</v>
          </cell>
          <cell r="F1707" t="str">
            <v>吉瀧　升成</v>
          </cell>
          <cell r="G1707">
            <v>44999</v>
          </cell>
          <cell r="I1707">
            <v>38108</v>
          </cell>
        </row>
        <row r="1708">
          <cell r="E1708" t="str">
            <v>26301931402049-001</v>
          </cell>
          <cell r="F1708" t="str">
            <v>中川　貴之</v>
          </cell>
          <cell r="G1708">
            <v>43413</v>
          </cell>
          <cell r="I1708">
            <v>35864</v>
          </cell>
        </row>
        <row r="1709">
          <cell r="E1709" t="str">
            <v>26303933202313-001</v>
          </cell>
          <cell r="F1709" t="str">
            <v>竹村　聖龍</v>
          </cell>
          <cell r="G1709">
            <v>44825</v>
          </cell>
          <cell r="I1709">
            <v>36673</v>
          </cell>
        </row>
        <row r="1710">
          <cell r="E1710" t="str">
            <v>26302932550038-001</v>
          </cell>
          <cell r="F1710" t="str">
            <v>山内　登喜雄</v>
          </cell>
          <cell r="G1710">
            <v>39272</v>
          </cell>
          <cell r="I1710">
            <v>29886</v>
          </cell>
        </row>
        <row r="1711">
          <cell r="E1711" t="str">
            <v>26302932550038-002</v>
          </cell>
          <cell r="F1711" t="str">
            <v>髙畠　誠一</v>
          </cell>
          <cell r="G1711">
            <v>40634</v>
          </cell>
          <cell r="I1711">
            <v>25540</v>
          </cell>
        </row>
        <row r="1712">
          <cell r="E1712" t="str">
            <v>26301930780024-001</v>
          </cell>
          <cell r="F1712" t="str">
            <v>少徳　菜穂子</v>
          </cell>
          <cell r="G1712">
            <v>44501</v>
          </cell>
          <cell r="I1712">
            <v>35529</v>
          </cell>
        </row>
        <row r="1713">
          <cell r="E1713" t="str">
            <v>26301930780024-002</v>
          </cell>
          <cell r="F1713" t="str">
            <v>原田　真由子</v>
          </cell>
          <cell r="G1713">
            <v>44949</v>
          </cell>
          <cell r="I1713">
            <v>30988</v>
          </cell>
        </row>
        <row r="1714">
          <cell r="E1714" t="str">
            <v>26304934192098-001</v>
          </cell>
          <cell r="F1714" t="str">
            <v>西村　優河</v>
          </cell>
          <cell r="G1714">
            <v>44410</v>
          </cell>
          <cell r="I1714">
            <v>35573</v>
          </cell>
        </row>
        <row r="1715">
          <cell r="E1715" t="str">
            <v>26304934192098-002</v>
          </cell>
          <cell r="F1715" t="str">
            <v>山口　博也</v>
          </cell>
          <cell r="G1715">
            <v>44410</v>
          </cell>
          <cell r="I1715">
            <v>33202</v>
          </cell>
        </row>
        <row r="1716">
          <cell r="E1716" t="str">
            <v>26304934162040-001</v>
          </cell>
          <cell r="F1716" t="str">
            <v>堀　雅和</v>
          </cell>
          <cell r="G1716">
            <v>44013</v>
          </cell>
          <cell r="I1716">
            <v>30716</v>
          </cell>
        </row>
        <row r="1717">
          <cell r="E1717" t="str">
            <v>26304934162040-002</v>
          </cell>
          <cell r="F1717" t="str">
            <v>加藤　ももか</v>
          </cell>
          <cell r="G1717">
            <v>44287</v>
          </cell>
          <cell r="I1717">
            <v>36458</v>
          </cell>
        </row>
        <row r="1718">
          <cell r="E1718" t="str">
            <v>26304934162040-003</v>
          </cell>
          <cell r="F1718" t="str">
            <v>木寺　凌佑</v>
          </cell>
          <cell r="G1718">
            <v>44307</v>
          </cell>
          <cell r="I1718">
            <v>36758</v>
          </cell>
        </row>
        <row r="1719">
          <cell r="E1719" t="str">
            <v>26303933202195-001</v>
          </cell>
          <cell r="F1719" t="str">
            <v>平山　一将</v>
          </cell>
          <cell r="G1719">
            <v>43922</v>
          </cell>
          <cell r="I1719">
            <v>32695</v>
          </cell>
        </row>
        <row r="1720">
          <cell r="E1720" t="str">
            <v>26303933202195-002</v>
          </cell>
          <cell r="F1720" t="str">
            <v>岡田　央</v>
          </cell>
          <cell r="G1720">
            <v>43922</v>
          </cell>
          <cell r="I1720">
            <v>32427</v>
          </cell>
        </row>
        <row r="1721">
          <cell r="E1721" t="str">
            <v>26303933202195-003</v>
          </cell>
          <cell r="F1721" t="str">
            <v>碓井　康介</v>
          </cell>
          <cell r="G1721">
            <v>44287</v>
          </cell>
          <cell r="I1721">
            <v>33187</v>
          </cell>
        </row>
        <row r="1722">
          <cell r="E1722" t="str">
            <v>26303933202195-004</v>
          </cell>
          <cell r="F1722" t="str">
            <v>橋本　航</v>
          </cell>
          <cell r="G1722">
            <v>44348</v>
          </cell>
          <cell r="I1722">
            <v>35346</v>
          </cell>
        </row>
        <row r="1723">
          <cell r="E1723" t="str">
            <v>26303933202195-005</v>
          </cell>
          <cell r="F1723" t="str">
            <v>高橋　唯斗</v>
          </cell>
          <cell r="G1723">
            <v>44348</v>
          </cell>
          <cell r="I1723">
            <v>35198</v>
          </cell>
        </row>
        <row r="1724">
          <cell r="E1724" t="str">
            <v>26303933202195-006</v>
          </cell>
          <cell r="F1724" t="str">
            <v>コウサカ　ショウタ</v>
          </cell>
          <cell r="G1724">
            <v>44409</v>
          </cell>
          <cell r="I1724">
            <v>33008</v>
          </cell>
        </row>
        <row r="1725">
          <cell r="E1725" t="str">
            <v>26303933202195-007</v>
          </cell>
          <cell r="F1725" t="str">
            <v>高橋　利恵佳</v>
          </cell>
          <cell r="G1725">
            <v>44819</v>
          </cell>
          <cell r="I1725">
            <v>34697</v>
          </cell>
        </row>
        <row r="1726">
          <cell r="E1726" t="str">
            <v>26301930792132-001</v>
          </cell>
          <cell r="F1726" t="str">
            <v>猪田　雅順</v>
          </cell>
          <cell r="G1726">
            <v>44565</v>
          </cell>
          <cell r="H1726">
            <v>44865</v>
          </cell>
          <cell r="I1726">
            <v>33580</v>
          </cell>
        </row>
        <row r="1727">
          <cell r="E1727" t="str">
            <v>26301931402045-001</v>
          </cell>
          <cell r="F1727" t="str">
            <v>太田　昌男</v>
          </cell>
          <cell r="G1727">
            <v>43678</v>
          </cell>
          <cell r="I1727">
            <v>25083</v>
          </cell>
        </row>
        <row r="1728">
          <cell r="E1728" t="str">
            <v>26301931402045-002</v>
          </cell>
          <cell r="F1728" t="str">
            <v>森　美樹</v>
          </cell>
          <cell r="G1728">
            <v>43851</v>
          </cell>
          <cell r="H1728">
            <v>44915</v>
          </cell>
          <cell r="I1728">
            <v>30493</v>
          </cell>
        </row>
        <row r="1729">
          <cell r="E1729" t="str">
            <v>26301931402045-003</v>
          </cell>
          <cell r="F1729" t="str">
            <v>西田　尚暉</v>
          </cell>
          <cell r="G1729">
            <v>43851</v>
          </cell>
          <cell r="H1729">
            <v>44957</v>
          </cell>
          <cell r="I1729">
            <v>36384</v>
          </cell>
        </row>
        <row r="1730">
          <cell r="E1730" t="str">
            <v>26301931402045-004</v>
          </cell>
          <cell r="F1730" t="str">
            <v>船坂　篤史</v>
          </cell>
          <cell r="G1730">
            <v>43952</v>
          </cell>
          <cell r="I1730">
            <v>30908</v>
          </cell>
        </row>
        <row r="1731">
          <cell r="E1731" t="str">
            <v>26301931402045-005</v>
          </cell>
          <cell r="F1731" t="str">
            <v>田中　勝彦</v>
          </cell>
          <cell r="G1731">
            <v>44429</v>
          </cell>
          <cell r="I1731">
            <v>27141</v>
          </cell>
        </row>
        <row r="1732">
          <cell r="E1732" t="str">
            <v>26301931402045-006</v>
          </cell>
          <cell r="F1732" t="str">
            <v>佐藤　真美</v>
          </cell>
          <cell r="G1732">
            <v>44582</v>
          </cell>
          <cell r="H1732">
            <v>44915</v>
          </cell>
          <cell r="I1732">
            <v>30437</v>
          </cell>
        </row>
        <row r="1733">
          <cell r="E1733" t="str">
            <v>26301931402045-007</v>
          </cell>
          <cell r="F1733" t="str">
            <v>笠井　大輔</v>
          </cell>
          <cell r="G1733">
            <v>44947</v>
          </cell>
          <cell r="I1733">
            <v>30957</v>
          </cell>
        </row>
        <row r="1734">
          <cell r="E1734" t="str">
            <v>26303933202299-001</v>
          </cell>
          <cell r="F1734" t="str">
            <v>藤井　善太</v>
          </cell>
          <cell r="G1734">
            <v>44613</v>
          </cell>
          <cell r="I1734">
            <v>26050</v>
          </cell>
        </row>
        <row r="1735">
          <cell r="E1735" t="str">
            <v>26303933202299-002</v>
          </cell>
          <cell r="F1735" t="str">
            <v>佐藤　誠</v>
          </cell>
          <cell r="G1735">
            <v>44621</v>
          </cell>
          <cell r="I1735">
            <v>31296</v>
          </cell>
        </row>
        <row r="1736">
          <cell r="E1736" t="str">
            <v>26303933202299-003</v>
          </cell>
          <cell r="F1736" t="str">
            <v>橋本　剛</v>
          </cell>
          <cell r="G1736">
            <v>44672</v>
          </cell>
          <cell r="I1736">
            <v>32577</v>
          </cell>
        </row>
        <row r="1737">
          <cell r="E1737" t="str">
            <v>26303933202299-004</v>
          </cell>
          <cell r="F1737" t="str">
            <v>岩井　一</v>
          </cell>
          <cell r="G1737">
            <v>44697</v>
          </cell>
          <cell r="I1737">
            <v>28186</v>
          </cell>
        </row>
        <row r="1738">
          <cell r="E1738" t="str">
            <v>26304934190019-001</v>
          </cell>
          <cell r="F1738" t="str">
            <v>前田　稜汰</v>
          </cell>
          <cell r="G1738">
            <v>43374</v>
          </cell>
          <cell r="H1738">
            <v>44819</v>
          </cell>
          <cell r="I1738">
            <v>35257</v>
          </cell>
        </row>
        <row r="1739">
          <cell r="E1739" t="str">
            <v>26304934190019-002</v>
          </cell>
          <cell r="F1739" t="str">
            <v>荒木　裕介</v>
          </cell>
          <cell r="G1739">
            <v>43374</v>
          </cell>
          <cell r="I1739">
            <v>31814</v>
          </cell>
        </row>
        <row r="1740">
          <cell r="E1740" t="str">
            <v>26304934190019-003</v>
          </cell>
          <cell r="F1740" t="str">
            <v>野原　直人</v>
          </cell>
          <cell r="G1740">
            <v>43466</v>
          </cell>
          <cell r="H1740">
            <v>44953</v>
          </cell>
          <cell r="I1740">
            <v>33207</v>
          </cell>
        </row>
        <row r="1741">
          <cell r="E1741" t="str">
            <v>26304934190019-004</v>
          </cell>
          <cell r="F1741" t="str">
            <v>セオ　ヒトミ</v>
          </cell>
          <cell r="G1741">
            <v>43739</v>
          </cell>
          <cell r="I1741">
            <v>34449</v>
          </cell>
        </row>
        <row r="1742">
          <cell r="E1742" t="str">
            <v>26304934190019-005</v>
          </cell>
          <cell r="F1742" t="str">
            <v>シラハシ　シュウイチ</v>
          </cell>
          <cell r="G1742">
            <v>43739</v>
          </cell>
          <cell r="H1742">
            <v>44756</v>
          </cell>
          <cell r="I1742">
            <v>35782</v>
          </cell>
        </row>
        <row r="1743">
          <cell r="E1743" t="str">
            <v>26304934190019-006</v>
          </cell>
          <cell r="F1743" t="str">
            <v>クニカワ　マサオ</v>
          </cell>
          <cell r="G1743">
            <v>43802</v>
          </cell>
          <cell r="I1743">
            <v>27303</v>
          </cell>
        </row>
        <row r="1744">
          <cell r="E1744" t="str">
            <v>26304934190019-007</v>
          </cell>
          <cell r="F1744" t="str">
            <v>スギモト　コウヘイ</v>
          </cell>
          <cell r="G1744">
            <v>43952</v>
          </cell>
          <cell r="I1744">
            <v>26195</v>
          </cell>
        </row>
        <row r="1745">
          <cell r="E1745" t="str">
            <v>26304934190019-008</v>
          </cell>
          <cell r="F1745" t="str">
            <v>サイタ　ノブユキ</v>
          </cell>
          <cell r="G1745">
            <v>43952</v>
          </cell>
          <cell r="I1745">
            <v>31509</v>
          </cell>
        </row>
        <row r="1746">
          <cell r="E1746" t="str">
            <v>26304934190019-009</v>
          </cell>
          <cell r="F1746" t="str">
            <v>カミヤマネ　タクマ</v>
          </cell>
          <cell r="G1746">
            <v>44075</v>
          </cell>
          <cell r="I1746">
            <v>30038</v>
          </cell>
        </row>
        <row r="1747">
          <cell r="E1747" t="str">
            <v>26304934190019-010</v>
          </cell>
          <cell r="F1747" t="str">
            <v>サワダ　リサ</v>
          </cell>
          <cell r="G1747">
            <v>44141</v>
          </cell>
          <cell r="I1747">
            <v>33428</v>
          </cell>
        </row>
        <row r="1748">
          <cell r="E1748" t="str">
            <v>26304934190019-011</v>
          </cell>
          <cell r="F1748" t="str">
            <v>ヨシモト　タイシ</v>
          </cell>
          <cell r="G1748">
            <v>44378</v>
          </cell>
          <cell r="I1748">
            <v>36057</v>
          </cell>
        </row>
        <row r="1749">
          <cell r="E1749" t="str">
            <v>26304934190019-012</v>
          </cell>
          <cell r="F1749" t="str">
            <v>ホンダ　ショウゴ</v>
          </cell>
          <cell r="G1749">
            <v>44614</v>
          </cell>
          <cell r="I1749">
            <v>33119</v>
          </cell>
        </row>
        <row r="1750">
          <cell r="E1750" t="str">
            <v>26304934190019-013</v>
          </cell>
          <cell r="F1750" t="str">
            <v>サカガワ　ミク</v>
          </cell>
          <cell r="G1750">
            <v>44621</v>
          </cell>
          <cell r="I1750">
            <v>35262</v>
          </cell>
        </row>
        <row r="1751">
          <cell r="E1751" t="str">
            <v>26304934190019-014</v>
          </cell>
          <cell r="F1751" t="str">
            <v>池田　武信</v>
          </cell>
          <cell r="G1751">
            <v>44809</v>
          </cell>
          <cell r="I1751">
            <v>27981</v>
          </cell>
        </row>
        <row r="1752">
          <cell r="E1752" t="str">
            <v>26304934190019-015</v>
          </cell>
          <cell r="F1752" t="str">
            <v>原田　諒一朗</v>
          </cell>
          <cell r="G1752">
            <v>44809</v>
          </cell>
          <cell r="I1752">
            <v>35393</v>
          </cell>
        </row>
        <row r="1753">
          <cell r="E1753" t="str">
            <v>26304934190019-016</v>
          </cell>
          <cell r="F1753" t="str">
            <v>北村　亮</v>
          </cell>
          <cell r="G1753">
            <v>44835</v>
          </cell>
          <cell r="H1753">
            <v>44915</v>
          </cell>
          <cell r="I1753">
            <v>33764</v>
          </cell>
        </row>
        <row r="1754">
          <cell r="E1754" t="str">
            <v>26304934190019-017</v>
          </cell>
          <cell r="F1754" t="str">
            <v>西村　仁一郎</v>
          </cell>
          <cell r="G1754">
            <v>44904</v>
          </cell>
          <cell r="I1754">
            <v>19776</v>
          </cell>
        </row>
        <row r="1755">
          <cell r="E1755" t="str">
            <v>26302932552044-001</v>
          </cell>
          <cell r="F1755" t="str">
            <v>川田　祐也</v>
          </cell>
          <cell r="G1755">
            <v>40841</v>
          </cell>
          <cell r="I1755">
            <v>28901</v>
          </cell>
        </row>
        <row r="1756">
          <cell r="E1756" t="str">
            <v>26302932552044-002</v>
          </cell>
          <cell r="F1756" t="str">
            <v>依田　清一</v>
          </cell>
          <cell r="G1756">
            <v>40878</v>
          </cell>
          <cell r="H1756">
            <v>44712</v>
          </cell>
          <cell r="I1756">
            <v>17821</v>
          </cell>
        </row>
        <row r="1757">
          <cell r="E1757" t="str">
            <v>26302932552044-003</v>
          </cell>
          <cell r="F1757" t="str">
            <v>南本　和夫</v>
          </cell>
          <cell r="G1757">
            <v>41456</v>
          </cell>
          <cell r="I1757">
            <v>23184</v>
          </cell>
        </row>
        <row r="1758">
          <cell r="E1758" t="str">
            <v>26302932552044-004</v>
          </cell>
          <cell r="F1758" t="str">
            <v>竹中　明</v>
          </cell>
          <cell r="G1758">
            <v>41883</v>
          </cell>
          <cell r="I1758">
            <v>26384</v>
          </cell>
        </row>
        <row r="1759">
          <cell r="E1759" t="str">
            <v>26302932552044-005</v>
          </cell>
          <cell r="F1759" t="str">
            <v>坂元　始</v>
          </cell>
          <cell r="G1759">
            <v>42583</v>
          </cell>
          <cell r="I1759">
            <v>34335</v>
          </cell>
        </row>
        <row r="1760">
          <cell r="E1760" t="str">
            <v>26302932552044-006</v>
          </cell>
          <cell r="F1760" t="str">
            <v>大西　誠</v>
          </cell>
          <cell r="G1760">
            <v>43435</v>
          </cell>
          <cell r="I1760">
            <v>23525</v>
          </cell>
        </row>
        <row r="1761">
          <cell r="E1761" t="str">
            <v>26302932552044-007</v>
          </cell>
          <cell r="F1761" t="str">
            <v>リスキ　サイヤ</v>
          </cell>
          <cell r="G1761">
            <v>43497</v>
          </cell>
          <cell r="I1761">
            <v>35896</v>
          </cell>
        </row>
        <row r="1762">
          <cell r="E1762" t="str">
            <v>26302932552044-008</v>
          </cell>
          <cell r="F1762" t="str">
            <v>アンディカ　プラスティア</v>
          </cell>
          <cell r="G1762">
            <v>43497</v>
          </cell>
          <cell r="I1762">
            <v>35511</v>
          </cell>
        </row>
        <row r="1763">
          <cell r="E1763" t="str">
            <v>26302932552044-009</v>
          </cell>
          <cell r="F1763" t="str">
            <v>橋本　浩樹</v>
          </cell>
          <cell r="G1763">
            <v>43617</v>
          </cell>
          <cell r="I1763">
            <v>26256</v>
          </cell>
        </row>
        <row r="1764">
          <cell r="E1764" t="str">
            <v>26302932552044-010</v>
          </cell>
          <cell r="F1764" t="str">
            <v>アリ　サフロニ</v>
          </cell>
          <cell r="G1764">
            <v>43869</v>
          </cell>
          <cell r="H1764">
            <v>44922</v>
          </cell>
          <cell r="I1764">
            <v>34704</v>
          </cell>
        </row>
        <row r="1765">
          <cell r="E1765" t="str">
            <v>26302932552044-011</v>
          </cell>
          <cell r="F1765" t="str">
            <v>アルフィン　アダム</v>
          </cell>
          <cell r="G1765">
            <v>43869</v>
          </cell>
          <cell r="H1765">
            <v>44922</v>
          </cell>
          <cell r="I1765">
            <v>36227</v>
          </cell>
        </row>
        <row r="1766">
          <cell r="E1766" t="str">
            <v>26302932552044-012</v>
          </cell>
          <cell r="F1766" t="str">
            <v>沖田　政幸</v>
          </cell>
          <cell r="G1766">
            <v>44013</v>
          </cell>
          <cell r="I1766">
            <v>20433</v>
          </cell>
        </row>
        <row r="1767">
          <cell r="E1767" t="str">
            <v>26302932552044-013</v>
          </cell>
          <cell r="F1767" t="str">
            <v>ファリス　ユリアント</v>
          </cell>
          <cell r="G1767">
            <v>44186</v>
          </cell>
          <cell r="I1767">
            <v>30152</v>
          </cell>
        </row>
        <row r="1768">
          <cell r="E1768" t="str">
            <v>26302932552044-014</v>
          </cell>
          <cell r="F1768" t="str">
            <v>鈴木　貫太</v>
          </cell>
          <cell r="G1768">
            <v>44287</v>
          </cell>
          <cell r="I1768">
            <v>37434</v>
          </cell>
        </row>
        <row r="1769">
          <cell r="E1769" t="str">
            <v>26302932552044-015</v>
          </cell>
          <cell r="F1769" t="str">
            <v>大畑　崇</v>
          </cell>
          <cell r="G1769">
            <v>44301</v>
          </cell>
          <cell r="I1769">
            <v>28654</v>
          </cell>
        </row>
        <row r="1770">
          <cell r="E1770" t="str">
            <v>26302932552044-016</v>
          </cell>
          <cell r="F1770" t="str">
            <v>毒島　祐美子</v>
          </cell>
          <cell r="G1770">
            <v>44567</v>
          </cell>
          <cell r="I1770">
            <v>28087</v>
          </cell>
        </row>
        <row r="1771">
          <cell r="E1771" t="str">
            <v>26302932552044-017</v>
          </cell>
          <cell r="F1771" t="str">
            <v>平山　准</v>
          </cell>
          <cell r="G1771">
            <v>44582</v>
          </cell>
          <cell r="I1771">
            <v>36173</v>
          </cell>
        </row>
        <row r="1772">
          <cell r="E1772" t="str">
            <v>26302932552044-018</v>
          </cell>
          <cell r="F1772" t="str">
            <v>平山　能</v>
          </cell>
          <cell r="G1772">
            <v>44593</v>
          </cell>
          <cell r="I1772">
            <v>36556</v>
          </cell>
        </row>
        <row r="1773">
          <cell r="E1773" t="str">
            <v>26302932552044-019</v>
          </cell>
          <cell r="F1773" t="str">
            <v>金山　勇起</v>
          </cell>
          <cell r="G1773">
            <v>44652</v>
          </cell>
          <cell r="I1773">
            <v>23400</v>
          </cell>
        </row>
        <row r="1774">
          <cell r="E1774" t="str">
            <v>26302932552044-020</v>
          </cell>
          <cell r="F1774" t="str">
            <v>松嶋　俊樹</v>
          </cell>
          <cell r="G1774">
            <v>44805</v>
          </cell>
          <cell r="I1774">
            <v>28107</v>
          </cell>
        </row>
        <row r="1775">
          <cell r="E1775" t="str">
            <v>26302932552044-021</v>
          </cell>
          <cell r="F1775" t="str">
            <v>大秦　和信</v>
          </cell>
          <cell r="G1775">
            <v>44858</v>
          </cell>
          <cell r="I1775">
            <v>27581</v>
          </cell>
        </row>
        <row r="1776">
          <cell r="E1776" t="str">
            <v>26302932552044-022</v>
          </cell>
          <cell r="F1776" t="str">
            <v>嶋崎　雅子</v>
          </cell>
          <cell r="G1776">
            <v>44927</v>
          </cell>
          <cell r="I1776">
            <v>34436</v>
          </cell>
        </row>
        <row r="1777">
          <cell r="E1777" t="str">
            <v>26303933202181-001</v>
          </cell>
          <cell r="F1777" t="str">
            <v>山本　康正</v>
          </cell>
          <cell r="G1777">
            <v>42826</v>
          </cell>
          <cell r="I1777">
            <v>22363</v>
          </cell>
        </row>
        <row r="1778">
          <cell r="E1778" t="str">
            <v>26303933202181-002</v>
          </cell>
          <cell r="F1778" t="str">
            <v>中嶌　悠貴</v>
          </cell>
          <cell r="G1778">
            <v>44105</v>
          </cell>
          <cell r="I1778">
            <v>36117</v>
          </cell>
        </row>
        <row r="1779">
          <cell r="E1779" t="str">
            <v>26303933202190-001</v>
          </cell>
          <cell r="F1779" t="str">
            <v>中岡　豊</v>
          </cell>
          <cell r="G1779">
            <v>42826</v>
          </cell>
          <cell r="I1779">
            <v>20940</v>
          </cell>
        </row>
        <row r="1780">
          <cell r="E1780" t="str">
            <v>26303933202190-002</v>
          </cell>
          <cell r="F1780" t="str">
            <v>野元　景己</v>
          </cell>
          <cell r="G1780">
            <v>43374</v>
          </cell>
          <cell r="I1780">
            <v>19354</v>
          </cell>
        </row>
        <row r="1781">
          <cell r="E1781" t="str">
            <v>26303933202273-001</v>
          </cell>
          <cell r="F1781" t="str">
            <v>丸下　菜桜</v>
          </cell>
          <cell r="G1781">
            <v>44044</v>
          </cell>
          <cell r="I1781">
            <v>32948</v>
          </cell>
        </row>
        <row r="1782">
          <cell r="E1782" t="str">
            <v>26303933202273-002</v>
          </cell>
          <cell r="F1782" t="str">
            <v>国吉　一唆</v>
          </cell>
          <cell r="G1782">
            <v>44378</v>
          </cell>
          <cell r="I1782">
            <v>36336</v>
          </cell>
        </row>
        <row r="1783">
          <cell r="E1783" t="str">
            <v>26303933202273-003</v>
          </cell>
          <cell r="F1783" t="str">
            <v>宮田　海</v>
          </cell>
          <cell r="G1783">
            <v>44593</v>
          </cell>
          <cell r="I1783">
            <v>32640</v>
          </cell>
        </row>
        <row r="1784">
          <cell r="E1784" t="str">
            <v>26303933202261-001</v>
          </cell>
          <cell r="F1784" t="str">
            <v>筬谷　裕一郎</v>
          </cell>
          <cell r="G1784">
            <v>44013</v>
          </cell>
          <cell r="I1784">
            <v>32398</v>
          </cell>
        </row>
        <row r="1785">
          <cell r="E1785" t="str">
            <v>26303933202261-002</v>
          </cell>
          <cell r="F1785" t="str">
            <v>廣山　由和</v>
          </cell>
          <cell r="G1785">
            <v>44287</v>
          </cell>
          <cell r="I1785">
            <v>34621</v>
          </cell>
        </row>
        <row r="1786">
          <cell r="E1786" t="str">
            <v>26303933202261-003</v>
          </cell>
          <cell r="F1786" t="str">
            <v>長谷川　太一</v>
          </cell>
          <cell r="G1786">
            <v>44487</v>
          </cell>
          <cell r="H1786">
            <v>44834</v>
          </cell>
          <cell r="I1786">
            <v>34571</v>
          </cell>
        </row>
        <row r="1787">
          <cell r="E1787" t="str">
            <v>26308938092128-001</v>
          </cell>
          <cell r="F1787" t="str">
            <v>今井　雄一郎</v>
          </cell>
          <cell r="G1787">
            <v>44287</v>
          </cell>
          <cell r="I1787">
            <v>36006</v>
          </cell>
        </row>
        <row r="1788">
          <cell r="E1788" t="str">
            <v>26306936122129-001</v>
          </cell>
          <cell r="F1788" t="str">
            <v>福井　誠</v>
          </cell>
          <cell r="G1788">
            <v>43160</v>
          </cell>
          <cell r="I1788">
            <v>32290</v>
          </cell>
        </row>
        <row r="1789">
          <cell r="E1789" t="str">
            <v>26306936122129-002</v>
          </cell>
          <cell r="F1789" t="str">
            <v>ババ　タカシ</v>
          </cell>
          <cell r="G1789">
            <v>43678</v>
          </cell>
          <cell r="H1789">
            <v>44837</v>
          </cell>
          <cell r="I1789">
            <v>27359</v>
          </cell>
        </row>
        <row r="1790">
          <cell r="E1790" t="str">
            <v>26306936122129-003</v>
          </cell>
          <cell r="F1790" t="str">
            <v>タケウチ　ナオト</v>
          </cell>
          <cell r="G1790">
            <v>44287</v>
          </cell>
          <cell r="I1790">
            <v>35365</v>
          </cell>
        </row>
        <row r="1791">
          <cell r="E1791" t="str">
            <v>26306936122129-004</v>
          </cell>
          <cell r="F1791" t="str">
            <v>ハットリ　ヒサト</v>
          </cell>
          <cell r="G1791">
            <v>44287</v>
          </cell>
          <cell r="H1791">
            <v>44773</v>
          </cell>
          <cell r="I1791">
            <v>32697</v>
          </cell>
        </row>
        <row r="1792">
          <cell r="E1792" t="str">
            <v>26306936122129-005</v>
          </cell>
          <cell r="F1792" t="str">
            <v>ミナミ　カナ</v>
          </cell>
          <cell r="G1792">
            <v>44531</v>
          </cell>
          <cell r="I1792">
            <v>32514</v>
          </cell>
        </row>
        <row r="1793">
          <cell r="E1793" t="str">
            <v>26306936122129-006</v>
          </cell>
          <cell r="F1793" t="str">
            <v>コタニ　トシオ</v>
          </cell>
          <cell r="G1793">
            <v>44652</v>
          </cell>
          <cell r="H1793">
            <v>44905</v>
          </cell>
          <cell r="I1793">
            <v>22975</v>
          </cell>
        </row>
        <row r="1794">
          <cell r="E1794" t="str">
            <v>26306936122129-007</v>
          </cell>
          <cell r="F1794" t="str">
            <v>ミズカミ　カナ</v>
          </cell>
          <cell r="G1794">
            <v>44851</v>
          </cell>
          <cell r="I1794">
            <v>35325</v>
          </cell>
        </row>
        <row r="1795">
          <cell r="E1795" t="str">
            <v>26306936122129-008</v>
          </cell>
          <cell r="F1795" t="str">
            <v>ヤマダ　ヨシヒサ</v>
          </cell>
          <cell r="G1795">
            <v>44986</v>
          </cell>
          <cell r="I1795">
            <v>33014</v>
          </cell>
        </row>
        <row r="1796">
          <cell r="E1796" t="str">
            <v>26304934192040-001</v>
          </cell>
          <cell r="F1796" t="str">
            <v>佐野　徹</v>
          </cell>
          <cell r="G1796">
            <v>41730</v>
          </cell>
          <cell r="I1796">
            <v>30094</v>
          </cell>
        </row>
        <row r="1797">
          <cell r="E1797" t="str">
            <v>26304934192040-002</v>
          </cell>
          <cell r="F1797" t="str">
            <v>遠藤　勇気</v>
          </cell>
          <cell r="G1797">
            <v>42125</v>
          </cell>
          <cell r="I1797">
            <v>33872</v>
          </cell>
        </row>
        <row r="1798">
          <cell r="E1798" t="str">
            <v>26304934192040-003</v>
          </cell>
          <cell r="F1798" t="str">
            <v>モリヤ　タカノリ</v>
          </cell>
          <cell r="G1798">
            <v>44145</v>
          </cell>
          <cell r="I1798">
            <v>34796</v>
          </cell>
        </row>
        <row r="1799">
          <cell r="E1799" t="str">
            <v>26302932552048-001</v>
          </cell>
          <cell r="F1799" t="str">
            <v>宇川　虎太朗</v>
          </cell>
          <cell r="G1799">
            <v>43739</v>
          </cell>
          <cell r="I1799">
            <v>37552</v>
          </cell>
        </row>
        <row r="1800">
          <cell r="E1800" t="str">
            <v>26302932552048-002</v>
          </cell>
          <cell r="F1800" t="str">
            <v>長谷川　寿美子</v>
          </cell>
          <cell r="G1800">
            <v>44621</v>
          </cell>
          <cell r="I1800">
            <v>17807</v>
          </cell>
        </row>
        <row r="1801">
          <cell r="E1801" t="str">
            <v>26302932552048-003</v>
          </cell>
          <cell r="F1801" t="str">
            <v>関根　友陽</v>
          </cell>
          <cell r="G1801">
            <v>44835</v>
          </cell>
          <cell r="I1801">
            <v>37846</v>
          </cell>
        </row>
        <row r="1802">
          <cell r="E1802" t="str">
            <v>26302932552048-004</v>
          </cell>
          <cell r="F1802" t="str">
            <v>ビアン　フィ　クアン</v>
          </cell>
          <cell r="G1802">
            <v>44876</v>
          </cell>
          <cell r="I1802">
            <v>36430</v>
          </cell>
        </row>
        <row r="1803">
          <cell r="E1803" t="str">
            <v>26302932552048-005</v>
          </cell>
          <cell r="F1803" t="str">
            <v>グエン　クォック　サン</v>
          </cell>
          <cell r="G1803">
            <v>44876</v>
          </cell>
          <cell r="I1803">
            <v>33655</v>
          </cell>
        </row>
        <row r="1804">
          <cell r="E1804" t="str">
            <v>26302932552048-006</v>
          </cell>
          <cell r="F1804" t="str">
            <v>グエン　ヴァン　ナム</v>
          </cell>
          <cell r="G1804">
            <v>44876</v>
          </cell>
          <cell r="I1804">
            <v>35134</v>
          </cell>
        </row>
        <row r="1805">
          <cell r="E1805" t="str">
            <v>26303933522065-001</v>
          </cell>
          <cell r="F1805" t="str">
            <v>津村　葉月</v>
          </cell>
          <cell r="G1805">
            <v>43466</v>
          </cell>
          <cell r="I1805">
            <v>35597</v>
          </cell>
        </row>
        <row r="1806">
          <cell r="E1806" t="str">
            <v>26303933522065-002</v>
          </cell>
          <cell r="F1806" t="str">
            <v>礒田　勇太</v>
          </cell>
          <cell r="G1806">
            <v>43709</v>
          </cell>
          <cell r="H1806">
            <v>44773</v>
          </cell>
          <cell r="I1806">
            <v>32645</v>
          </cell>
        </row>
        <row r="1807">
          <cell r="E1807" t="str">
            <v>26303933522065-003</v>
          </cell>
          <cell r="F1807" t="str">
            <v>長谷川　忠弘</v>
          </cell>
          <cell r="G1807">
            <v>44875</v>
          </cell>
          <cell r="H1807">
            <v>44974</v>
          </cell>
          <cell r="I1807">
            <v>32156</v>
          </cell>
        </row>
        <row r="1808">
          <cell r="E1808" t="str">
            <v>26301930782034-001</v>
          </cell>
          <cell r="F1808" t="str">
            <v>倉貫　龍</v>
          </cell>
          <cell r="G1808">
            <v>42826</v>
          </cell>
          <cell r="I1808">
            <v>34136</v>
          </cell>
        </row>
        <row r="1809">
          <cell r="E1809" t="str">
            <v>26301930782034-002</v>
          </cell>
          <cell r="F1809" t="str">
            <v>小倉　怜</v>
          </cell>
          <cell r="G1809">
            <v>44716</v>
          </cell>
          <cell r="I1809">
            <v>36887</v>
          </cell>
        </row>
        <row r="1810">
          <cell r="E1810" t="str">
            <v>26305935062082-001</v>
          </cell>
          <cell r="F1810" t="str">
            <v>野村　幸宏</v>
          </cell>
          <cell r="G1810">
            <v>43922</v>
          </cell>
          <cell r="I1810">
            <v>33919</v>
          </cell>
        </row>
        <row r="1811">
          <cell r="E1811" t="str">
            <v>26304934192052-001</v>
          </cell>
          <cell r="F1811" t="str">
            <v>花咲　伸治</v>
          </cell>
          <cell r="G1811">
            <v>43770</v>
          </cell>
          <cell r="H1811">
            <v>44854</v>
          </cell>
          <cell r="I1811">
            <v>30862</v>
          </cell>
        </row>
        <row r="1812">
          <cell r="E1812" t="str">
            <v>26302932552080-001</v>
          </cell>
          <cell r="F1812" t="str">
            <v>伊藤　康昭</v>
          </cell>
          <cell r="G1812">
            <v>41883</v>
          </cell>
          <cell r="I1812">
            <v>30980</v>
          </cell>
        </row>
        <row r="1813">
          <cell r="E1813" t="str">
            <v>26302932552080-002</v>
          </cell>
          <cell r="F1813" t="str">
            <v>田中　修司</v>
          </cell>
          <cell r="G1813">
            <v>42767</v>
          </cell>
          <cell r="I1813">
            <v>31915</v>
          </cell>
        </row>
        <row r="1814">
          <cell r="E1814" t="str">
            <v>26302932552080-003</v>
          </cell>
          <cell r="F1814" t="str">
            <v>リー　タイン　タイ</v>
          </cell>
          <cell r="G1814">
            <v>43363</v>
          </cell>
          <cell r="I1814">
            <v>35262</v>
          </cell>
        </row>
        <row r="1815">
          <cell r="E1815" t="str">
            <v>26302932552080-004</v>
          </cell>
          <cell r="F1815" t="str">
            <v>赤松　泰之</v>
          </cell>
          <cell r="G1815">
            <v>44484</v>
          </cell>
          <cell r="I1815">
            <v>22428</v>
          </cell>
        </row>
        <row r="1816">
          <cell r="E1816" t="str">
            <v>26302932552080-005</v>
          </cell>
          <cell r="F1816" t="str">
            <v>久地　博躍</v>
          </cell>
          <cell r="G1816">
            <v>44501</v>
          </cell>
          <cell r="I1816">
            <v>34685</v>
          </cell>
        </row>
        <row r="1817">
          <cell r="E1817" t="str">
            <v>26302932552080-006</v>
          </cell>
          <cell r="F1817" t="str">
            <v>カオ　バン　チャム</v>
          </cell>
          <cell r="G1817">
            <v>44650</v>
          </cell>
          <cell r="I1817">
            <v>34093</v>
          </cell>
        </row>
        <row r="1818">
          <cell r="E1818" t="str">
            <v>26302932552080-007</v>
          </cell>
          <cell r="F1818" t="str">
            <v>グエン　ゴック　タイ</v>
          </cell>
          <cell r="G1818">
            <v>44714</v>
          </cell>
          <cell r="H1818">
            <v>44768</v>
          </cell>
          <cell r="I1818">
            <v>33668</v>
          </cell>
        </row>
        <row r="1819">
          <cell r="E1819" t="str">
            <v>26302932552080-008</v>
          </cell>
          <cell r="F1819" t="str">
            <v>吉川　大碁</v>
          </cell>
          <cell r="G1819">
            <v>44815</v>
          </cell>
          <cell r="I1819">
            <v>35578</v>
          </cell>
        </row>
        <row r="1820">
          <cell r="E1820" t="str">
            <v>26302932552080-009</v>
          </cell>
          <cell r="F1820" t="str">
            <v>ワヒュ　クルニアワン</v>
          </cell>
          <cell r="G1820">
            <v>44942</v>
          </cell>
          <cell r="I1820">
            <v>36689</v>
          </cell>
        </row>
        <row r="1821">
          <cell r="E1821" t="str">
            <v>26302932552080-010</v>
          </cell>
          <cell r="F1821" t="str">
            <v>ドウプ　レーナルド</v>
          </cell>
          <cell r="G1821">
            <v>44942</v>
          </cell>
          <cell r="I1821">
            <v>35328</v>
          </cell>
        </row>
        <row r="1822">
          <cell r="E1822" t="str">
            <v>26302932552080-011</v>
          </cell>
          <cell r="F1822" t="str">
            <v>モン　ハキム</v>
          </cell>
          <cell r="G1822">
            <v>44942</v>
          </cell>
          <cell r="I1822">
            <v>33848</v>
          </cell>
        </row>
        <row r="1823">
          <cell r="E1823" t="str">
            <v>26305935062050-001</v>
          </cell>
          <cell r="F1823" t="str">
            <v>ヨシダ　ソウイチロウ</v>
          </cell>
          <cell r="G1823">
            <v>42917</v>
          </cell>
          <cell r="I1823">
            <v>23522</v>
          </cell>
        </row>
        <row r="1824">
          <cell r="E1824" t="str">
            <v>26302932542106-001</v>
          </cell>
          <cell r="F1824" t="str">
            <v>市橋　潤也</v>
          </cell>
          <cell r="G1824">
            <v>43922</v>
          </cell>
          <cell r="I1824">
            <v>32755</v>
          </cell>
        </row>
        <row r="1825">
          <cell r="E1825" t="str">
            <v>26302932542106-002</v>
          </cell>
          <cell r="F1825" t="str">
            <v>亀井　樹</v>
          </cell>
          <cell r="G1825">
            <v>43922</v>
          </cell>
          <cell r="I1825">
            <v>35057</v>
          </cell>
        </row>
        <row r="1826">
          <cell r="E1826" t="str">
            <v>26302932542106-003</v>
          </cell>
          <cell r="F1826" t="str">
            <v>大森　健之</v>
          </cell>
          <cell r="G1826">
            <v>43922</v>
          </cell>
          <cell r="I1826">
            <v>30476</v>
          </cell>
        </row>
        <row r="1827">
          <cell r="E1827" t="str">
            <v>26302932542106-004</v>
          </cell>
          <cell r="F1827" t="str">
            <v>福本　貴法</v>
          </cell>
          <cell r="G1827">
            <v>43922</v>
          </cell>
          <cell r="I1827">
            <v>35090</v>
          </cell>
        </row>
        <row r="1828">
          <cell r="E1828" t="str">
            <v>26302932552127-001</v>
          </cell>
          <cell r="F1828" t="str">
            <v>橋本　暖</v>
          </cell>
          <cell r="G1828">
            <v>44348</v>
          </cell>
          <cell r="I1828">
            <v>36574</v>
          </cell>
        </row>
        <row r="1829">
          <cell r="E1829" t="str">
            <v>26302932552127-002</v>
          </cell>
          <cell r="F1829" t="str">
            <v>石川　秀真</v>
          </cell>
          <cell r="G1829">
            <v>44622</v>
          </cell>
          <cell r="H1829">
            <v>44669</v>
          </cell>
          <cell r="I1829">
            <v>34598</v>
          </cell>
        </row>
        <row r="1830">
          <cell r="E1830" t="str">
            <v>26302932552127-003</v>
          </cell>
          <cell r="F1830" t="str">
            <v>中村　聖希</v>
          </cell>
          <cell r="G1830">
            <v>44687</v>
          </cell>
          <cell r="I1830">
            <v>36362</v>
          </cell>
        </row>
        <row r="1831">
          <cell r="E1831" t="str">
            <v>26301930772106-001</v>
          </cell>
          <cell r="F1831" t="str">
            <v>木村　貴臣</v>
          </cell>
          <cell r="G1831">
            <v>43709</v>
          </cell>
          <cell r="I1831">
            <v>35561</v>
          </cell>
        </row>
        <row r="1832">
          <cell r="E1832" t="str">
            <v>26301930772106-002</v>
          </cell>
          <cell r="F1832" t="str">
            <v>澤島　陸</v>
          </cell>
          <cell r="G1832">
            <v>44317</v>
          </cell>
          <cell r="I1832">
            <v>37512</v>
          </cell>
        </row>
        <row r="1833">
          <cell r="E1833" t="str">
            <v>26301930772106-003</v>
          </cell>
          <cell r="F1833" t="str">
            <v>若森　勲哉</v>
          </cell>
          <cell r="G1833">
            <v>44398</v>
          </cell>
          <cell r="I1833">
            <v>34949</v>
          </cell>
        </row>
        <row r="1834">
          <cell r="E1834" t="str">
            <v>26301930802073-001</v>
          </cell>
          <cell r="F1834" t="str">
            <v>ディン　バ　ティ</v>
          </cell>
          <cell r="G1834">
            <v>42987</v>
          </cell>
          <cell r="H1834">
            <v>44772</v>
          </cell>
          <cell r="I1834">
            <v>31698</v>
          </cell>
        </row>
        <row r="1835">
          <cell r="E1835" t="str">
            <v>26301930802073-002</v>
          </cell>
          <cell r="F1835" t="str">
            <v>グエン　　ディン　トゥエン</v>
          </cell>
          <cell r="G1835">
            <v>42987</v>
          </cell>
          <cell r="I1835">
            <v>33547</v>
          </cell>
        </row>
        <row r="1836">
          <cell r="E1836" t="str">
            <v>26301930802073-003</v>
          </cell>
          <cell r="F1836" t="str">
            <v>チュオン　タイン　タム</v>
          </cell>
          <cell r="G1836">
            <v>43473</v>
          </cell>
          <cell r="H1836">
            <v>44792</v>
          </cell>
          <cell r="I1836">
            <v>36314</v>
          </cell>
        </row>
        <row r="1837">
          <cell r="E1837" t="str">
            <v>26301930802073-004</v>
          </cell>
          <cell r="F1837" t="str">
            <v>ファム　スアン　ティエン</v>
          </cell>
          <cell r="G1837">
            <v>43473</v>
          </cell>
          <cell r="H1837">
            <v>44925</v>
          </cell>
          <cell r="I1837">
            <v>34286</v>
          </cell>
        </row>
        <row r="1838">
          <cell r="E1838" t="str">
            <v>26301930802073-005</v>
          </cell>
          <cell r="F1838" t="str">
            <v>グエン　バ　ハウ</v>
          </cell>
          <cell r="G1838">
            <v>43820</v>
          </cell>
          <cell r="I1838">
            <v>33988</v>
          </cell>
        </row>
        <row r="1839">
          <cell r="E1839" t="str">
            <v>26301930802073-006</v>
          </cell>
          <cell r="F1839" t="str">
            <v>レ　アイン　ヌオイ</v>
          </cell>
          <cell r="G1839">
            <v>43820</v>
          </cell>
          <cell r="H1839">
            <v>44925</v>
          </cell>
          <cell r="I1839">
            <v>36286</v>
          </cell>
        </row>
        <row r="1840">
          <cell r="E1840" t="str">
            <v>26301930802073-007</v>
          </cell>
          <cell r="F1840" t="str">
            <v>レ　ヴァン　ビン</v>
          </cell>
          <cell r="G1840">
            <v>43820</v>
          </cell>
          <cell r="I1840">
            <v>34257</v>
          </cell>
        </row>
        <row r="1841">
          <cell r="E1841" t="str">
            <v>26301930802073-008</v>
          </cell>
          <cell r="F1841" t="str">
            <v>西村　瑞希</v>
          </cell>
          <cell r="G1841">
            <v>44075</v>
          </cell>
          <cell r="I1841">
            <v>33531</v>
          </cell>
        </row>
        <row r="1842">
          <cell r="E1842" t="str">
            <v>26301930802073-009</v>
          </cell>
          <cell r="F1842" t="str">
            <v>秋田　拓哉</v>
          </cell>
          <cell r="G1842">
            <v>44287</v>
          </cell>
          <cell r="I1842">
            <v>36693</v>
          </cell>
        </row>
        <row r="1843">
          <cell r="E1843" t="str">
            <v>26301930802073-010</v>
          </cell>
          <cell r="F1843" t="str">
            <v>栗栖　賢一</v>
          </cell>
          <cell r="G1843">
            <v>44409</v>
          </cell>
          <cell r="H1843">
            <v>44886</v>
          </cell>
          <cell r="I1843">
            <v>20821</v>
          </cell>
        </row>
        <row r="1844">
          <cell r="E1844" t="str">
            <v>26301930802073-011</v>
          </cell>
          <cell r="F1844" t="str">
            <v>上井　修</v>
          </cell>
          <cell r="G1844">
            <v>44460</v>
          </cell>
          <cell r="H1844">
            <v>44985</v>
          </cell>
          <cell r="I1844">
            <v>21860</v>
          </cell>
        </row>
        <row r="1845">
          <cell r="E1845" t="str">
            <v>26301930802073-012</v>
          </cell>
          <cell r="F1845" t="str">
            <v>富本　正敏</v>
          </cell>
          <cell r="G1845">
            <v>44524</v>
          </cell>
          <cell r="I1845">
            <v>24421</v>
          </cell>
        </row>
        <row r="1846">
          <cell r="E1846" t="str">
            <v>26301930802073-013</v>
          </cell>
          <cell r="F1846" t="str">
            <v>セイエド　ホセイン</v>
          </cell>
          <cell r="G1846">
            <v>44704</v>
          </cell>
          <cell r="I1846">
            <v>27796</v>
          </cell>
        </row>
        <row r="1847">
          <cell r="E1847" t="str">
            <v>26301930802073-014</v>
          </cell>
          <cell r="F1847" t="str">
            <v>チュオン　タイン　タム</v>
          </cell>
          <cell r="G1847">
            <v>44856</v>
          </cell>
          <cell r="I1847">
            <v>36314</v>
          </cell>
        </row>
        <row r="1848">
          <cell r="E1848" t="str">
            <v>26301930802073-015</v>
          </cell>
          <cell r="F1848" t="str">
            <v>レ　アイン　ヌオイ</v>
          </cell>
          <cell r="G1848">
            <v>44958</v>
          </cell>
          <cell r="I1848">
            <v>36286</v>
          </cell>
        </row>
        <row r="1849">
          <cell r="E1849" t="str">
            <v>26301930802073-016</v>
          </cell>
          <cell r="F1849" t="str">
            <v>ハ　タイン　ニャット</v>
          </cell>
          <cell r="G1849">
            <v>44970</v>
          </cell>
          <cell r="I1849">
            <v>36662</v>
          </cell>
        </row>
        <row r="1850">
          <cell r="E1850" t="str">
            <v>26301930802073-017</v>
          </cell>
          <cell r="F1850" t="str">
            <v>ディン　グァン　リン</v>
          </cell>
          <cell r="G1850">
            <v>44970</v>
          </cell>
          <cell r="I1850">
            <v>36046</v>
          </cell>
        </row>
        <row r="1851">
          <cell r="E1851" t="str">
            <v>26301930802073-018</v>
          </cell>
          <cell r="F1851" t="str">
            <v>ファム　スアン　ティエン</v>
          </cell>
          <cell r="G1851">
            <v>44986</v>
          </cell>
          <cell r="I1851">
            <v>34286</v>
          </cell>
        </row>
        <row r="1852">
          <cell r="E1852" t="str">
            <v>26305935062064-001</v>
          </cell>
          <cell r="F1852" t="str">
            <v>吉岡　聖悟</v>
          </cell>
          <cell r="G1852">
            <v>42370</v>
          </cell>
          <cell r="I1852">
            <v>31559</v>
          </cell>
        </row>
        <row r="1853">
          <cell r="E1853" t="str">
            <v>26305935062064-002</v>
          </cell>
          <cell r="F1853" t="str">
            <v>塩垣　義和</v>
          </cell>
          <cell r="G1853">
            <v>42370</v>
          </cell>
          <cell r="I1853">
            <v>24615</v>
          </cell>
        </row>
        <row r="1854">
          <cell r="E1854" t="str">
            <v>26305935062064-003</v>
          </cell>
          <cell r="F1854" t="str">
            <v>小野　善徳</v>
          </cell>
          <cell r="G1854">
            <v>42370</v>
          </cell>
          <cell r="I1854">
            <v>26719</v>
          </cell>
        </row>
        <row r="1855">
          <cell r="E1855" t="str">
            <v>26305935062064-004</v>
          </cell>
          <cell r="F1855" t="str">
            <v>伊藤　高志</v>
          </cell>
          <cell r="G1855">
            <v>42370</v>
          </cell>
          <cell r="I1855">
            <v>28930</v>
          </cell>
        </row>
        <row r="1856">
          <cell r="E1856" t="str">
            <v>26305935062064-005</v>
          </cell>
          <cell r="F1856" t="str">
            <v>細川　春樹</v>
          </cell>
          <cell r="G1856">
            <v>42826</v>
          </cell>
          <cell r="I1856">
            <v>31868</v>
          </cell>
        </row>
        <row r="1857">
          <cell r="E1857" t="str">
            <v>26305935062064-006</v>
          </cell>
          <cell r="F1857" t="str">
            <v>吉岡　慎悟</v>
          </cell>
          <cell r="G1857">
            <v>42826</v>
          </cell>
          <cell r="I1857">
            <v>31559</v>
          </cell>
        </row>
        <row r="1858">
          <cell r="E1858" t="str">
            <v>26305935062064-007</v>
          </cell>
          <cell r="F1858" t="str">
            <v>細川　祐司</v>
          </cell>
          <cell r="G1858">
            <v>42826</v>
          </cell>
          <cell r="I1858">
            <v>32585</v>
          </cell>
        </row>
        <row r="1859">
          <cell r="E1859" t="str">
            <v>26305935062064-008</v>
          </cell>
          <cell r="F1859" t="str">
            <v>池田　和巳</v>
          </cell>
          <cell r="G1859">
            <v>43009</v>
          </cell>
          <cell r="I1859">
            <v>25408</v>
          </cell>
        </row>
        <row r="1860">
          <cell r="E1860" t="str">
            <v>26305935062064-009</v>
          </cell>
          <cell r="F1860" t="str">
            <v>コマキ　カツヒロ</v>
          </cell>
          <cell r="G1860">
            <v>43709</v>
          </cell>
          <cell r="I1860">
            <v>32422</v>
          </cell>
        </row>
        <row r="1861">
          <cell r="E1861" t="str">
            <v>26305935062064-010</v>
          </cell>
          <cell r="F1861" t="str">
            <v>吉岡　涼太</v>
          </cell>
          <cell r="G1861">
            <v>44105</v>
          </cell>
          <cell r="H1861">
            <v>44895</v>
          </cell>
          <cell r="I1861">
            <v>35281</v>
          </cell>
        </row>
        <row r="1862">
          <cell r="E1862" t="str">
            <v>26305935062064-011</v>
          </cell>
          <cell r="F1862" t="str">
            <v>フジタ　ケンタロウ</v>
          </cell>
          <cell r="G1862">
            <v>44593</v>
          </cell>
          <cell r="I1862">
            <v>33902</v>
          </cell>
        </row>
        <row r="1863">
          <cell r="E1863" t="str">
            <v>26308938092120-001</v>
          </cell>
          <cell r="F1863" t="str">
            <v>谷田　亜友美</v>
          </cell>
          <cell r="G1863">
            <v>44637</v>
          </cell>
          <cell r="I1863">
            <v>27524</v>
          </cell>
        </row>
        <row r="1864">
          <cell r="E1864" t="str">
            <v>26301930772108-001</v>
          </cell>
          <cell r="F1864" t="str">
            <v>田中　晃</v>
          </cell>
          <cell r="G1864">
            <v>38216</v>
          </cell>
          <cell r="H1864">
            <v>44771</v>
          </cell>
          <cell r="I1864">
            <v>17378</v>
          </cell>
        </row>
        <row r="1865">
          <cell r="E1865" t="str">
            <v>26301930772108-002</v>
          </cell>
          <cell r="F1865" t="str">
            <v>安部　とし子</v>
          </cell>
          <cell r="G1865">
            <v>38278</v>
          </cell>
          <cell r="H1865">
            <v>44834</v>
          </cell>
          <cell r="I1865">
            <v>26344</v>
          </cell>
        </row>
        <row r="1866">
          <cell r="E1866" t="str">
            <v>26301930772108-003</v>
          </cell>
          <cell r="F1866" t="str">
            <v>タニグチ　ヨシヒコ</v>
          </cell>
          <cell r="G1866">
            <v>40882</v>
          </cell>
          <cell r="I1866">
            <v>26557</v>
          </cell>
        </row>
        <row r="1867">
          <cell r="E1867" t="str">
            <v>26301930772108-004</v>
          </cell>
          <cell r="F1867" t="str">
            <v>松島　孝晃</v>
          </cell>
          <cell r="G1867">
            <v>41162</v>
          </cell>
          <cell r="H1867">
            <v>44742</v>
          </cell>
          <cell r="I1867">
            <v>28121</v>
          </cell>
        </row>
        <row r="1868">
          <cell r="E1868" t="str">
            <v>26301930772108-005</v>
          </cell>
          <cell r="F1868" t="str">
            <v>細田　雅子</v>
          </cell>
          <cell r="G1868">
            <v>41214</v>
          </cell>
          <cell r="H1868">
            <v>44767</v>
          </cell>
          <cell r="I1868">
            <v>25393</v>
          </cell>
        </row>
        <row r="1869">
          <cell r="E1869" t="str">
            <v>26301930772108-006</v>
          </cell>
          <cell r="F1869" t="str">
            <v>マスダ　ミツヒロ</v>
          </cell>
          <cell r="G1869">
            <v>41289</v>
          </cell>
          <cell r="I1869">
            <v>27174</v>
          </cell>
        </row>
        <row r="1870">
          <cell r="E1870" t="str">
            <v>26301930772108-007</v>
          </cell>
          <cell r="F1870" t="str">
            <v>スドウ　イワオ</v>
          </cell>
          <cell r="G1870">
            <v>41617</v>
          </cell>
          <cell r="I1870">
            <v>23705</v>
          </cell>
        </row>
        <row r="1871">
          <cell r="E1871" t="str">
            <v>26301930772108-008</v>
          </cell>
          <cell r="F1871" t="str">
            <v>中村　達哉</v>
          </cell>
          <cell r="G1871">
            <v>43525</v>
          </cell>
          <cell r="H1871">
            <v>44712</v>
          </cell>
          <cell r="I1871">
            <v>23160</v>
          </cell>
        </row>
        <row r="1872">
          <cell r="E1872" t="str">
            <v>26301930772108-009</v>
          </cell>
          <cell r="F1872" t="str">
            <v>西口　悟</v>
          </cell>
          <cell r="G1872">
            <v>43801</v>
          </cell>
          <cell r="I1872">
            <v>20585</v>
          </cell>
        </row>
        <row r="1873">
          <cell r="E1873" t="str">
            <v>26301930772108-010</v>
          </cell>
          <cell r="F1873" t="str">
            <v>村山　恵</v>
          </cell>
          <cell r="G1873">
            <v>44768</v>
          </cell>
          <cell r="I1873">
            <v>27299</v>
          </cell>
        </row>
        <row r="1874">
          <cell r="E1874" t="str">
            <v>26303933202142-001</v>
          </cell>
          <cell r="F1874" t="str">
            <v>久世　翔太</v>
          </cell>
          <cell r="G1874">
            <v>42907</v>
          </cell>
          <cell r="I1874">
            <v>31764</v>
          </cell>
        </row>
        <row r="1875">
          <cell r="E1875" t="str">
            <v>26303933202142-002</v>
          </cell>
          <cell r="F1875" t="str">
            <v>鈴木　恵斗</v>
          </cell>
          <cell r="G1875">
            <v>43374</v>
          </cell>
          <cell r="I1875">
            <v>33463</v>
          </cell>
        </row>
        <row r="1876">
          <cell r="E1876" t="str">
            <v>26303933202142-003</v>
          </cell>
          <cell r="F1876" t="str">
            <v>松本　真大</v>
          </cell>
          <cell r="G1876">
            <v>44276</v>
          </cell>
          <cell r="I1876">
            <v>37390</v>
          </cell>
        </row>
        <row r="1877">
          <cell r="E1877" t="str">
            <v>26302932542114-001</v>
          </cell>
          <cell r="F1877" t="str">
            <v>坂本　久登</v>
          </cell>
          <cell r="G1877">
            <v>44314</v>
          </cell>
          <cell r="I1877">
            <v>33141</v>
          </cell>
        </row>
        <row r="1878">
          <cell r="E1878" t="str">
            <v>26303933202197-001</v>
          </cell>
          <cell r="F1878" t="str">
            <v>玉木　芳則</v>
          </cell>
          <cell r="G1878">
            <v>43739</v>
          </cell>
          <cell r="I1878">
            <v>31990</v>
          </cell>
        </row>
        <row r="1879">
          <cell r="E1879" t="str">
            <v>26303933202197-002</v>
          </cell>
          <cell r="F1879" t="str">
            <v>高橋　政幸</v>
          </cell>
          <cell r="G1879">
            <v>43892</v>
          </cell>
          <cell r="I1879">
            <v>25858</v>
          </cell>
        </row>
        <row r="1880">
          <cell r="E1880" t="str">
            <v>26303933202197-003</v>
          </cell>
          <cell r="F1880" t="str">
            <v>黒川　孝次</v>
          </cell>
          <cell r="G1880">
            <v>43928</v>
          </cell>
          <cell r="I1880">
            <v>25993</v>
          </cell>
        </row>
        <row r="1881">
          <cell r="E1881" t="str">
            <v>26303933202197-004</v>
          </cell>
          <cell r="F1881" t="str">
            <v>グエン　バン　トゥアン</v>
          </cell>
          <cell r="G1881">
            <v>44222</v>
          </cell>
          <cell r="I1881">
            <v>36300</v>
          </cell>
        </row>
        <row r="1882">
          <cell r="E1882" t="str">
            <v>26303933202197-005</v>
          </cell>
          <cell r="F1882" t="str">
            <v>野島　信男</v>
          </cell>
          <cell r="G1882">
            <v>44378</v>
          </cell>
          <cell r="H1882">
            <v>44946</v>
          </cell>
          <cell r="I1882">
            <v>17231</v>
          </cell>
        </row>
        <row r="1883">
          <cell r="E1883" t="str">
            <v>26303933202197-006</v>
          </cell>
          <cell r="F1883" t="str">
            <v>秋山　貴史</v>
          </cell>
          <cell r="G1883">
            <v>44419</v>
          </cell>
          <cell r="I1883">
            <v>27550</v>
          </cell>
        </row>
        <row r="1884">
          <cell r="E1884" t="str">
            <v>26303933202197-007</v>
          </cell>
          <cell r="F1884" t="str">
            <v>グエン　ヴァン　ホアン</v>
          </cell>
          <cell r="G1884">
            <v>44762</v>
          </cell>
          <cell r="I1884">
            <v>37122</v>
          </cell>
        </row>
        <row r="1885">
          <cell r="E1885" t="str">
            <v>26303933202197-008</v>
          </cell>
          <cell r="F1885" t="str">
            <v>バニャー　チャン</v>
          </cell>
          <cell r="G1885">
            <v>44947</v>
          </cell>
          <cell r="I1885">
            <v>37316</v>
          </cell>
        </row>
        <row r="1886">
          <cell r="E1886" t="str">
            <v>26303933202197-009</v>
          </cell>
          <cell r="F1886" t="str">
            <v>ウェイ　リャン　ピョー</v>
          </cell>
          <cell r="G1886">
            <v>44947</v>
          </cell>
          <cell r="I1886">
            <v>36726</v>
          </cell>
        </row>
        <row r="1887">
          <cell r="E1887" t="str">
            <v>26303933202277-001</v>
          </cell>
          <cell r="F1887" t="str">
            <v>綾城　史雄</v>
          </cell>
          <cell r="G1887">
            <v>44228</v>
          </cell>
          <cell r="I1887">
            <v>32520</v>
          </cell>
        </row>
        <row r="1888">
          <cell r="E1888" t="str">
            <v>26301930802077-001</v>
          </cell>
          <cell r="F1888" t="str">
            <v>澤江　和希</v>
          </cell>
          <cell r="G1888">
            <v>44287</v>
          </cell>
          <cell r="I1888">
            <v>32228</v>
          </cell>
        </row>
        <row r="1889">
          <cell r="E1889" t="str">
            <v>26301930812028-001</v>
          </cell>
          <cell r="F1889" t="str">
            <v>多賀　裕晃</v>
          </cell>
          <cell r="G1889">
            <v>41365</v>
          </cell>
          <cell r="I1889">
            <v>27131</v>
          </cell>
        </row>
        <row r="1890">
          <cell r="E1890" t="str">
            <v>26301930812028-002</v>
          </cell>
          <cell r="F1890" t="str">
            <v>小林　英和</v>
          </cell>
          <cell r="G1890">
            <v>41365</v>
          </cell>
          <cell r="I1890">
            <v>28515</v>
          </cell>
        </row>
        <row r="1891">
          <cell r="E1891" t="str">
            <v>26301930812028-003</v>
          </cell>
          <cell r="F1891" t="str">
            <v>湯浅　昭</v>
          </cell>
          <cell r="G1891">
            <v>41730</v>
          </cell>
          <cell r="I1891">
            <v>25021</v>
          </cell>
        </row>
        <row r="1892">
          <cell r="E1892" t="str">
            <v>26301930812028-004</v>
          </cell>
          <cell r="F1892" t="str">
            <v>湯浅　翼</v>
          </cell>
          <cell r="G1892">
            <v>43024</v>
          </cell>
          <cell r="I1892">
            <v>35049</v>
          </cell>
        </row>
        <row r="1893">
          <cell r="E1893" t="str">
            <v>26303933522083-001</v>
          </cell>
          <cell r="F1893" t="str">
            <v>村井　卓也</v>
          </cell>
          <cell r="G1893">
            <v>44287</v>
          </cell>
          <cell r="I1893">
            <v>34430</v>
          </cell>
        </row>
        <row r="1894">
          <cell r="E1894" t="str">
            <v>26303933522083-002</v>
          </cell>
          <cell r="F1894" t="str">
            <v>今西　昴</v>
          </cell>
          <cell r="G1894">
            <v>44931</v>
          </cell>
          <cell r="I1894">
            <v>37935</v>
          </cell>
        </row>
        <row r="1895">
          <cell r="E1895" t="str">
            <v>26303933202163-001</v>
          </cell>
          <cell r="F1895" t="str">
            <v>日笠　風太</v>
          </cell>
          <cell r="G1895">
            <v>43283</v>
          </cell>
          <cell r="I1895">
            <v>36186</v>
          </cell>
        </row>
        <row r="1896">
          <cell r="E1896" t="str">
            <v>26303933202163-002</v>
          </cell>
          <cell r="F1896" t="str">
            <v>内海　正一</v>
          </cell>
          <cell r="G1896">
            <v>43739</v>
          </cell>
          <cell r="I1896">
            <v>27951</v>
          </cell>
        </row>
        <row r="1897">
          <cell r="E1897" t="str">
            <v>26303933202163-003</v>
          </cell>
          <cell r="F1897" t="str">
            <v>岡脇　直矢</v>
          </cell>
          <cell r="G1897">
            <v>44125</v>
          </cell>
          <cell r="H1897">
            <v>44721</v>
          </cell>
          <cell r="I1897">
            <v>32660</v>
          </cell>
        </row>
        <row r="1898">
          <cell r="E1898" t="str">
            <v>26303933202163-004</v>
          </cell>
          <cell r="F1898" t="str">
            <v>時吉　さくら</v>
          </cell>
          <cell r="G1898">
            <v>44635</v>
          </cell>
          <cell r="I1898">
            <v>34997</v>
          </cell>
        </row>
        <row r="1899">
          <cell r="E1899" t="str">
            <v>26303933202163-005</v>
          </cell>
          <cell r="F1899" t="str">
            <v>アリ　ムストファ</v>
          </cell>
          <cell r="G1899">
            <v>44866</v>
          </cell>
          <cell r="I1899">
            <v>35525</v>
          </cell>
        </row>
        <row r="1900">
          <cell r="E1900" t="str">
            <v>26303933202163-006</v>
          </cell>
          <cell r="F1900" t="str">
            <v>アレックス　エフェンディ</v>
          </cell>
          <cell r="G1900">
            <v>44866</v>
          </cell>
          <cell r="I1900">
            <v>37788</v>
          </cell>
        </row>
        <row r="1901">
          <cell r="E1901" t="str">
            <v>26303933202163-007</v>
          </cell>
          <cell r="F1901" t="str">
            <v>時吉　悠真</v>
          </cell>
          <cell r="G1901">
            <v>44986</v>
          </cell>
          <cell r="I1901">
            <v>34071</v>
          </cell>
        </row>
        <row r="1902">
          <cell r="E1902" t="str">
            <v>26303933522014-001</v>
          </cell>
          <cell r="F1902" t="str">
            <v>四方　輝</v>
          </cell>
          <cell r="G1902">
            <v>42278</v>
          </cell>
          <cell r="H1902">
            <v>44824</v>
          </cell>
          <cell r="I1902">
            <v>35850</v>
          </cell>
        </row>
        <row r="1903">
          <cell r="E1903" t="str">
            <v>26303933522014-002</v>
          </cell>
          <cell r="F1903" t="str">
            <v>貝瀬　卓真</v>
          </cell>
          <cell r="G1903">
            <v>43454</v>
          </cell>
          <cell r="I1903">
            <v>28685</v>
          </cell>
        </row>
        <row r="1904">
          <cell r="E1904" t="str">
            <v>26303933522014-003</v>
          </cell>
          <cell r="F1904" t="str">
            <v>駒井　泰志</v>
          </cell>
          <cell r="G1904">
            <v>44075</v>
          </cell>
          <cell r="H1904">
            <v>44671</v>
          </cell>
          <cell r="I1904">
            <v>35097</v>
          </cell>
        </row>
        <row r="1905">
          <cell r="E1905" t="str">
            <v>26305935062053-001</v>
          </cell>
          <cell r="F1905" t="str">
            <v>今村　洋</v>
          </cell>
          <cell r="G1905">
            <v>41365</v>
          </cell>
          <cell r="I1905">
            <v>30334</v>
          </cell>
        </row>
        <row r="1906">
          <cell r="E1906" t="str">
            <v>26305935062053-002</v>
          </cell>
          <cell r="F1906" t="str">
            <v>滝野　昌治</v>
          </cell>
          <cell r="G1906">
            <v>42795</v>
          </cell>
          <cell r="I1906">
            <v>30222</v>
          </cell>
        </row>
        <row r="1907">
          <cell r="E1907" t="str">
            <v>26301930802114-001</v>
          </cell>
          <cell r="F1907" t="str">
            <v>川口　隼</v>
          </cell>
          <cell r="G1907">
            <v>44501</v>
          </cell>
          <cell r="H1907">
            <v>44824</v>
          </cell>
          <cell r="I1907">
            <v>37956</v>
          </cell>
        </row>
        <row r="1908">
          <cell r="E1908" t="str">
            <v>26307937182061-001</v>
          </cell>
          <cell r="F1908" t="str">
            <v>岡本　滋</v>
          </cell>
          <cell r="G1908">
            <v>42116</v>
          </cell>
          <cell r="I1908">
            <v>20661</v>
          </cell>
        </row>
        <row r="1909">
          <cell r="E1909" t="str">
            <v>26302932552136-001</v>
          </cell>
          <cell r="F1909" t="str">
            <v>池田　尚史</v>
          </cell>
          <cell r="G1909">
            <v>44652</v>
          </cell>
          <cell r="I1909">
            <v>28453</v>
          </cell>
        </row>
        <row r="1910">
          <cell r="E1910" t="str">
            <v>26302932552136-002</v>
          </cell>
          <cell r="F1910" t="str">
            <v>池永　乃彩</v>
          </cell>
          <cell r="G1910">
            <v>44669</v>
          </cell>
          <cell r="I1910">
            <v>37106</v>
          </cell>
        </row>
        <row r="1911">
          <cell r="E1911" t="str">
            <v>26302932760019-001</v>
          </cell>
          <cell r="F1911" t="str">
            <v>河西　怜子</v>
          </cell>
          <cell r="G1911">
            <v>44378</v>
          </cell>
          <cell r="I1911">
            <v>34398</v>
          </cell>
        </row>
        <row r="1912">
          <cell r="E1912" t="str">
            <v>26302932760019-002</v>
          </cell>
          <cell r="F1912" t="str">
            <v>後藤　有香</v>
          </cell>
          <cell r="G1912">
            <v>44682</v>
          </cell>
          <cell r="I1912">
            <v>28292</v>
          </cell>
        </row>
        <row r="1913">
          <cell r="E1913" t="str">
            <v>26303933202183-001</v>
          </cell>
          <cell r="F1913" t="str">
            <v>大橋　太樹</v>
          </cell>
          <cell r="G1913">
            <v>42826</v>
          </cell>
          <cell r="I1913">
            <v>35730</v>
          </cell>
        </row>
        <row r="1914">
          <cell r="E1914" t="str">
            <v>26303933202183-002</v>
          </cell>
          <cell r="F1914" t="str">
            <v>松井　竜也</v>
          </cell>
          <cell r="G1914">
            <v>42826</v>
          </cell>
          <cell r="I1914">
            <v>35748</v>
          </cell>
        </row>
        <row r="1915">
          <cell r="E1915" t="str">
            <v>26303933202183-003</v>
          </cell>
          <cell r="F1915" t="str">
            <v>山下　翔</v>
          </cell>
          <cell r="G1915">
            <v>42826</v>
          </cell>
          <cell r="I1915">
            <v>31243</v>
          </cell>
        </row>
        <row r="1916">
          <cell r="E1916" t="str">
            <v>26303933202183-004</v>
          </cell>
          <cell r="F1916" t="str">
            <v>山下　菖</v>
          </cell>
          <cell r="G1916">
            <v>43647</v>
          </cell>
          <cell r="I1916">
            <v>34543</v>
          </cell>
        </row>
        <row r="1917">
          <cell r="E1917" t="str">
            <v>26303933202183-005</v>
          </cell>
          <cell r="F1917" t="str">
            <v>中尾　優</v>
          </cell>
          <cell r="G1917">
            <v>43739</v>
          </cell>
          <cell r="I1917">
            <v>37523</v>
          </cell>
        </row>
        <row r="1918">
          <cell r="E1918" t="str">
            <v>26303933202183-006</v>
          </cell>
          <cell r="F1918" t="str">
            <v>播本　聖那</v>
          </cell>
          <cell r="G1918">
            <v>43739</v>
          </cell>
          <cell r="H1918">
            <v>44712</v>
          </cell>
          <cell r="I1918">
            <v>36869</v>
          </cell>
        </row>
        <row r="1919">
          <cell r="E1919" t="str">
            <v>26303933202183-007</v>
          </cell>
          <cell r="F1919" t="str">
            <v>山口　博亮</v>
          </cell>
          <cell r="G1919">
            <v>43739</v>
          </cell>
          <cell r="H1919">
            <v>44742</v>
          </cell>
          <cell r="I1919">
            <v>27072</v>
          </cell>
        </row>
        <row r="1920">
          <cell r="E1920" t="str">
            <v>26303933202183-008</v>
          </cell>
          <cell r="F1920" t="str">
            <v>ド　ホアン　アン</v>
          </cell>
          <cell r="G1920">
            <v>44136</v>
          </cell>
          <cell r="I1920">
            <v>35089</v>
          </cell>
        </row>
        <row r="1921">
          <cell r="E1921" t="str">
            <v>26303933202183-009</v>
          </cell>
          <cell r="F1921" t="str">
            <v>濱口　響星</v>
          </cell>
          <cell r="G1921">
            <v>44805</v>
          </cell>
          <cell r="H1921">
            <v>44895</v>
          </cell>
          <cell r="I1921">
            <v>38245</v>
          </cell>
        </row>
        <row r="1922">
          <cell r="E1922" t="str">
            <v>26301930772066-001</v>
          </cell>
          <cell r="F1922" t="str">
            <v>石川　敦司</v>
          </cell>
          <cell r="G1922">
            <v>41214</v>
          </cell>
          <cell r="I1922">
            <v>30699</v>
          </cell>
        </row>
        <row r="1923">
          <cell r="E1923" t="str">
            <v>26306936122146-001</v>
          </cell>
          <cell r="F1923" t="str">
            <v>キンジョウ　リュウジ</v>
          </cell>
          <cell r="G1923">
            <v>42767</v>
          </cell>
          <cell r="I1923">
            <v>30868</v>
          </cell>
        </row>
        <row r="1924">
          <cell r="E1924" t="str">
            <v>26306936122146-002</v>
          </cell>
          <cell r="F1924" t="str">
            <v>ウメガキ　タクヤ</v>
          </cell>
          <cell r="G1924">
            <v>42767</v>
          </cell>
          <cell r="I1924">
            <v>33771</v>
          </cell>
        </row>
        <row r="1925">
          <cell r="E1925" t="str">
            <v>26306936122146-003</v>
          </cell>
          <cell r="F1925" t="str">
            <v>キリムラ　ユウイチロウ</v>
          </cell>
          <cell r="G1925">
            <v>42887</v>
          </cell>
          <cell r="I1925">
            <v>30614</v>
          </cell>
        </row>
        <row r="1926">
          <cell r="E1926" t="str">
            <v>26306936122146-004</v>
          </cell>
          <cell r="F1926" t="str">
            <v>米田　翔太</v>
          </cell>
          <cell r="G1926">
            <v>43252</v>
          </cell>
          <cell r="I1926">
            <v>30366</v>
          </cell>
        </row>
        <row r="1927">
          <cell r="E1927" t="str">
            <v>26306936122146-005</v>
          </cell>
          <cell r="F1927" t="str">
            <v>ニシムラ　ハジメ</v>
          </cell>
          <cell r="G1927">
            <v>43313</v>
          </cell>
          <cell r="I1927">
            <v>36733</v>
          </cell>
        </row>
        <row r="1928">
          <cell r="E1928" t="str">
            <v>26306936122146-006</v>
          </cell>
          <cell r="F1928" t="str">
            <v>シンボ　サトシ</v>
          </cell>
          <cell r="G1928">
            <v>43922</v>
          </cell>
          <cell r="I1928">
            <v>28566</v>
          </cell>
        </row>
        <row r="1929">
          <cell r="E1929" t="str">
            <v>26306936122146-007</v>
          </cell>
          <cell r="F1929" t="str">
            <v>モリ　チアキ</v>
          </cell>
          <cell r="G1929">
            <v>43922</v>
          </cell>
          <cell r="I1929">
            <v>30609</v>
          </cell>
        </row>
        <row r="1930">
          <cell r="E1930" t="str">
            <v>26306936122146-008</v>
          </cell>
          <cell r="F1930" t="str">
            <v>ホンマ　ヒロユキ</v>
          </cell>
          <cell r="G1930">
            <v>43922</v>
          </cell>
          <cell r="I1930">
            <v>26756</v>
          </cell>
        </row>
        <row r="1931">
          <cell r="E1931" t="str">
            <v>26306936122146-009</v>
          </cell>
          <cell r="F1931" t="str">
            <v>シオミ　ケンジ</v>
          </cell>
          <cell r="G1931">
            <v>44378</v>
          </cell>
          <cell r="I1931">
            <v>28350</v>
          </cell>
        </row>
        <row r="1932">
          <cell r="E1932" t="str">
            <v>26306936122146-010</v>
          </cell>
          <cell r="F1932" t="str">
            <v>キムラ　マサト</v>
          </cell>
          <cell r="G1932">
            <v>44543</v>
          </cell>
          <cell r="I1932">
            <v>34587</v>
          </cell>
        </row>
        <row r="1933">
          <cell r="E1933" t="str">
            <v>26308938092063-001</v>
          </cell>
          <cell r="F1933" t="str">
            <v>豊田　裕也</v>
          </cell>
          <cell r="G1933">
            <v>42979</v>
          </cell>
          <cell r="I1933">
            <v>35191</v>
          </cell>
        </row>
        <row r="1934">
          <cell r="E1934" t="str">
            <v>26308938092063-002</v>
          </cell>
          <cell r="F1934" t="str">
            <v>市林　太一</v>
          </cell>
          <cell r="G1934">
            <v>43862</v>
          </cell>
          <cell r="I1934">
            <v>31206</v>
          </cell>
        </row>
        <row r="1935">
          <cell r="E1935" t="str">
            <v>26308938092063-003</v>
          </cell>
          <cell r="F1935" t="str">
            <v>吉野　萌花</v>
          </cell>
          <cell r="G1935">
            <v>44136</v>
          </cell>
          <cell r="I1935">
            <v>33864</v>
          </cell>
        </row>
        <row r="1936">
          <cell r="E1936" t="str">
            <v>26308938092063-004</v>
          </cell>
          <cell r="F1936" t="str">
            <v>吉野　裕馬</v>
          </cell>
          <cell r="G1936">
            <v>44202</v>
          </cell>
          <cell r="I1936">
            <v>28997</v>
          </cell>
        </row>
        <row r="1937">
          <cell r="E1937" t="str">
            <v>26308938092063-005</v>
          </cell>
          <cell r="F1937" t="str">
            <v>斎藤　勇</v>
          </cell>
          <cell r="G1937">
            <v>44287</v>
          </cell>
          <cell r="I1937">
            <v>27430</v>
          </cell>
        </row>
        <row r="1938">
          <cell r="E1938" t="str">
            <v>26302932542051-001</v>
          </cell>
          <cell r="F1938" t="str">
            <v>近野　しおり</v>
          </cell>
          <cell r="G1938">
            <v>41730</v>
          </cell>
          <cell r="H1938">
            <v>44926</v>
          </cell>
          <cell r="I1938">
            <v>33178</v>
          </cell>
        </row>
        <row r="1939">
          <cell r="E1939" t="str">
            <v>26302932542051-002</v>
          </cell>
          <cell r="F1939" t="str">
            <v>木村　剛</v>
          </cell>
          <cell r="G1939">
            <v>44429</v>
          </cell>
          <cell r="H1939">
            <v>44690</v>
          </cell>
          <cell r="I1939">
            <v>22302</v>
          </cell>
        </row>
        <row r="1940">
          <cell r="E1940" t="str">
            <v>26302932542051-003</v>
          </cell>
          <cell r="F1940" t="str">
            <v>西川　裕也</v>
          </cell>
          <cell r="G1940">
            <v>44947</v>
          </cell>
          <cell r="H1940">
            <v>44977</v>
          </cell>
          <cell r="I1940">
            <v>34877</v>
          </cell>
        </row>
        <row r="1941">
          <cell r="E1941" t="str">
            <v>26301931402056-001</v>
          </cell>
          <cell r="F1941" t="str">
            <v>福西　将</v>
          </cell>
          <cell r="G1941">
            <v>42856</v>
          </cell>
          <cell r="H1941">
            <v>44926</v>
          </cell>
          <cell r="I1941">
            <v>33095</v>
          </cell>
        </row>
        <row r="1942">
          <cell r="E1942" t="str">
            <v>26301931402056-002</v>
          </cell>
          <cell r="F1942" t="str">
            <v>山本　勝太</v>
          </cell>
          <cell r="G1942">
            <v>42979</v>
          </cell>
          <cell r="I1942">
            <v>31141</v>
          </cell>
        </row>
        <row r="1943">
          <cell r="E1943" t="str">
            <v>26301931402056-003</v>
          </cell>
          <cell r="F1943" t="str">
            <v>榎硲　大紀</v>
          </cell>
          <cell r="G1943">
            <v>43466</v>
          </cell>
          <cell r="H1943">
            <v>44865</v>
          </cell>
          <cell r="I1943">
            <v>36507</v>
          </cell>
        </row>
        <row r="1944">
          <cell r="E1944" t="str">
            <v>26301931402056-004</v>
          </cell>
          <cell r="F1944" t="str">
            <v>板倉　永和</v>
          </cell>
          <cell r="G1944">
            <v>43770</v>
          </cell>
          <cell r="H1944">
            <v>44926</v>
          </cell>
          <cell r="I1944">
            <v>36516</v>
          </cell>
        </row>
        <row r="1945">
          <cell r="E1945" t="str">
            <v>26301931402056-005</v>
          </cell>
          <cell r="F1945" t="str">
            <v>ヴ　ディン　ディエン</v>
          </cell>
          <cell r="G1945">
            <v>43803</v>
          </cell>
          <cell r="I1945">
            <v>31745</v>
          </cell>
        </row>
        <row r="1946">
          <cell r="E1946" t="str">
            <v>26301931402056-006</v>
          </cell>
          <cell r="F1946" t="str">
            <v>ブイ　ゴック　クエット</v>
          </cell>
          <cell r="G1946">
            <v>43997</v>
          </cell>
          <cell r="H1946">
            <v>44742</v>
          </cell>
          <cell r="I1946">
            <v>36808</v>
          </cell>
        </row>
        <row r="1947">
          <cell r="E1947" t="str">
            <v>26301931402056-007</v>
          </cell>
          <cell r="F1947" t="str">
            <v>ファン　ゴック　ティエン</v>
          </cell>
          <cell r="G1947">
            <v>43997</v>
          </cell>
          <cell r="H1947">
            <v>44742</v>
          </cell>
          <cell r="I1947">
            <v>34694</v>
          </cell>
        </row>
        <row r="1948">
          <cell r="E1948" t="str">
            <v>26301931402056-008</v>
          </cell>
          <cell r="F1948" t="str">
            <v>横畠　秀人</v>
          </cell>
          <cell r="G1948">
            <v>44470</v>
          </cell>
          <cell r="H1948">
            <v>44681</v>
          </cell>
          <cell r="I1948">
            <v>35803</v>
          </cell>
        </row>
        <row r="1949">
          <cell r="E1949" t="str">
            <v>26301931402056-009</v>
          </cell>
          <cell r="F1949" t="str">
            <v>川縁　紗希</v>
          </cell>
          <cell r="G1949">
            <v>44621</v>
          </cell>
          <cell r="H1949">
            <v>44926</v>
          </cell>
          <cell r="I1949">
            <v>38122</v>
          </cell>
        </row>
        <row r="1950">
          <cell r="E1950" t="str">
            <v>26306936122091-001</v>
          </cell>
          <cell r="F1950" t="str">
            <v>工藤　栄二</v>
          </cell>
          <cell r="G1950">
            <v>41275</v>
          </cell>
          <cell r="I1950">
            <v>27366</v>
          </cell>
        </row>
        <row r="1951">
          <cell r="E1951" t="str">
            <v>26306936122091-002</v>
          </cell>
          <cell r="F1951" t="str">
            <v>ミヤワキ　ヨシハル</v>
          </cell>
          <cell r="G1951">
            <v>42451</v>
          </cell>
          <cell r="I1951">
            <v>28871</v>
          </cell>
        </row>
        <row r="1952">
          <cell r="E1952" t="str">
            <v>26307937182064-001</v>
          </cell>
          <cell r="F1952" t="str">
            <v>田中　大希</v>
          </cell>
          <cell r="G1952">
            <v>43191</v>
          </cell>
          <cell r="I1952">
            <v>35381</v>
          </cell>
        </row>
        <row r="1953">
          <cell r="E1953" t="str">
            <v>26307937182064-002</v>
          </cell>
          <cell r="F1953" t="str">
            <v>シミヤ　マサタカ</v>
          </cell>
          <cell r="G1953">
            <v>44201</v>
          </cell>
          <cell r="H1953">
            <v>44671</v>
          </cell>
          <cell r="I1953">
            <v>36708</v>
          </cell>
        </row>
        <row r="1954">
          <cell r="E1954" t="str">
            <v>26307937182064-003</v>
          </cell>
          <cell r="F1954" t="str">
            <v>マツダ　ヒロト</v>
          </cell>
          <cell r="G1954">
            <v>44201</v>
          </cell>
          <cell r="I1954">
            <v>37501</v>
          </cell>
        </row>
        <row r="1955">
          <cell r="E1955" t="str">
            <v>26307937182064-004</v>
          </cell>
          <cell r="F1955" t="str">
            <v>ミヤザキ　リンタロウ</v>
          </cell>
          <cell r="G1955">
            <v>44222</v>
          </cell>
          <cell r="I1955">
            <v>34636</v>
          </cell>
        </row>
        <row r="1956">
          <cell r="E1956" t="str">
            <v>26307937182064-005</v>
          </cell>
          <cell r="F1956" t="str">
            <v>タムラ　ユウト</v>
          </cell>
          <cell r="G1956">
            <v>44378</v>
          </cell>
          <cell r="I1956">
            <v>37563</v>
          </cell>
        </row>
        <row r="1957">
          <cell r="E1957" t="str">
            <v>26307937182064-006</v>
          </cell>
          <cell r="F1957" t="str">
            <v>コニシ　カツノリ</v>
          </cell>
          <cell r="G1957">
            <v>44378</v>
          </cell>
          <cell r="I1957">
            <v>37453</v>
          </cell>
        </row>
        <row r="1958">
          <cell r="E1958" t="str">
            <v>26301930772067-001</v>
          </cell>
          <cell r="F1958" t="str">
            <v>ミズモト　キヨスミ</v>
          </cell>
          <cell r="G1958">
            <v>32225</v>
          </cell>
          <cell r="I1958">
            <v>12184</v>
          </cell>
        </row>
        <row r="1959">
          <cell r="E1959" t="str">
            <v>26301930772067-002</v>
          </cell>
          <cell r="F1959" t="str">
            <v>今江　孝臣</v>
          </cell>
          <cell r="G1959">
            <v>43238</v>
          </cell>
          <cell r="I1959">
            <v>32797</v>
          </cell>
        </row>
        <row r="1960">
          <cell r="E1960" t="str">
            <v>26302932762070-001</v>
          </cell>
          <cell r="F1960" t="str">
            <v>柴田　幸雄</v>
          </cell>
          <cell r="G1960">
            <v>42095</v>
          </cell>
          <cell r="I1960">
            <v>25620</v>
          </cell>
        </row>
        <row r="1961">
          <cell r="E1961" t="str">
            <v>26302932762070-002</v>
          </cell>
          <cell r="F1961" t="str">
            <v>横澤　順子</v>
          </cell>
          <cell r="G1961">
            <v>42917</v>
          </cell>
          <cell r="I1961">
            <v>23633</v>
          </cell>
        </row>
        <row r="1962">
          <cell r="E1962" t="str">
            <v>26308938090054-001</v>
          </cell>
          <cell r="F1962" t="str">
            <v>吉田　恵美</v>
          </cell>
          <cell r="G1962">
            <v>41365</v>
          </cell>
          <cell r="I1962">
            <v>26824</v>
          </cell>
        </row>
        <row r="1963">
          <cell r="E1963" t="str">
            <v>26301930752127-001</v>
          </cell>
          <cell r="F1963" t="str">
            <v>遠地　尊</v>
          </cell>
          <cell r="G1963">
            <v>43486</v>
          </cell>
          <cell r="I1963">
            <v>33024</v>
          </cell>
        </row>
        <row r="1964">
          <cell r="E1964" t="str">
            <v>26301930802070-001</v>
          </cell>
          <cell r="F1964" t="str">
            <v>森下　泉</v>
          </cell>
          <cell r="G1964">
            <v>42461</v>
          </cell>
          <cell r="I1964">
            <v>29664</v>
          </cell>
        </row>
        <row r="1965">
          <cell r="E1965" t="str">
            <v>26307937182051-001</v>
          </cell>
          <cell r="F1965" t="str">
            <v>岸本　幸三</v>
          </cell>
          <cell r="G1965">
            <v>41730</v>
          </cell>
          <cell r="I1965">
            <v>26098</v>
          </cell>
        </row>
        <row r="1966">
          <cell r="E1966" t="str">
            <v>26307937182051-002</v>
          </cell>
          <cell r="F1966" t="str">
            <v>飯岡　豊太</v>
          </cell>
          <cell r="G1966">
            <v>41730</v>
          </cell>
          <cell r="I1966">
            <v>26130</v>
          </cell>
        </row>
        <row r="1967">
          <cell r="E1967" t="str">
            <v>26307937182051-003</v>
          </cell>
          <cell r="F1967" t="str">
            <v>久保田　孝</v>
          </cell>
          <cell r="G1967">
            <v>41730</v>
          </cell>
          <cell r="I1967">
            <v>29501</v>
          </cell>
        </row>
        <row r="1968">
          <cell r="E1968" t="str">
            <v>26307937182051-004</v>
          </cell>
          <cell r="F1968" t="str">
            <v>古西　雅美</v>
          </cell>
          <cell r="G1968">
            <v>41730</v>
          </cell>
          <cell r="I1968">
            <v>26708</v>
          </cell>
        </row>
        <row r="1969">
          <cell r="E1969" t="str">
            <v>26307937182051-005</v>
          </cell>
          <cell r="F1969" t="str">
            <v>菊元　祐斗</v>
          </cell>
          <cell r="G1969">
            <v>42894</v>
          </cell>
          <cell r="I1969">
            <v>33542</v>
          </cell>
        </row>
        <row r="1970">
          <cell r="E1970" t="str">
            <v>26307937182051-006</v>
          </cell>
          <cell r="F1970" t="str">
            <v>ワキ　テルオ</v>
          </cell>
          <cell r="G1970">
            <v>43647</v>
          </cell>
          <cell r="I1970">
            <v>33481</v>
          </cell>
        </row>
        <row r="1971">
          <cell r="E1971" t="str">
            <v>26307937182051-007</v>
          </cell>
          <cell r="F1971" t="str">
            <v>カゲヤマ　タツヤ</v>
          </cell>
          <cell r="G1971">
            <v>44312</v>
          </cell>
          <cell r="I1971">
            <v>33100</v>
          </cell>
        </row>
        <row r="1972">
          <cell r="E1972" t="str">
            <v>26306936122033-001</v>
          </cell>
          <cell r="F1972" t="str">
            <v>多田　修</v>
          </cell>
          <cell r="G1972">
            <v>34060</v>
          </cell>
          <cell r="I1972">
            <v>26845</v>
          </cell>
        </row>
        <row r="1973">
          <cell r="E1973" t="str">
            <v>26306936122033-002</v>
          </cell>
          <cell r="F1973" t="str">
            <v>高井　暁生</v>
          </cell>
          <cell r="G1973">
            <v>36632</v>
          </cell>
          <cell r="I1973">
            <v>28738</v>
          </cell>
        </row>
        <row r="1974">
          <cell r="E1974" t="str">
            <v>26306936122033-003</v>
          </cell>
          <cell r="F1974" t="str">
            <v>木村　篤史</v>
          </cell>
          <cell r="G1974">
            <v>41260</v>
          </cell>
          <cell r="I1974">
            <v>27020</v>
          </cell>
        </row>
        <row r="1975">
          <cell r="E1975" t="str">
            <v>26306936122033-004</v>
          </cell>
          <cell r="F1975" t="str">
            <v>古屋敷　憲</v>
          </cell>
          <cell r="G1975">
            <v>41518</v>
          </cell>
          <cell r="I1975">
            <v>31182</v>
          </cell>
        </row>
        <row r="1976">
          <cell r="E1976" t="str">
            <v>26306936122033-005</v>
          </cell>
          <cell r="F1976" t="str">
            <v>岸原　卓也</v>
          </cell>
          <cell r="G1976">
            <v>42370</v>
          </cell>
          <cell r="I1976">
            <v>31483</v>
          </cell>
        </row>
        <row r="1977">
          <cell r="E1977" t="str">
            <v>26306936122033-006</v>
          </cell>
          <cell r="F1977" t="str">
            <v>安永　勇紀</v>
          </cell>
          <cell r="G1977">
            <v>42370</v>
          </cell>
          <cell r="I1977">
            <v>30761</v>
          </cell>
        </row>
        <row r="1978">
          <cell r="E1978" t="str">
            <v>26306936122033-007</v>
          </cell>
          <cell r="F1978" t="str">
            <v>森　行生</v>
          </cell>
          <cell r="G1978">
            <v>42614</v>
          </cell>
          <cell r="I1978">
            <v>30872</v>
          </cell>
        </row>
        <row r="1979">
          <cell r="E1979" t="str">
            <v>26306936122033-008</v>
          </cell>
          <cell r="F1979" t="str">
            <v>森口　浩次</v>
          </cell>
          <cell r="G1979">
            <v>42705</v>
          </cell>
          <cell r="I1979">
            <v>22020</v>
          </cell>
        </row>
        <row r="1980">
          <cell r="E1980" t="str">
            <v>26306936122033-009</v>
          </cell>
          <cell r="F1980" t="str">
            <v>ハシモト　桃香</v>
          </cell>
          <cell r="G1980">
            <v>42817</v>
          </cell>
          <cell r="I1980">
            <v>36223</v>
          </cell>
        </row>
        <row r="1981">
          <cell r="E1981" t="str">
            <v>26306936122033-010</v>
          </cell>
          <cell r="F1981" t="str">
            <v>倉橋　美紀子</v>
          </cell>
          <cell r="G1981">
            <v>42817</v>
          </cell>
          <cell r="I1981">
            <v>27861</v>
          </cell>
        </row>
        <row r="1982">
          <cell r="E1982" t="str">
            <v>26306936122033-011</v>
          </cell>
          <cell r="F1982" t="str">
            <v>野々下　圭</v>
          </cell>
          <cell r="G1982">
            <v>42826</v>
          </cell>
          <cell r="I1982">
            <v>31155</v>
          </cell>
        </row>
        <row r="1983">
          <cell r="E1983" t="str">
            <v>26306936122033-012</v>
          </cell>
          <cell r="F1983" t="str">
            <v>小野　誠也</v>
          </cell>
          <cell r="G1983">
            <v>43191</v>
          </cell>
          <cell r="I1983">
            <v>35112</v>
          </cell>
        </row>
        <row r="1984">
          <cell r="E1984" t="str">
            <v>26306936122033-013</v>
          </cell>
          <cell r="F1984" t="str">
            <v>橋本　晏志</v>
          </cell>
          <cell r="G1984">
            <v>43191</v>
          </cell>
          <cell r="I1984">
            <v>36029</v>
          </cell>
        </row>
        <row r="1985">
          <cell r="E1985" t="str">
            <v>26306936122033-014</v>
          </cell>
          <cell r="F1985" t="str">
            <v>吉田　直樹</v>
          </cell>
          <cell r="G1985">
            <v>43191</v>
          </cell>
          <cell r="I1985">
            <v>36115</v>
          </cell>
        </row>
        <row r="1986">
          <cell r="E1986" t="str">
            <v>26306936122033-015</v>
          </cell>
          <cell r="F1986" t="str">
            <v>クラハシ　ヒロコ</v>
          </cell>
          <cell r="G1986">
            <v>43481</v>
          </cell>
          <cell r="I1986">
            <v>21105</v>
          </cell>
        </row>
        <row r="1987">
          <cell r="E1987" t="str">
            <v>26306936122033-016</v>
          </cell>
          <cell r="F1987" t="str">
            <v>クラハシ　ヨシエ</v>
          </cell>
          <cell r="G1987">
            <v>43481</v>
          </cell>
          <cell r="I1987">
            <v>22208</v>
          </cell>
        </row>
        <row r="1988">
          <cell r="E1988" t="str">
            <v>26306936122033-017</v>
          </cell>
          <cell r="F1988" t="str">
            <v>モリシタ　ヒサヤ</v>
          </cell>
          <cell r="G1988">
            <v>43831</v>
          </cell>
          <cell r="I1988">
            <v>22122</v>
          </cell>
        </row>
        <row r="1989">
          <cell r="E1989" t="str">
            <v>26306936122033-018</v>
          </cell>
          <cell r="F1989" t="str">
            <v>タカハシ　ユウセイ</v>
          </cell>
          <cell r="G1989">
            <v>43952</v>
          </cell>
          <cell r="H1989">
            <v>44926</v>
          </cell>
          <cell r="I1989">
            <v>38397</v>
          </cell>
        </row>
        <row r="1990">
          <cell r="E1990" t="str">
            <v>26306936122033-019</v>
          </cell>
          <cell r="F1990" t="str">
            <v>ヤブシタ　タケハル</v>
          </cell>
          <cell r="G1990">
            <v>44044</v>
          </cell>
          <cell r="I1990">
            <v>38384</v>
          </cell>
        </row>
        <row r="1991">
          <cell r="E1991" t="str">
            <v>26306936122033-020</v>
          </cell>
          <cell r="F1991" t="str">
            <v>カンダ　マサフミ</v>
          </cell>
          <cell r="G1991">
            <v>44166</v>
          </cell>
          <cell r="I1991">
            <v>30200</v>
          </cell>
        </row>
        <row r="1992">
          <cell r="E1992" t="str">
            <v>26306936122033-021</v>
          </cell>
          <cell r="F1992" t="str">
            <v>シガ　タカユキ</v>
          </cell>
          <cell r="G1992">
            <v>44287</v>
          </cell>
          <cell r="I1992">
            <v>31296</v>
          </cell>
        </row>
        <row r="1993">
          <cell r="E1993" t="str">
            <v>26306936122033-022</v>
          </cell>
          <cell r="F1993" t="str">
            <v>ニシダ　ヒデヒサ</v>
          </cell>
          <cell r="G1993">
            <v>44378</v>
          </cell>
          <cell r="H1993">
            <v>44651</v>
          </cell>
          <cell r="I1993">
            <v>27313</v>
          </cell>
        </row>
        <row r="1994">
          <cell r="E1994" t="str">
            <v>26306936122033-023</v>
          </cell>
          <cell r="F1994" t="str">
            <v>コジマ　リュウヤ</v>
          </cell>
          <cell r="G1994">
            <v>44378</v>
          </cell>
          <cell r="H1994">
            <v>44834</v>
          </cell>
          <cell r="I1994">
            <v>36560</v>
          </cell>
        </row>
        <row r="1995">
          <cell r="E1995" t="str">
            <v>26306936122033-024</v>
          </cell>
          <cell r="F1995" t="str">
            <v>ニシダ　ハジメ</v>
          </cell>
          <cell r="G1995">
            <v>44531</v>
          </cell>
          <cell r="I1995">
            <v>31368</v>
          </cell>
        </row>
        <row r="1996">
          <cell r="E1996" t="str">
            <v>26306936122033-025</v>
          </cell>
          <cell r="F1996" t="str">
            <v>サトウ　タクミ</v>
          </cell>
          <cell r="G1996">
            <v>44593</v>
          </cell>
          <cell r="I1996">
            <v>35125</v>
          </cell>
        </row>
        <row r="1997">
          <cell r="E1997" t="str">
            <v>26306936122033-026</v>
          </cell>
          <cell r="F1997" t="str">
            <v>タケモト　ユウキ</v>
          </cell>
          <cell r="G1997">
            <v>44713</v>
          </cell>
          <cell r="I1997">
            <v>33884</v>
          </cell>
        </row>
        <row r="1998">
          <cell r="E1998" t="str">
            <v>26306936122033-027</v>
          </cell>
          <cell r="F1998" t="str">
            <v>シガ　リョウタ</v>
          </cell>
          <cell r="G1998">
            <v>44805</v>
          </cell>
          <cell r="I1998">
            <v>34085</v>
          </cell>
        </row>
        <row r="1999">
          <cell r="E1999" t="str">
            <v>26303933202272-001</v>
          </cell>
          <cell r="F1999" t="str">
            <v>山本　茂</v>
          </cell>
          <cell r="G1999">
            <v>44060</v>
          </cell>
          <cell r="I1999">
            <v>33891</v>
          </cell>
        </row>
        <row r="2000">
          <cell r="E2000" t="str">
            <v>26303933202272-002</v>
          </cell>
          <cell r="F2000" t="str">
            <v>河原　駿雄</v>
          </cell>
          <cell r="G2000">
            <v>44621</v>
          </cell>
          <cell r="I2000">
            <v>33140</v>
          </cell>
        </row>
        <row r="2001">
          <cell r="E2001" t="str">
            <v>26303933202272-003</v>
          </cell>
          <cell r="F2001" t="str">
            <v>坂井　零</v>
          </cell>
          <cell r="G2001">
            <v>44835</v>
          </cell>
          <cell r="I2001">
            <v>38475</v>
          </cell>
        </row>
        <row r="2002">
          <cell r="E2002" t="str">
            <v>26303933200069-001</v>
          </cell>
          <cell r="F2002" t="str">
            <v>井上　基</v>
          </cell>
          <cell r="G2002">
            <v>42795</v>
          </cell>
          <cell r="I2002">
            <v>28333</v>
          </cell>
        </row>
        <row r="2003">
          <cell r="E2003" t="str">
            <v>26303933200069-002</v>
          </cell>
          <cell r="F2003" t="str">
            <v>河本　貴文</v>
          </cell>
          <cell r="G2003">
            <v>43267</v>
          </cell>
          <cell r="I2003">
            <v>25982</v>
          </cell>
        </row>
        <row r="2004">
          <cell r="E2004" t="str">
            <v>26303933200069-003</v>
          </cell>
          <cell r="F2004" t="str">
            <v>吉澤　秀夫</v>
          </cell>
          <cell r="G2004">
            <v>44013</v>
          </cell>
          <cell r="I2004">
            <v>28264</v>
          </cell>
        </row>
        <row r="2005">
          <cell r="E2005" t="str">
            <v>26308938242080-001</v>
          </cell>
          <cell r="F2005" t="str">
            <v>山本　健太</v>
          </cell>
          <cell r="G2005">
            <v>44317</v>
          </cell>
          <cell r="I2005">
            <v>36172</v>
          </cell>
        </row>
        <row r="2006">
          <cell r="E2006" t="str">
            <v>26308938242080-002</v>
          </cell>
          <cell r="F2006" t="str">
            <v>岩澤　森</v>
          </cell>
          <cell r="G2006">
            <v>44763</v>
          </cell>
          <cell r="H2006">
            <v>44905</v>
          </cell>
          <cell r="I2006">
            <v>36523</v>
          </cell>
        </row>
        <row r="2007">
          <cell r="E2007" t="str">
            <v>26301930790042-001</v>
          </cell>
          <cell r="F2007" t="str">
            <v>髙橋　直也</v>
          </cell>
          <cell r="G2007">
            <v>41102</v>
          </cell>
          <cell r="I2007">
            <v>28772</v>
          </cell>
        </row>
        <row r="2008">
          <cell r="E2008" t="str">
            <v>26301930790042-002</v>
          </cell>
          <cell r="F2008" t="str">
            <v>竹内　誠</v>
          </cell>
          <cell r="G2008">
            <v>41365</v>
          </cell>
          <cell r="I2008">
            <v>27327</v>
          </cell>
        </row>
        <row r="2009">
          <cell r="E2009" t="str">
            <v>26301930790042-003</v>
          </cell>
          <cell r="F2009" t="str">
            <v>松木　省二</v>
          </cell>
          <cell r="G2009">
            <v>41395</v>
          </cell>
          <cell r="I2009">
            <v>29189</v>
          </cell>
        </row>
        <row r="2010">
          <cell r="E2010" t="str">
            <v>26301930790042-004</v>
          </cell>
          <cell r="F2010" t="str">
            <v>今江　智史</v>
          </cell>
          <cell r="G2010">
            <v>41395</v>
          </cell>
          <cell r="I2010">
            <v>27260</v>
          </cell>
        </row>
        <row r="2011">
          <cell r="E2011" t="str">
            <v>26301930790042-005</v>
          </cell>
          <cell r="F2011" t="str">
            <v>岩越　勇士</v>
          </cell>
          <cell r="G2011">
            <v>41646</v>
          </cell>
          <cell r="I2011">
            <v>32017</v>
          </cell>
        </row>
        <row r="2012">
          <cell r="E2012" t="str">
            <v>26301930790042-006</v>
          </cell>
          <cell r="F2012" t="str">
            <v>天野　孝明</v>
          </cell>
          <cell r="G2012">
            <v>42095</v>
          </cell>
          <cell r="I2012">
            <v>31573</v>
          </cell>
        </row>
        <row r="2013">
          <cell r="E2013" t="str">
            <v>26301930790042-007</v>
          </cell>
          <cell r="F2013" t="str">
            <v>山城　徹也</v>
          </cell>
          <cell r="G2013">
            <v>43307</v>
          </cell>
          <cell r="I2013">
            <v>30510</v>
          </cell>
        </row>
        <row r="2014">
          <cell r="E2014" t="str">
            <v>26301930750020-001</v>
          </cell>
          <cell r="F2014" t="str">
            <v>遊免　都</v>
          </cell>
          <cell r="G2014">
            <v>41543</v>
          </cell>
          <cell r="I2014">
            <v>22341</v>
          </cell>
        </row>
        <row r="2015">
          <cell r="E2015" t="str">
            <v>26301930750020-002</v>
          </cell>
          <cell r="F2015" t="str">
            <v>柴田　多津矢</v>
          </cell>
          <cell r="G2015">
            <v>42278</v>
          </cell>
          <cell r="I2015">
            <v>25310</v>
          </cell>
        </row>
        <row r="2016">
          <cell r="E2016" t="str">
            <v>26301930750020-003</v>
          </cell>
          <cell r="F2016" t="str">
            <v>遊免　晃</v>
          </cell>
          <cell r="G2016">
            <v>42455</v>
          </cell>
          <cell r="I2016">
            <v>34862</v>
          </cell>
        </row>
        <row r="2017">
          <cell r="E2017" t="str">
            <v>26301930750020-004</v>
          </cell>
          <cell r="F2017" t="str">
            <v>北村　尚史</v>
          </cell>
          <cell r="G2017">
            <v>43831</v>
          </cell>
          <cell r="I2017">
            <v>28820</v>
          </cell>
        </row>
        <row r="2018">
          <cell r="E2018" t="str">
            <v>26303933202275-001</v>
          </cell>
          <cell r="F2018" t="str">
            <v>大前　由美子</v>
          </cell>
          <cell r="G2018">
            <v>44123</v>
          </cell>
          <cell r="I2018">
            <v>27601</v>
          </cell>
        </row>
        <row r="2019">
          <cell r="E2019" t="str">
            <v>26305935062083-001</v>
          </cell>
          <cell r="F2019" t="str">
            <v>前野　裕二</v>
          </cell>
          <cell r="G2019">
            <v>43922</v>
          </cell>
          <cell r="I2019">
            <v>27207</v>
          </cell>
        </row>
        <row r="2020">
          <cell r="E2020" t="str">
            <v>26302932762093-001</v>
          </cell>
          <cell r="F2020" t="str">
            <v>藤岡　寿光</v>
          </cell>
          <cell r="G2020">
            <v>42826</v>
          </cell>
          <cell r="I2020">
            <v>31683</v>
          </cell>
        </row>
        <row r="2021">
          <cell r="E2021" t="str">
            <v>26302932762093-002</v>
          </cell>
          <cell r="F2021" t="str">
            <v>白尾　匡志</v>
          </cell>
          <cell r="G2021">
            <v>43313</v>
          </cell>
          <cell r="I2021">
            <v>30326</v>
          </cell>
        </row>
        <row r="2022">
          <cell r="E2022" t="str">
            <v>26302932762093-003</v>
          </cell>
          <cell r="F2022" t="str">
            <v>グエン　ホン　ソン</v>
          </cell>
          <cell r="G2022">
            <v>43761</v>
          </cell>
          <cell r="I2022">
            <v>35813</v>
          </cell>
        </row>
        <row r="2023">
          <cell r="E2023" t="str">
            <v>26302932762093-004</v>
          </cell>
          <cell r="F2023" t="str">
            <v>チャン　ヴァン　ズオン</v>
          </cell>
          <cell r="G2023">
            <v>43761</v>
          </cell>
          <cell r="I2023">
            <v>33161</v>
          </cell>
        </row>
        <row r="2024">
          <cell r="E2024" t="str">
            <v>26302932762093-005</v>
          </cell>
          <cell r="F2024" t="str">
            <v>木本　邦夫</v>
          </cell>
          <cell r="G2024">
            <v>43952</v>
          </cell>
          <cell r="I2024">
            <v>22631</v>
          </cell>
        </row>
        <row r="2025">
          <cell r="E2025" t="str">
            <v>26302932762093-006</v>
          </cell>
          <cell r="F2025" t="str">
            <v>柿本　健司</v>
          </cell>
          <cell r="G2025">
            <v>44562</v>
          </cell>
          <cell r="I2025">
            <v>30386</v>
          </cell>
        </row>
        <row r="2026">
          <cell r="E2026" t="str">
            <v>26302932762093-007</v>
          </cell>
          <cell r="F2026" t="str">
            <v>レンディ　アナンダ</v>
          </cell>
          <cell r="G2026">
            <v>44755</v>
          </cell>
          <cell r="I2026">
            <v>37430</v>
          </cell>
        </row>
        <row r="2027">
          <cell r="E2027" t="str">
            <v>26302932762093-008</v>
          </cell>
          <cell r="F2027" t="str">
            <v>アジズ　サラム</v>
          </cell>
          <cell r="G2027">
            <v>44755</v>
          </cell>
          <cell r="I2027">
            <v>35577</v>
          </cell>
        </row>
        <row r="2028">
          <cell r="E2028" t="str">
            <v>26302932540033-001</v>
          </cell>
          <cell r="F2028" t="str">
            <v>田中　千明</v>
          </cell>
          <cell r="G2028">
            <v>44287</v>
          </cell>
          <cell r="I2028">
            <v>34683</v>
          </cell>
        </row>
        <row r="2029">
          <cell r="E2029" t="str">
            <v>26302932540033-002</v>
          </cell>
          <cell r="F2029" t="str">
            <v>吉村　信吾</v>
          </cell>
          <cell r="G2029">
            <v>44287</v>
          </cell>
          <cell r="I2029">
            <v>29287</v>
          </cell>
        </row>
        <row r="2030">
          <cell r="E2030" t="str">
            <v>26306936122096-001</v>
          </cell>
          <cell r="F2030" t="str">
            <v>濱田　智</v>
          </cell>
          <cell r="G2030">
            <v>41456</v>
          </cell>
          <cell r="I2030">
            <v>30152</v>
          </cell>
        </row>
        <row r="2031">
          <cell r="E2031" t="str">
            <v>26306936122096-002</v>
          </cell>
          <cell r="F2031" t="str">
            <v>大石　勉</v>
          </cell>
          <cell r="G2031">
            <v>41456</v>
          </cell>
          <cell r="I2031">
            <v>27933</v>
          </cell>
        </row>
        <row r="2032">
          <cell r="E2032" t="str">
            <v>26306936122096-003</v>
          </cell>
          <cell r="F2032" t="str">
            <v>田村　太一</v>
          </cell>
          <cell r="G2032">
            <v>41456</v>
          </cell>
          <cell r="I2032">
            <v>29615</v>
          </cell>
        </row>
        <row r="2033">
          <cell r="E2033" t="str">
            <v>26306936122096-004</v>
          </cell>
          <cell r="F2033" t="str">
            <v>タムラ　ミライ</v>
          </cell>
          <cell r="G2033">
            <v>42156</v>
          </cell>
          <cell r="I2033">
            <v>35983</v>
          </cell>
        </row>
        <row r="2034">
          <cell r="E2034" t="str">
            <v>26306936122096-005</v>
          </cell>
          <cell r="F2034" t="str">
            <v>酒井　翔</v>
          </cell>
          <cell r="G2034">
            <v>42846</v>
          </cell>
          <cell r="I2034">
            <v>35027</v>
          </cell>
        </row>
        <row r="2035">
          <cell r="E2035" t="str">
            <v>26306936122096-006</v>
          </cell>
          <cell r="F2035" t="str">
            <v>タカハシ　ユウタ</v>
          </cell>
          <cell r="G2035">
            <v>43865</v>
          </cell>
          <cell r="I2035">
            <v>31532</v>
          </cell>
        </row>
        <row r="2036">
          <cell r="E2036" t="str">
            <v>26306936122096-007</v>
          </cell>
          <cell r="F2036" t="str">
            <v>タムラ　レイ</v>
          </cell>
          <cell r="G2036">
            <v>43983</v>
          </cell>
          <cell r="I2036">
            <v>37052</v>
          </cell>
        </row>
        <row r="2037">
          <cell r="E2037" t="str">
            <v>26306936122097-001</v>
          </cell>
          <cell r="F2037" t="str">
            <v>ハラダ　ウミ</v>
          </cell>
          <cell r="G2037">
            <v>41579</v>
          </cell>
          <cell r="I2037">
            <v>32727</v>
          </cell>
        </row>
        <row r="2038">
          <cell r="E2038" t="str">
            <v>26306936122097-002</v>
          </cell>
          <cell r="F2038" t="str">
            <v>タカハシ　ヨウイチ</v>
          </cell>
          <cell r="G2038">
            <v>42009</v>
          </cell>
          <cell r="I2038">
            <v>29140</v>
          </cell>
        </row>
        <row r="2039">
          <cell r="E2039" t="str">
            <v>26306936122097-003</v>
          </cell>
          <cell r="F2039" t="str">
            <v>タキモト　カズシゲ</v>
          </cell>
          <cell r="G2039">
            <v>42186</v>
          </cell>
          <cell r="I2039">
            <v>35249</v>
          </cell>
        </row>
        <row r="2040">
          <cell r="E2040" t="str">
            <v>26306936122097-004</v>
          </cell>
          <cell r="F2040" t="str">
            <v>アマギシ　リュウジ</v>
          </cell>
          <cell r="G2040">
            <v>42186</v>
          </cell>
          <cell r="I2040">
            <v>27891</v>
          </cell>
        </row>
        <row r="2041">
          <cell r="E2041" t="str">
            <v>26306936122097-005</v>
          </cell>
          <cell r="F2041" t="str">
            <v>ツルマキ　リョウジ</v>
          </cell>
          <cell r="G2041">
            <v>42786</v>
          </cell>
          <cell r="I2041">
            <v>35284</v>
          </cell>
        </row>
        <row r="2042">
          <cell r="E2042" t="str">
            <v>26306936122097-006</v>
          </cell>
          <cell r="F2042" t="str">
            <v>コヤマ　ヒロム</v>
          </cell>
          <cell r="G2042">
            <v>44201</v>
          </cell>
          <cell r="I2042">
            <v>37485</v>
          </cell>
        </row>
        <row r="2043">
          <cell r="E2043" t="str">
            <v>26301930752069-001</v>
          </cell>
          <cell r="F2043" t="str">
            <v>近藤　大樹</v>
          </cell>
          <cell r="G2043">
            <v>43469</v>
          </cell>
          <cell r="I2043">
            <v>27386</v>
          </cell>
        </row>
        <row r="2044">
          <cell r="E2044" t="str">
            <v>26301930752069-002</v>
          </cell>
          <cell r="F2044" t="str">
            <v>笠原　剛</v>
          </cell>
          <cell r="G2044">
            <v>44287</v>
          </cell>
          <cell r="I2044">
            <v>27676</v>
          </cell>
        </row>
        <row r="2045">
          <cell r="E2045" t="str">
            <v>26301930752069-003</v>
          </cell>
          <cell r="F2045" t="str">
            <v>楠　彪伽</v>
          </cell>
          <cell r="G2045">
            <v>44652</v>
          </cell>
          <cell r="I2045">
            <v>36556</v>
          </cell>
        </row>
        <row r="2046">
          <cell r="E2046" t="str">
            <v>26301930802083-001</v>
          </cell>
          <cell r="F2046" t="str">
            <v>佐藤　敬</v>
          </cell>
          <cell r="G2046">
            <v>42826</v>
          </cell>
          <cell r="I2046">
            <v>26884</v>
          </cell>
        </row>
        <row r="2047">
          <cell r="E2047" t="str">
            <v>26301930802083-002</v>
          </cell>
          <cell r="F2047" t="str">
            <v>石田　頌也</v>
          </cell>
          <cell r="G2047">
            <v>42826</v>
          </cell>
          <cell r="I2047">
            <v>27316</v>
          </cell>
        </row>
        <row r="2048">
          <cell r="E2048" t="str">
            <v>26301930802083-003</v>
          </cell>
          <cell r="F2048" t="str">
            <v>佐藤　大喜</v>
          </cell>
          <cell r="G2048">
            <v>42891</v>
          </cell>
          <cell r="I2048">
            <v>36411</v>
          </cell>
        </row>
        <row r="2049">
          <cell r="E2049" t="str">
            <v>26308938242058-001</v>
          </cell>
          <cell r="F2049" t="str">
            <v>大竹　杏郁</v>
          </cell>
          <cell r="G2049">
            <v>43718</v>
          </cell>
          <cell r="I2049">
            <v>34474</v>
          </cell>
        </row>
        <row r="2050">
          <cell r="E2050" t="str">
            <v>26308938242058-002</v>
          </cell>
          <cell r="F2050" t="str">
            <v>壇野　高男</v>
          </cell>
          <cell r="G2050">
            <v>44470</v>
          </cell>
          <cell r="I2050">
            <v>24391</v>
          </cell>
        </row>
        <row r="2051">
          <cell r="E2051" t="str">
            <v>26308938242058-003</v>
          </cell>
          <cell r="F2051" t="str">
            <v>三浦　弘之</v>
          </cell>
          <cell r="G2051">
            <v>44652</v>
          </cell>
          <cell r="I2051">
            <v>28347</v>
          </cell>
        </row>
        <row r="2052">
          <cell r="E2052" t="str">
            <v>26301930782061-001</v>
          </cell>
          <cell r="F2052" t="str">
            <v>ワカバヤシ　ビクター　ウゴ</v>
          </cell>
          <cell r="G2052">
            <v>44481</v>
          </cell>
          <cell r="I2052">
            <v>35459</v>
          </cell>
        </row>
        <row r="2053">
          <cell r="E2053" t="str">
            <v>26303933202311-001</v>
          </cell>
          <cell r="F2053" t="str">
            <v>中川　彰麻</v>
          </cell>
          <cell r="G2053">
            <v>44743</v>
          </cell>
          <cell r="I2053">
            <v>36783</v>
          </cell>
        </row>
        <row r="2054">
          <cell r="E2054" t="str">
            <v>26303933202311-002</v>
          </cell>
          <cell r="F2054" t="str">
            <v>梅田　祐哉</v>
          </cell>
          <cell r="G2054">
            <v>44743</v>
          </cell>
          <cell r="I2054">
            <v>36488</v>
          </cell>
        </row>
        <row r="2055">
          <cell r="E2055" t="str">
            <v>26305935062075-001</v>
          </cell>
          <cell r="F2055" t="str">
            <v>岡部　翔</v>
          </cell>
          <cell r="G2055">
            <v>43191</v>
          </cell>
          <cell r="I2055">
            <v>32320</v>
          </cell>
        </row>
        <row r="2056">
          <cell r="E2056" t="str">
            <v>26301930812032-001</v>
          </cell>
          <cell r="F2056" t="str">
            <v>広瀬　行彦</v>
          </cell>
          <cell r="G2056">
            <v>43576</v>
          </cell>
          <cell r="H2056">
            <v>44834</v>
          </cell>
          <cell r="I2056">
            <v>35108</v>
          </cell>
        </row>
        <row r="2057">
          <cell r="E2057" t="str">
            <v>26301930812032-002</v>
          </cell>
          <cell r="F2057" t="str">
            <v>コーウ　ソクエン</v>
          </cell>
          <cell r="G2057">
            <v>43855</v>
          </cell>
          <cell r="I2057">
            <v>32267</v>
          </cell>
        </row>
        <row r="2058">
          <cell r="E2058" t="str">
            <v>26301930812032-003</v>
          </cell>
          <cell r="F2058" t="str">
            <v>関口　洋平</v>
          </cell>
          <cell r="G2058">
            <v>43882</v>
          </cell>
          <cell r="H2058">
            <v>44834</v>
          </cell>
          <cell r="I2058">
            <v>35655</v>
          </cell>
        </row>
        <row r="2059">
          <cell r="E2059" t="str">
            <v>26301930812032-004</v>
          </cell>
          <cell r="F2059" t="str">
            <v>大友　忠則</v>
          </cell>
          <cell r="G2059">
            <v>43922</v>
          </cell>
          <cell r="I2059">
            <v>25194</v>
          </cell>
        </row>
        <row r="2060">
          <cell r="E2060" t="str">
            <v>26302932762145-001</v>
          </cell>
          <cell r="F2060" t="str">
            <v>櫻井　斗和</v>
          </cell>
          <cell r="G2060">
            <v>44378</v>
          </cell>
          <cell r="H2060">
            <v>44844</v>
          </cell>
          <cell r="I2060">
            <v>36980</v>
          </cell>
        </row>
        <row r="2061">
          <cell r="E2061" t="str">
            <v>26302932762145-002</v>
          </cell>
          <cell r="F2061" t="str">
            <v>國又　航</v>
          </cell>
          <cell r="G2061">
            <v>44927</v>
          </cell>
          <cell r="I2061">
            <v>32310</v>
          </cell>
        </row>
        <row r="2062">
          <cell r="E2062" t="str">
            <v>26302932762145-003</v>
          </cell>
          <cell r="F2062" t="str">
            <v>三吉　勇気</v>
          </cell>
          <cell r="G2062">
            <v>44927</v>
          </cell>
          <cell r="H2062">
            <v>44955</v>
          </cell>
          <cell r="I2062">
            <v>31362</v>
          </cell>
        </row>
        <row r="2063">
          <cell r="E2063" t="str">
            <v>26302932762142-001</v>
          </cell>
          <cell r="F2063" t="str">
            <v>大川　豊章</v>
          </cell>
          <cell r="G2063">
            <v>44287</v>
          </cell>
          <cell r="I2063">
            <v>26975</v>
          </cell>
        </row>
        <row r="2064">
          <cell r="E2064" t="str">
            <v>26302932552140-001</v>
          </cell>
          <cell r="F2064" t="str">
            <v>大野　聖</v>
          </cell>
          <cell r="G2064">
            <v>44866</v>
          </cell>
          <cell r="I2064">
            <v>35780</v>
          </cell>
        </row>
        <row r="2065">
          <cell r="E2065" t="str">
            <v>26302932552140-002</v>
          </cell>
          <cell r="F2065" t="str">
            <v>大西　連耶</v>
          </cell>
          <cell r="G2065">
            <v>44866</v>
          </cell>
          <cell r="I2065">
            <v>38856</v>
          </cell>
        </row>
        <row r="2066">
          <cell r="E2066" t="str">
            <v>26302932552140-003</v>
          </cell>
          <cell r="F2066" t="str">
            <v>岩見　怜真</v>
          </cell>
          <cell r="G2066">
            <v>44866</v>
          </cell>
          <cell r="I2066">
            <v>36417</v>
          </cell>
        </row>
        <row r="2067">
          <cell r="E2067" t="str">
            <v>26304934192038-001</v>
          </cell>
          <cell r="F2067" t="str">
            <v>岩里　英一</v>
          </cell>
          <cell r="G2067">
            <v>43252</v>
          </cell>
          <cell r="I2067">
            <v>25983</v>
          </cell>
        </row>
        <row r="2068">
          <cell r="E2068" t="str">
            <v>26304934192038-002</v>
          </cell>
          <cell r="F2068" t="str">
            <v>和泉　隆昭</v>
          </cell>
          <cell r="G2068">
            <v>43252</v>
          </cell>
          <cell r="I2068">
            <v>18974</v>
          </cell>
        </row>
        <row r="2069">
          <cell r="E2069" t="str">
            <v>26304934192038-003</v>
          </cell>
          <cell r="F2069" t="str">
            <v>ブエン　テヨー　トゥアン</v>
          </cell>
          <cell r="G2069">
            <v>43739</v>
          </cell>
          <cell r="I2069">
            <v>31871</v>
          </cell>
        </row>
        <row r="2070">
          <cell r="E2070" t="str">
            <v>26304934192038-004</v>
          </cell>
          <cell r="F2070" t="str">
            <v>チャン　ダン　ビエット</v>
          </cell>
          <cell r="G2070">
            <v>44348</v>
          </cell>
          <cell r="H2070">
            <v>44804</v>
          </cell>
          <cell r="I2070">
            <v>36297</v>
          </cell>
        </row>
        <row r="2071">
          <cell r="E2071" t="str">
            <v>26304934192038-005</v>
          </cell>
          <cell r="F2071" t="str">
            <v>チャン　バン　ラム</v>
          </cell>
          <cell r="G2071">
            <v>44348</v>
          </cell>
          <cell r="I2071">
            <v>34406</v>
          </cell>
        </row>
        <row r="2072">
          <cell r="E2072" t="str">
            <v>26304934192038-006</v>
          </cell>
          <cell r="F2072" t="str">
            <v>松田　茂</v>
          </cell>
          <cell r="G2072">
            <v>44835</v>
          </cell>
          <cell r="I2072">
            <v>26101</v>
          </cell>
        </row>
        <row r="2073">
          <cell r="E2073" t="str">
            <v>26304934192038-007</v>
          </cell>
          <cell r="F2073" t="str">
            <v>グエン　ヴァン　キュー</v>
          </cell>
          <cell r="G2073">
            <v>44912</v>
          </cell>
          <cell r="I2073">
            <v>36390</v>
          </cell>
        </row>
        <row r="2074">
          <cell r="E2074" t="str">
            <v>26302932762138-001</v>
          </cell>
          <cell r="F2074" t="str">
            <v>古川　拓哉</v>
          </cell>
          <cell r="G2074">
            <v>44256</v>
          </cell>
          <cell r="I2074">
            <v>33092</v>
          </cell>
        </row>
        <row r="2075">
          <cell r="E2075" t="str">
            <v>26302932762138-002</v>
          </cell>
          <cell r="F2075" t="str">
            <v>物部　達</v>
          </cell>
          <cell r="G2075">
            <v>44713</v>
          </cell>
          <cell r="I2075">
            <v>27219</v>
          </cell>
        </row>
        <row r="2076">
          <cell r="E2076" t="str">
            <v>26302932762138-003</v>
          </cell>
          <cell r="F2076" t="str">
            <v>田中　浩詞</v>
          </cell>
          <cell r="G2076">
            <v>44743</v>
          </cell>
          <cell r="I2076">
            <v>31491</v>
          </cell>
        </row>
        <row r="2077">
          <cell r="E2077" t="str">
            <v>26302932762138-004</v>
          </cell>
          <cell r="F2077" t="str">
            <v>エルディン　サープトラ</v>
          </cell>
          <cell r="G2077">
            <v>44791</v>
          </cell>
          <cell r="I2077">
            <v>35988</v>
          </cell>
        </row>
        <row r="2078">
          <cell r="E2078" t="str">
            <v>26302932762138-005</v>
          </cell>
          <cell r="F2078" t="str">
            <v>アフマッド　ムアディン</v>
          </cell>
          <cell r="G2078">
            <v>44791</v>
          </cell>
          <cell r="I2078">
            <v>37526</v>
          </cell>
        </row>
        <row r="2079">
          <cell r="E2079" t="str">
            <v>26306936122152-001</v>
          </cell>
          <cell r="F2079" t="str">
            <v>吉村　有生</v>
          </cell>
          <cell r="G2079">
            <v>44774</v>
          </cell>
          <cell r="I2079">
            <v>35452</v>
          </cell>
        </row>
        <row r="2080">
          <cell r="E2080" t="str">
            <v>26306936122126-001</v>
          </cell>
          <cell r="F2080" t="str">
            <v>吉田　貴之</v>
          </cell>
          <cell r="G2080">
            <v>40969</v>
          </cell>
          <cell r="I2080">
            <v>26116</v>
          </cell>
        </row>
        <row r="2081">
          <cell r="E2081" t="str">
            <v>26306936122126-002</v>
          </cell>
          <cell r="F2081" t="str">
            <v>小島　貴士</v>
          </cell>
          <cell r="G2081">
            <v>40969</v>
          </cell>
          <cell r="I2081">
            <v>27290</v>
          </cell>
        </row>
        <row r="2082">
          <cell r="E2082" t="str">
            <v>26306936122126-003</v>
          </cell>
          <cell r="F2082" t="str">
            <v>阪本　真秋</v>
          </cell>
          <cell r="G2082">
            <v>40969</v>
          </cell>
          <cell r="I2082">
            <v>33498</v>
          </cell>
        </row>
        <row r="2083">
          <cell r="E2083" t="str">
            <v>26306936122126-004</v>
          </cell>
          <cell r="F2083" t="str">
            <v>ノザキ　フミオ</v>
          </cell>
          <cell r="G2083">
            <v>44012</v>
          </cell>
          <cell r="I2083">
            <v>25597</v>
          </cell>
        </row>
        <row r="2084">
          <cell r="E2084" t="str">
            <v>26306936122126-005</v>
          </cell>
          <cell r="F2084" t="str">
            <v>クロダ　ヒデキ</v>
          </cell>
          <cell r="G2084">
            <v>44585</v>
          </cell>
          <cell r="I2084">
            <v>35346</v>
          </cell>
        </row>
        <row r="2085">
          <cell r="E2085" t="str">
            <v>26303933202110-001</v>
          </cell>
          <cell r="F2085" t="str">
            <v>清水　大希</v>
          </cell>
          <cell r="G2085">
            <v>41507</v>
          </cell>
          <cell r="I2085">
            <v>34753</v>
          </cell>
        </row>
        <row r="2086">
          <cell r="E2086" t="str">
            <v>26303933202110-002</v>
          </cell>
          <cell r="F2086" t="str">
            <v>石川　孔十</v>
          </cell>
          <cell r="G2086">
            <v>42441</v>
          </cell>
          <cell r="I2086">
            <v>35915</v>
          </cell>
        </row>
        <row r="2087">
          <cell r="E2087" t="str">
            <v>26303933202110-003</v>
          </cell>
          <cell r="F2087" t="str">
            <v>西條　大輔</v>
          </cell>
          <cell r="G2087">
            <v>43759</v>
          </cell>
          <cell r="I2087">
            <v>34672</v>
          </cell>
        </row>
        <row r="2088">
          <cell r="E2088" t="str">
            <v>26303933202110-004</v>
          </cell>
          <cell r="F2088" t="str">
            <v>立石　稜</v>
          </cell>
          <cell r="G2088">
            <v>44056</v>
          </cell>
          <cell r="I2088">
            <v>35356</v>
          </cell>
        </row>
        <row r="2089">
          <cell r="E2089" t="str">
            <v>26301930752093-001</v>
          </cell>
          <cell r="F2089" t="str">
            <v>山本　潤一</v>
          </cell>
          <cell r="G2089">
            <v>43252</v>
          </cell>
          <cell r="I2089">
            <v>28223</v>
          </cell>
        </row>
        <row r="2090">
          <cell r="E2090" t="str">
            <v>26301930792121-001</v>
          </cell>
          <cell r="F2090" t="str">
            <v>岡住　翔伍</v>
          </cell>
          <cell r="G2090">
            <v>44317</v>
          </cell>
          <cell r="I2090">
            <v>32693</v>
          </cell>
        </row>
        <row r="2091">
          <cell r="E2091" t="str">
            <v>26301930772072-001</v>
          </cell>
          <cell r="F2091" t="str">
            <v>樋口　哲也</v>
          </cell>
          <cell r="G2091">
            <v>41791</v>
          </cell>
          <cell r="I2091">
            <v>27198</v>
          </cell>
        </row>
        <row r="2092">
          <cell r="E2092" t="str">
            <v>26301930772072-002</v>
          </cell>
          <cell r="F2092" t="str">
            <v>重原　充幸</v>
          </cell>
          <cell r="G2092">
            <v>41791</v>
          </cell>
          <cell r="I2092">
            <v>25124</v>
          </cell>
        </row>
        <row r="2093">
          <cell r="E2093" t="str">
            <v>26301930772072-003</v>
          </cell>
          <cell r="F2093" t="str">
            <v>大林　正典</v>
          </cell>
          <cell r="G2093">
            <v>41791</v>
          </cell>
          <cell r="I2093">
            <v>28200</v>
          </cell>
        </row>
        <row r="2094">
          <cell r="E2094" t="str">
            <v>26301930772072-004</v>
          </cell>
          <cell r="F2094" t="str">
            <v>山内　繁伸</v>
          </cell>
          <cell r="G2094">
            <v>42654</v>
          </cell>
          <cell r="I2094">
            <v>27026</v>
          </cell>
        </row>
        <row r="2095">
          <cell r="E2095" t="str">
            <v>26302932542049-001</v>
          </cell>
          <cell r="F2095" t="str">
            <v>グェン　クオック　トウアン</v>
          </cell>
          <cell r="G2095">
            <v>43012</v>
          </cell>
          <cell r="I2095">
            <v>35709</v>
          </cell>
        </row>
        <row r="2096">
          <cell r="E2096" t="str">
            <v>26302932542049-002</v>
          </cell>
          <cell r="F2096" t="str">
            <v>ファム　バン　クアン</v>
          </cell>
          <cell r="G2096">
            <v>43601</v>
          </cell>
          <cell r="H2096">
            <v>44666</v>
          </cell>
          <cell r="I2096">
            <v>36126</v>
          </cell>
        </row>
        <row r="2097">
          <cell r="E2097" t="str">
            <v>26302932542049-003</v>
          </cell>
          <cell r="F2097" t="str">
            <v>レ　ドゥック　ズオン</v>
          </cell>
          <cell r="G2097">
            <v>43601</v>
          </cell>
          <cell r="I2097">
            <v>32979</v>
          </cell>
        </row>
        <row r="2098">
          <cell r="E2098" t="str">
            <v>26302932542049-004</v>
          </cell>
          <cell r="F2098" t="str">
            <v>グエン　ゴック　クオン</v>
          </cell>
          <cell r="G2098">
            <v>43601</v>
          </cell>
          <cell r="H2098">
            <v>44666</v>
          </cell>
          <cell r="I2098">
            <v>32122</v>
          </cell>
        </row>
        <row r="2099">
          <cell r="E2099" t="str">
            <v>26302932542049-005</v>
          </cell>
          <cell r="F2099" t="str">
            <v>橋爪　薫</v>
          </cell>
          <cell r="G2099">
            <v>44156</v>
          </cell>
          <cell r="H2099">
            <v>44915</v>
          </cell>
          <cell r="I2099">
            <v>28313</v>
          </cell>
        </row>
        <row r="2100">
          <cell r="E2100" t="str">
            <v>26302932540026-001</v>
          </cell>
          <cell r="F2100" t="str">
            <v>杉澤　章王</v>
          </cell>
          <cell r="G2100">
            <v>42740</v>
          </cell>
          <cell r="I2100">
            <v>33294</v>
          </cell>
        </row>
        <row r="2101">
          <cell r="E2101" t="str">
            <v>26303933202266-001</v>
          </cell>
          <cell r="F2101" t="str">
            <v>島本　慶嗣</v>
          </cell>
          <cell r="G2101">
            <v>43952</v>
          </cell>
          <cell r="I2101">
            <v>31002</v>
          </cell>
        </row>
        <row r="2102">
          <cell r="E2102" t="str">
            <v>26303933522034-001</v>
          </cell>
          <cell r="F2102" t="str">
            <v>柴山　正則</v>
          </cell>
          <cell r="G2102">
            <v>43253</v>
          </cell>
          <cell r="I2102">
            <v>26271</v>
          </cell>
        </row>
        <row r="2103">
          <cell r="E2103" t="str">
            <v>26303933522034-002</v>
          </cell>
          <cell r="F2103" t="str">
            <v>大日向　悠生</v>
          </cell>
          <cell r="G2103">
            <v>43321</v>
          </cell>
          <cell r="I2103">
            <v>33078</v>
          </cell>
        </row>
        <row r="2104">
          <cell r="E2104" t="str">
            <v>26303933522034-003</v>
          </cell>
          <cell r="F2104" t="str">
            <v>小野　美一</v>
          </cell>
          <cell r="G2104">
            <v>43321</v>
          </cell>
          <cell r="I2104">
            <v>26348</v>
          </cell>
        </row>
        <row r="2105">
          <cell r="E2105" t="str">
            <v>26303933522034-004</v>
          </cell>
          <cell r="F2105" t="str">
            <v>高橋　彬</v>
          </cell>
          <cell r="G2105">
            <v>44998</v>
          </cell>
          <cell r="I2105">
            <v>38204</v>
          </cell>
        </row>
        <row r="2106">
          <cell r="E2106" t="str">
            <v>26303933202136-001</v>
          </cell>
          <cell r="F2106" t="str">
            <v>湯町　一平</v>
          </cell>
          <cell r="G2106">
            <v>42461</v>
          </cell>
          <cell r="I2106">
            <v>30510</v>
          </cell>
        </row>
        <row r="2107">
          <cell r="E2107" t="str">
            <v>26303933202136-002</v>
          </cell>
          <cell r="F2107" t="str">
            <v>山田　清治</v>
          </cell>
          <cell r="G2107">
            <v>43221</v>
          </cell>
          <cell r="I2107">
            <v>26082</v>
          </cell>
        </row>
        <row r="2108">
          <cell r="E2108" t="str">
            <v>26303933202136-003</v>
          </cell>
          <cell r="F2108" t="str">
            <v>細田　勇貴</v>
          </cell>
          <cell r="G2108">
            <v>43497</v>
          </cell>
          <cell r="I2108">
            <v>32925</v>
          </cell>
        </row>
        <row r="2109">
          <cell r="E2109" t="str">
            <v>26303933202136-004</v>
          </cell>
          <cell r="F2109" t="str">
            <v>中村　嘉充</v>
          </cell>
          <cell r="G2109">
            <v>44652</v>
          </cell>
          <cell r="I2109">
            <v>32456</v>
          </cell>
        </row>
        <row r="2110">
          <cell r="E2110" t="str">
            <v>26303933202136-005</v>
          </cell>
          <cell r="F2110" t="str">
            <v>鈴木　康太</v>
          </cell>
          <cell r="G2110">
            <v>44652</v>
          </cell>
          <cell r="I2110">
            <v>32265</v>
          </cell>
        </row>
        <row r="2111">
          <cell r="E2111" t="str">
            <v>26301931402067-001</v>
          </cell>
          <cell r="F2111" t="str">
            <v>児玉　勝斗</v>
          </cell>
          <cell r="G2111">
            <v>44621</v>
          </cell>
          <cell r="I2111">
            <v>35949</v>
          </cell>
        </row>
        <row r="2112">
          <cell r="E2112" t="str">
            <v>26303933202141-001</v>
          </cell>
          <cell r="F2112" t="str">
            <v>森本　晃二</v>
          </cell>
          <cell r="G2112">
            <v>43435</v>
          </cell>
          <cell r="H2112">
            <v>44727</v>
          </cell>
          <cell r="I2112">
            <v>19385</v>
          </cell>
        </row>
        <row r="2113">
          <cell r="E2113" t="str">
            <v>26305935062058-001</v>
          </cell>
          <cell r="F2113" t="str">
            <v>衣川　耀司</v>
          </cell>
          <cell r="G2113">
            <v>41122</v>
          </cell>
          <cell r="I2113">
            <v>32945</v>
          </cell>
        </row>
        <row r="2114">
          <cell r="E2114" t="str">
            <v>26305935062058-002</v>
          </cell>
          <cell r="F2114" t="str">
            <v>足立　和秀</v>
          </cell>
          <cell r="G2114">
            <v>41433</v>
          </cell>
          <cell r="I2114">
            <v>31599</v>
          </cell>
        </row>
        <row r="2115">
          <cell r="E2115" t="str">
            <v>26305935062058-003</v>
          </cell>
          <cell r="F2115" t="str">
            <v>谷口　泰廣</v>
          </cell>
          <cell r="G2115">
            <v>43354</v>
          </cell>
          <cell r="I2115">
            <v>27879</v>
          </cell>
        </row>
        <row r="2116">
          <cell r="E2116" t="str">
            <v>26305935062058-004</v>
          </cell>
          <cell r="F2116" t="str">
            <v>タカミ　ツヨシ</v>
          </cell>
          <cell r="G2116">
            <v>44025</v>
          </cell>
          <cell r="I2116">
            <v>36716</v>
          </cell>
        </row>
        <row r="2117">
          <cell r="E2117" t="str">
            <v>26305935062058-005</v>
          </cell>
          <cell r="F2117" t="str">
            <v>ヨシダ　マツヒロ</v>
          </cell>
          <cell r="G2117">
            <v>44154</v>
          </cell>
          <cell r="I2117">
            <v>24667</v>
          </cell>
        </row>
        <row r="2118">
          <cell r="E2118" t="str">
            <v>26305935062058-006</v>
          </cell>
          <cell r="F2118" t="str">
            <v>イチダ　ミキナリ</v>
          </cell>
          <cell r="G2118">
            <v>44652</v>
          </cell>
          <cell r="I2118">
            <v>20658</v>
          </cell>
        </row>
        <row r="2119">
          <cell r="E2119" t="str">
            <v>26305935062058-007</v>
          </cell>
          <cell r="F2119" t="str">
            <v>ヴォー　スアン　フン</v>
          </cell>
          <cell r="G2119">
            <v>44923</v>
          </cell>
          <cell r="I2119">
            <v>31016</v>
          </cell>
        </row>
        <row r="2120">
          <cell r="E2120" t="str">
            <v>26305935062058-008</v>
          </cell>
          <cell r="F2120" t="str">
            <v>グエン　ヒュ　ソン</v>
          </cell>
          <cell r="G2120">
            <v>44963</v>
          </cell>
          <cell r="I2120">
            <v>36661</v>
          </cell>
        </row>
        <row r="2121">
          <cell r="E2121" t="str">
            <v>26305935062058-009</v>
          </cell>
          <cell r="F2121" t="str">
            <v>グエン　テー　チー</v>
          </cell>
          <cell r="G2121">
            <v>44981</v>
          </cell>
          <cell r="I2121">
            <v>32591</v>
          </cell>
        </row>
        <row r="2122">
          <cell r="E2122" t="str">
            <v>26301932532018-001</v>
          </cell>
          <cell r="F2122" t="str">
            <v>長谷川　礼良</v>
          </cell>
          <cell r="G2122">
            <v>44501</v>
          </cell>
          <cell r="H2122">
            <v>44834</v>
          </cell>
          <cell r="I2122">
            <v>36681</v>
          </cell>
        </row>
        <row r="2123">
          <cell r="E2123" t="str">
            <v>26303933202122-001</v>
          </cell>
          <cell r="F2123" t="str">
            <v>木村　将晃</v>
          </cell>
          <cell r="G2123">
            <v>42309</v>
          </cell>
          <cell r="I2123">
            <v>30687</v>
          </cell>
        </row>
        <row r="2124">
          <cell r="E2124" t="str">
            <v>26303933202122-002</v>
          </cell>
          <cell r="F2124" t="str">
            <v>柴山　亮</v>
          </cell>
          <cell r="G2124">
            <v>42826</v>
          </cell>
          <cell r="I2124">
            <v>32256</v>
          </cell>
        </row>
        <row r="2125">
          <cell r="E2125" t="str">
            <v>26303933202122-003</v>
          </cell>
          <cell r="F2125" t="str">
            <v>竹部　則之</v>
          </cell>
          <cell r="G2125">
            <v>44562</v>
          </cell>
          <cell r="I2125">
            <v>28626</v>
          </cell>
        </row>
        <row r="2126">
          <cell r="E2126" t="str">
            <v>26303933202122-004</v>
          </cell>
          <cell r="F2126" t="str">
            <v>橋本　永遠</v>
          </cell>
          <cell r="G2126">
            <v>44690</v>
          </cell>
          <cell r="I2126">
            <v>37789</v>
          </cell>
        </row>
        <row r="2127">
          <cell r="E2127" t="str">
            <v>26301930812033-001</v>
          </cell>
          <cell r="F2127" t="str">
            <v>関　　幸宏</v>
          </cell>
          <cell r="G2127">
            <v>41791</v>
          </cell>
          <cell r="I2127">
            <v>24026</v>
          </cell>
        </row>
        <row r="2128">
          <cell r="E2128" t="str">
            <v>26301930812033-002</v>
          </cell>
          <cell r="F2128" t="str">
            <v>中村　隆秀</v>
          </cell>
          <cell r="G2128">
            <v>43739</v>
          </cell>
          <cell r="I2128">
            <v>28902</v>
          </cell>
        </row>
        <row r="2129">
          <cell r="E2129" t="str">
            <v>26303933522091-001</v>
          </cell>
          <cell r="F2129" t="str">
            <v>小林　龍聖</v>
          </cell>
          <cell r="G2129">
            <v>44743</v>
          </cell>
          <cell r="I2129">
            <v>36631</v>
          </cell>
        </row>
        <row r="2130">
          <cell r="E2130" t="str">
            <v>26305935062090-001</v>
          </cell>
          <cell r="F2130" t="str">
            <v>細川　内蔵助</v>
          </cell>
          <cell r="G2130">
            <v>44578</v>
          </cell>
          <cell r="H2130">
            <v>44679</v>
          </cell>
          <cell r="I2130">
            <v>33889</v>
          </cell>
        </row>
        <row r="2131">
          <cell r="E2131" t="str">
            <v>26306936122020-001</v>
          </cell>
          <cell r="F2131" t="str">
            <v>作田　秀隆</v>
          </cell>
          <cell r="G2131">
            <v>36388</v>
          </cell>
          <cell r="I2131">
            <v>28794</v>
          </cell>
        </row>
        <row r="2132">
          <cell r="E2132" t="str">
            <v>26306936122020-002</v>
          </cell>
          <cell r="F2132" t="str">
            <v>シモザワ　リュウジ</v>
          </cell>
          <cell r="G2132">
            <v>44263</v>
          </cell>
          <cell r="I2132">
            <v>33365</v>
          </cell>
        </row>
        <row r="2133">
          <cell r="E2133" t="str">
            <v>26308938240030-001</v>
          </cell>
          <cell r="F2133" t="str">
            <v>髙谷　佳希</v>
          </cell>
          <cell r="G2133">
            <v>42583</v>
          </cell>
          <cell r="I2133">
            <v>33687</v>
          </cell>
        </row>
        <row r="2134">
          <cell r="E2134" t="str">
            <v>26308938240030-002</v>
          </cell>
          <cell r="F2134" t="str">
            <v>前田　正直</v>
          </cell>
          <cell r="G2134">
            <v>43525</v>
          </cell>
          <cell r="H2134">
            <v>44829</v>
          </cell>
          <cell r="I2134">
            <v>30934</v>
          </cell>
        </row>
        <row r="2135">
          <cell r="E2135" t="str">
            <v>26308938240030-003</v>
          </cell>
          <cell r="F2135" t="str">
            <v>高橋　明</v>
          </cell>
          <cell r="G2135">
            <v>44837</v>
          </cell>
          <cell r="I2135">
            <v>23227</v>
          </cell>
        </row>
        <row r="2136">
          <cell r="E2136" t="str">
            <v>26303933522084-001</v>
          </cell>
          <cell r="F2136" t="str">
            <v>藤尾　龍介</v>
          </cell>
          <cell r="G2136">
            <v>44249</v>
          </cell>
          <cell r="I2136">
            <v>36239</v>
          </cell>
        </row>
        <row r="2137">
          <cell r="E2137" t="str">
            <v>26303933522084-002</v>
          </cell>
          <cell r="F2137" t="str">
            <v>高田　晃司</v>
          </cell>
          <cell r="G2137">
            <v>44257</v>
          </cell>
          <cell r="H2137">
            <v>44834</v>
          </cell>
          <cell r="I2137">
            <v>35652</v>
          </cell>
        </row>
        <row r="2138">
          <cell r="E2138" t="str">
            <v>26304934192083-001</v>
          </cell>
          <cell r="F2138" t="str">
            <v>谷山　康子</v>
          </cell>
          <cell r="G2138">
            <v>43556</v>
          </cell>
          <cell r="I2138">
            <v>17294</v>
          </cell>
        </row>
        <row r="2139">
          <cell r="E2139" t="str">
            <v>26302932762073-001</v>
          </cell>
          <cell r="F2139" t="str">
            <v>奥田　幸雄</v>
          </cell>
          <cell r="G2139">
            <v>43559</v>
          </cell>
          <cell r="I2139">
            <v>24671</v>
          </cell>
        </row>
        <row r="2140">
          <cell r="E2140" t="str">
            <v>26301930780018-001</v>
          </cell>
          <cell r="F2140" t="str">
            <v>田中　万博</v>
          </cell>
          <cell r="G2140">
            <v>43990</v>
          </cell>
          <cell r="I2140">
            <v>25545</v>
          </cell>
        </row>
        <row r="2141">
          <cell r="E2141" t="str">
            <v>26301930780018-002</v>
          </cell>
          <cell r="F2141" t="str">
            <v>志村　雄二郎</v>
          </cell>
          <cell r="G2141">
            <v>44039</v>
          </cell>
          <cell r="H2141">
            <v>44651</v>
          </cell>
          <cell r="I2141">
            <v>31058</v>
          </cell>
        </row>
        <row r="2142">
          <cell r="E2142" t="str">
            <v>26301930780018-003</v>
          </cell>
          <cell r="F2142" t="str">
            <v>酒井　美由紀</v>
          </cell>
          <cell r="G2142">
            <v>44462</v>
          </cell>
          <cell r="I2142">
            <v>21442</v>
          </cell>
        </row>
        <row r="2143">
          <cell r="E2143" t="str">
            <v>26306936122105-001</v>
          </cell>
          <cell r="F2143" t="str">
            <v>山田　明澄</v>
          </cell>
          <cell r="G2143">
            <v>43632</v>
          </cell>
          <cell r="I2143">
            <v>34549</v>
          </cell>
        </row>
        <row r="2144">
          <cell r="E2144" t="str">
            <v>26306936122105-002</v>
          </cell>
          <cell r="F2144" t="str">
            <v>ヤギ　リュウノスケ</v>
          </cell>
          <cell r="G2144">
            <v>43815</v>
          </cell>
          <cell r="I2144">
            <v>32556</v>
          </cell>
        </row>
        <row r="2145">
          <cell r="E2145" t="str">
            <v>26306936122105-003</v>
          </cell>
          <cell r="F2145" t="str">
            <v>アベ　タツヒロ</v>
          </cell>
          <cell r="G2145">
            <v>44470</v>
          </cell>
          <cell r="H2145">
            <v>44895</v>
          </cell>
          <cell r="I2145">
            <v>38779</v>
          </cell>
        </row>
        <row r="2146">
          <cell r="E2146" t="str">
            <v>26306936122105-004</v>
          </cell>
          <cell r="F2146" t="str">
            <v>マスダ　アキヒコ</v>
          </cell>
          <cell r="G2146">
            <v>44652</v>
          </cell>
          <cell r="I2146">
            <v>35342</v>
          </cell>
        </row>
        <row r="2147">
          <cell r="E2147" t="str">
            <v>26306936122105-005</v>
          </cell>
          <cell r="F2147" t="str">
            <v>タカダ　アキラ</v>
          </cell>
          <cell r="G2147">
            <v>44713</v>
          </cell>
          <cell r="I2147">
            <v>32909</v>
          </cell>
        </row>
        <row r="2148">
          <cell r="E2148" t="str">
            <v>26306936122105-006</v>
          </cell>
          <cell r="F2148" t="str">
            <v>ツジ　シゲト</v>
          </cell>
          <cell r="G2148">
            <v>44713</v>
          </cell>
          <cell r="I2148">
            <v>36645</v>
          </cell>
        </row>
        <row r="2149">
          <cell r="E2149" t="str">
            <v>26306936122105-007</v>
          </cell>
          <cell r="F2149" t="str">
            <v>テツ　アウン</v>
          </cell>
          <cell r="G2149">
            <v>44790</v>
          </cell>
          <cell r="H2149">
            <v>44960</v>
          </cell>
          <cell r="I2149">
            <v>30799</v>
          </cell>
        </row>
        <row r="2150">
          <cell r="E2150" t="str">
            <v>26306936122105-008</v>
          </cell>
          <cell r="F2150" t="str">
            <v>テツ　リン　ウー</v>
          </cell>
          <cell r="G2150">
            <v>44790</v>
          </cell>
          <cell r="I2150">
            <v>37038</v>
          </cell>
        </row>
        <row r="2151">
          <cell r="E2151" t="str">
            <v>26306936122105-009</v>
          </cell>
          <cell r="F2151" t="str">
            <v>タツ　ジン　ミン</v>
          </cell>
          <cell r="G2151">
            <v>44790</v>
          </cell>
          <cell r="I2151">
            <v>34579</v>
          </cell>
        </row>
        <row r="2152">
          <cell r="E2152" t="str">
            <v>26306936122105-010</v>
          </cell>
          <cell r="F2152" t="str">
            <v>カツラマキ　ヨシタカ</v>
          </cell>
          <cell r="G2152">
            <v>44896</v>
          </cell>
          <cell r="I2152">
            <v>18666</v>
          </cell>
        </row>
        <row r="2153">
          <cell r="E2153" t="str">
            <v>26301930782050-001</v>
          </cell>
          <cell r="F2153" t="str">
            <v>宮本　雅大</v>
          </cell>
          <cell r="G2153">
            <v>43831</v>
          </cell>
          <cell r="H2153">
            <v>44681</v>
          </cell>
          <cell r="I2153">
            <v>26887</v>
          </cell>
        </row>
        <row r="2154">
          <cell r="E2154" t="str">
            <v>26302932550056-001</v>
          </cell>
          <cell r="F2154" t="str">
            <v>大本　雅輝</v>
          </cell>
          <cell r="G2154">
            <v>43770</v>
          </cell>
          <cell r="I2154">
            <v>35388</v>
          </cell>
        </row>
        <row r="2155">
          <cell r="E2155" t="str">
            <v>26302932550056-002</v>
          </cell>
          <cell r="F2155" t="str">
            <v>谷北　兼也</v>
          </cell>
          <cell r="G2155">
            <v>43984</v>
          </cell>
          <cell r="I2155">
            <v>35344</v>
          </cell>
        </row>
        <row r="2156">
          <cell r="E2156" t="str">
            <v>26302932550056-003</v>
          </cell>
          <cell r="F2156" t="str">
            <v>坂本　圭市</v>
          </cell>
          <cell r="G2156">
            <v>44866</v>
          </cell>
          <cell r="I2156">
            <v>36484</v>
          </cell>
        </row>
        <row r="2157">
          <cell r="E2157" t="str">
            <v>26302932550056-004</v>
          </cell>
          <cell r="F2157" t="str">
            <v>本田　蒼真</v>
          </cell>
          <cell r="G2157">
            <v>44932</v>
          </cell>
          <cell r="I2157">
            <v>37346</v>
          </cell>
        </row>
        <row r="2158">
          <cell r="E2158" t="str">
            <v>26303933202249-001</v>
          </cell>
          <cell r="F2158" t="str">
            <v>佐川　充典</v>
          </cell>
          <cell r="G2158">
            <v>43617</v>
          </cell>
          <cell r="I2158">
            <v>32261</v>
          </cell>
        </row>
        <row r="2159">
          <cell r="E2159" t="str">
            <v>26305935062093-001</v>
          </cell>
          <cell r="F2159" t="str">
            <v>サイトウ　ジュンコ</v>
          </cell>
          <cell r="G2159">
            <v>44646</v>
          </cell>
          <cell r="I2159">
            <v>19035</v>
          </cell>
        </row>
        <row r="2160">
          <cell r="E2160" t="str">
            <v>26305935062093-002</v>
          </cell>
          <cell r="F2160" t="str">
            <v>サイトウ　アツシ</v>
          </cell>
          <cell r="G2160">
            <v>44646</v>
          </cell>
          <cell r="I2160">
            <v>29644</v>
          </cell>
        </row>
        <row r="2161">
          <cell r="E2161" t="str">
            <v>26307937192056-001</v>
          </cell>
          <cell r="F2161" t="str">
            <v>児玉　康彦</v>
          </cell>
          <cell r="G2161">
            <v>41867</v>
          </cell>
          <cell r="I2161">
            <v>24872</v>
          </cell>
        </row>
        <row r="2162">
          <cell r="E2162" t="str">
            <v>26307937192056-002</v>
          </cell>
          <cell r="F2162" t="str">
            <v>カワゾエ　コウジ</v>
          </cell>
          <cell r="G2162">
            <v>41867</v>
          </cell>
          <cell r="I2162">
            <v>27016</v>
          </cell>
        </row>
        <row r="2163">
          <cell r="E2163" t="str">
            <v>26307937192056-003</v>
          </cell>
          <cell r="F2163" t="str">
            <v>ナカノ　マサヒロ</v>
          </cell>
          <cell r="G2163">
            <v>42552</v>
          </cell>
          <cell r="I2163">
            <v>25373</v>
          </cell>
        </row>
        <row r="2164">
          <cell r="E2164" t="str">
            <v>26307937192056-004</v>
          </cell>
          <cell r="F2164" t="str">
            <v>大山　茂樹</v>
          </cell>
          <cell r="G2164">
            <v>42552</v>
          </cell>
          <cell r="I2164">
            <v>26470</v>
          </cell>
        </row>
        <row r="2165">
          <cell r="E2165" t="str">
            <v>26307937192056-005</v>
          </cell>
          <cell r="F2165" t="str">
            <v>池本　計吉</v>
          </cell>
          <cell r="G2165">
            <v>42736</v>
          </cell>
          <cell r="I2165">
            <v>17784</v>
          </cell>
        </row>
        <row r="2166">
          <cell r="E2166" t="str">
            <v>26307937192056-006</v>
          </cell>
          <cell r="F2166" t="str">
            <v>ヤナギダ　シノブ</v>
          </cell>
          <cell r="G2166">
            <v>42767</v>
          </cell>
          <cell r="I2166">
            <v>31288</v>
          </cell>
        </row>
        <row r="2167">
          <cell r="E2167" t="str">
            <v>26307937192056-007</v>
          </cell>
          <cell r="F2167" t="str">
            <v>木村　なを子</v>
          </cell>
          <cell r="G2167">
            <v>43009</v>
          </cell>
          <cell r="I2167">
            <v>17580</v>
          </cell>
        </row>
        <row r="2168">
          <cell r="E2168" t="str">
            <v>26307937192056-008</v>
          </cell>
          <cell r="F2168" t="str">
            <v>オオタ　タケシ</v>
          </cell>
          <cell r="G2168">
            <v>43271</v>
          </cell>
          <cell r="H2168">
            <v>44862</v>
          </cell>
          <cell r="I2168">
            <v>28308</v>
          </cell>
        </row>
        <row r="2169">
          <cell r="E2169" t="str">
            <v>26307937192056-009</v>
          </cell>
          <cell r="F2169" t="str">
            <v>大江　満寿美</v>
          </cell>
          <cell r="G2169">
            <v>44201</v>
          </cell>
          <cell r="H2169">
            <v>44731</v>
          </cell>
          <cell r="I2169">
            <v>18249</v>
          </cell>
        </row>
        <row r="2170">
          <cell r="E2170" t="str">
            <v>26302932762129-001</v>
          </cell>
          <cell r="F2170" t="str">
            <v>片岡　凛太朗</v>
          </cell>
          <cell r="G2170">
            <v>43922</v>
          </cell>
          <cell r="H2170">
            <v>44741</v>
          </cell>
          <cell r="I2170">
            <v>38028</v>
          </cell>
        </row>
        <row r="2171">
          <cell r="E2171" t="str">
            <v>26302932762129-002</v>
          </cell>
          <cell r="F2171" t="str">
            <v>小澤　正歩</v>
          </cell>
          <cell r="G2171">
            <v>43922</v>
          </cell>
          <cell r="H2171">
            <v>44880</v>
          </cell>
          <cell r="I2171">
            <v>37133</v>
          </cell>
        </row>
        <row r="2172">
          <cell r="E2172" t="str">
            <v>26302932762129-003</v>
          </cell>
          <cell r="F2172" t="str">
            <v>桑名　健介</v>
          </cell>
          <cell r="G2172">
            <v>44248</v>
          </cell>
          <cell r="I2172">
            <v>37185</v>
          </cell>
        </row>
        <row r="2173">
          <cell r="E2173" t="str">
            <v>26302932762129-004</v>
          </cell>
          <cell r="F2173" t="str">
            <v>北村　澪央</v>
          </cell>
          <cell r="G2173">
            <v>44713</v>
          </cell>
          <cell r="H2173">
            <v>44720</v>
          </cell>
          <cell r="I2173">
            <v>37664</v>
          </cell>
        </row>
        <row r="2174">
          <cell r="E2174" t="str">
            <v>26303933522072-001</v>
          </cell>
          <cell r="F2174" t="str">
            <v>茂山　将司</v>
          </cell>
          <cell r="G2174">
            <v>44404</v>
          </cell>
          <cell r="H2174">
            <v>44875</v>
          </cell>
          <cell r="I2174">
            <v>33671</v>
          </cell>
        </row>
        <row r="2175">
          <cell r="E2175" t="str">
            <v>26302932552053-001</v>
          </cell>
          <cell r="F2175" t="str">
            <v>河中　一喜</v>
          </cell>
          <cell r="G2175">
            <v>41944</v>
          </cell>
          <cell r="H2175">
            <v>44671</v>
          </cell>
          <cell r="I2175">
            <v>26094</v>
          </cell>
        </row>
        <row r="2176">
          <cell r="E2176" t="str">
            <v>26302932552053-002</v>
          </cell>
          <cell r="F2176" t="str">
            <v>塩澤　龍</v>
          </cell>
          <cell r="G2176">
            <v>44060</v>
          </cell>
          <cell r="I2176">
            <v>37125</v>
          </cell>
        </row>
        <row r="2177">
          <cell r="E2177" t="str">
            <v>26302932552053-003</v>
          </cell>
          <cell r="F2177" t="str">
            <v>村井　翔</v>
          </cell>
          <cell r="G2177">
            <v>44672</v>
          </cell>
          <cell r="H2177">
            <v>44925</v>
          </cell>
          <cell r="I2177">
            <v>36581</v>
          </cell>
        </row>
        <row r="2178">
          <cell r="E2178" t="str">
            <v>26303933202295-001</v>
          </cell>
          <cell r="F2178" t="str">
            <v>西田　秀羽</v>
          </cell>
          <cell r="G2178">
            <v>33985</v>
          </cell>
          <cell r="I2178">
            <v>37432</v>
          </cell>
        </row>
        <row r="2179">
          <cell r="E2179" t="str">
            <v>26303933202295-002</v>
          </cell>
          <cell r="F2179" t="str">
            <v>古川　信</v>
          </cell>
          <cell r="G2179">
            <v>44613</v>
          </cell>
          <cell r="I2179">
            <v>30928</v>
          </cell>
        </row>
        <row r="2180">
          <cell r="E2180" t="str">
            <v>26303933202295-003</v>
          </cell>
          <cell r="F2180" t="str">
            <v>隅　浩二</v>
          </cell>
          <cell r="G2180">
            <v>44855</v>
          </cell>
          <cell r="I2180">
            <v>28346</v>
          </cell>
        </row>
        <row r="2181">
          <cell r="E2181" t="str">
            <v>26303933202295-004</v>
          </cell>
          <cell r="F2181" t="str">
            <v>森川　伸夫</v>
          </cell>
          <cell r="G2181">
            <v>44866</v>
          </cell>
          <cell r="I2181">
            <v>31812</v>
          </cell>
        </row>
        <row r="2182">
          <cell r="E2182" t="str">
            <v>26303933202274-001</v>
          </cell>
          <cell r="F2182" t="str">
            <v>ファン　ゴック　ティエン</v>
          </cell>
          <cell r="G2182">
            <v>33817</v>
          </cell>
          <cell r="I2182">
            <v>34694</v>
          </cell>
        </row>
        <row r="2183">
          <cell r="E2183" t="str">
            <v>26303933202274-002</v>
          </cell>
          <cell r="F2183" t="str">
            <v>高橋　達也</v>
          </cell>
          <cell r="G2183">
            <v>44095</v>
          </cell>
          <cell r="I2183">
            <v>35565</v>
          </cell>
        </row>
        <row r="2184">
          <cell r="E2184" t="str">
            <v>26303933202274-003</v>
          </cell>
          <cell r="F2184" t="str">
            <v>早川　健琉</v>
          </cell>
          <cell r="G2184">
            <v>44095</v>
          </cell>
          <cell r="I2184">
            <v>36747</v>
          </cell>
        </row>
        <row r="2185">
          <cell r="E2185" t="str">
            <v>26303933202274-004</v>
          </cell>
          <cell r="F2185" t="str">
            <v>ファン　バン　チュン</v>
          </cell>
          <cell r="G2185">
            <v>44460</v>
          </cell>
          <cell r="H2185">
            <v>44945</v>
          </cell>
          <cell r="I2185">
            <v>34246</v>
          </cell>
        </row>
        <row r="2186">
          <cell r="E2186" t="str">
            <v>26303933202274-005</v>
          </cell>
          <cell r="F2186" t="str">
            <v>グエン　バン　ティエン</v>
          </cell>
          <cell r="G2186">
            <v>44460</v>
          </cell>
          <cell r="I2186">
            <v>35778</v>
          </cell>
        </row>
        <row r="2187">
          <cell r="E2187" t="str">
            <v>26303933202274-006</v>
          </cell>
          <cell r="F2187" t="str">
            <v>村上　綾香</v>
          </cell>
          <cell r="G2187">
            <v>44582</v>
          </cell>
          <cell r="I2187">
            <v>35661</v>
          </cell>
        </row>
        <row r="2188">
          <cell r="E2188" t="str">
            <v>26303933202274-007</v>
          </cell>
          <cell r="F2188" t="str">
            <v>今福　祥</v>
          </cell>
          <cell r="G2188">
            <v>44621</v>
          </cell>
          <cell r="I2188">
            <v>37308</v>
          </cell>
        </row>
        <row r="2189">
          <cell r="E2189" t="str">
            <v>26303933202274-008</v>
          </cell>
          <cell r="F2189" t="str">
            <v>岩本　薪也</v>
          </cell>
          <cell r="G2189">
            <v>44621</v>
          </cell>
          <cell r="I2189">
            <v>37688</v>
          </cell>
        </row>
        <row r="2190">
          <cell r="E2190" t="str">
            <v>26303933202274-009</v>
          </cell>
          <cell r="F2190" t="str">
            <v>相坂　勇伊</v>
          </cell>
          <cell r="G2190">
            <v>44713</v>
          </cell>
          <cell r="I2190">
            <v>34983</v>
          </cell>
        </row>
        <row r="2191">
          <cell r="E2191" t="str">
            <v>26303933202274-010</v>
          </cell>
          <cell r="F2191" t="str">
            <v>ブイ　ゴック　クエット</v>
          </cell>
          <cell r="G2191">
            <v>44743</v>
          </cell>
          <cell r="I2191">
            <v>36808</v>
          </cell>
        </row>
        <row r="2192">
          <cell r="E2192" t="str">
            <v>26302932762122-001</v>
          </cell>
          <cell r="F2192" t="str">
            <v>泉　達也</v>
          </cell>
          <cell r="G2192">
            <v>43556</v>
          </cell>
          <cell r="I2192">
            <v>34051</v>
          </cell>
        </row>
        <row r="2193">
          <cell r="E2193" t="str">
            <v>26302932762151-001</v>
          </cell>
          <cell r="F2193" t="str">
            <v>佐藤　卓哉</v>
          </cell>
          <cell r="G2193">
            <v>42461</v>
          </cell>
          <cell r="I2193">
            <v>33892</v>
          </cell>
        </row>
        <row r="2194">
          <cell r="E2194" t="str">
            <v>26302932762151-002</v>
          </cell>
          <cell r="F2194" t="str">
            <v>三河　亮汰</v>
          </cell>
          <cell r="G2194">
            <v>42461</v>
          </cell>
          <cell r="I2194">
            <v>33846</v>
          </cell>
        </row>
        <row r="2195">
          <cell r="E2195" t="str">
            <v>26302932762151-003</v>
          </cell>
          <cell r="F2195" t="str">
            <v>小笠　俊輝</v>
          </cell>
          <cell r="G2195">
            <v>42835</v>
          </cell>
          <cell r="I2195">
            <v>34019</v>
          </cell>
        </row>
        <row r="2196">
          <cell r="E2196" t="str">
            <v>26302932762151-004</v>
          </cell>
          <cell r="F2196" t="str">
            <v>松村　崇嗣</v>
          </cell>
          <cell r="G2196">
            <v>43405</v>
          </cell>
          <cell r="I2196">
            <v>33571</v>
          </cell>
        </row>
        <row r="2197">
          <cell r="E2197" t="str">
            <v>26302932762151-005</v>
          </cell>
          <cell r="F2197" t="str">
            <v>中井　翔大</v>
          </cell>
          <cell r="G2197">
            <v>44396</v>
          </cell>
          <cell r="I2197">
            <v>37000</v>
          </cell>
        </row>
        <row r="2198">
          <cell r="E2198" t="str">
            <v>26302932762151-006</v>
          </cell>
          <cell r="F2198" t="str">
            <v>長瀬　敦</v>
          </cell>
          <cell r="G2198">
            <v>44732</v>
          </cell>
          <cell r="I2198">
            <v>33715</v>
          </cell>
        </row>
        <row r="2199">
          <cell r="E2199" t="str">
            <v>26301930782042-001</v>
          </cell>
          <cell r="F2199" t="str">
            <v>長谷　達也</v>
          </cell>
          <cell r="G2199">
            <v>42826</v>
          </cell>
          <cell r="I2199">
            <v>28073</v>
          </cell>
        </row>
        <row r="2200">
          <cell r="E2200" t="str">
            <v>26303933202171-001</v>
          </cell>
          <cell r="F2200" t="str">
            <v>高安　紘平</v>
          </cell>
          <cell r="G2200">
            <v>43759</v>
          </cell>
          <cell r="I2200">
            <v>32720</v>
          </cell>
        </row>
        <row r="2201">
          <cell r="E2201" t="str">
            <v>26303933202171-002</v>
          </cell>
          <cell r="F2201" t="str">
            <v>藤田　将武</v>
          </cell>
          <cell r="G2201">
            <v>43759</v>
          </cell>
          <cell r="I2201">
            <v>37024</v>
          </cell>
        </row>
        <row r="2202">
          <cell r="E2202" t="str">
            <v>26303933202171-003</v>
          </cell>
          <cell r="F2202" t="str">
            <v>岸川　絵美里</v>
          </cell>
          <cell r="G2202">
            <v>43790</v>
          </cell>
          <cell r="I2202">
            <v>34820</v>
          </cell>
        </row>
        <row r="2203">
          <cell r="E2203" t="str">
            <v>26303933202171-004</v>
          </cell>
          <cell r="F2203" t="str">
            <v>川上　慧悟</v>
          </cell>
          <cell r="G2203">
            <v>44562</v>
          </cell>
          <cell r="H2203">
            <v>44712</v>
          </cell>
          <cell r="I2203">
            <v>36817</v>
          </cell>
        </row>
        <row r="2204">
          <cell r="E2204" t="str">
            <v>26303933202114-001</v>
          </cell>
          <cell r="F2204" t="str">
            <v>畑中　万里子</v>
          </cell>
          <cell r="G2204">
            <v>42639</v>
          </cell>
          <cell r="I2204">
            <v>25732</v>
          </cell>
        </row>
        <row r="2205">
          <cell r="E2205" t="str">
            <v>26303933202114-002</v>
          </cell>
          <cell r="F2205" t="str">
            <v>福田　広之進</v>
          </cell>
          <cell r="G2205">
            <v>42826</v>
          </cell>
          <cell r="I2205">
            <v>25178</v>
          </cell>
        </row>
        <row r="2206">
          <cell r="E2206" t="str">
            <v>26303933202114-003</v>
          </cell>
          <cell r="F2206" t="str">
            <v>角谷　彰治</v>
          </cell>
          <cell r="G2206">
            <v>42826</v>
          </cell>
          <cell r="I2206">
            <v>26356</v>
          </cell>
        </row>
        <row r="2207">
          <cell r="E2207" t="str">
            <v>26303933202114-004</v>
          </cell>
          <cell r="F2207" t="str">
            <v>田丸　良格</v>
          </cell>
          <cell r="G2207">
            <v>42826</v>
          </cell>
          <cell r="I2207">
            <v>22802</v>
          </cell>
        </row>
        <row r="2208">
          <cell r="E2208" t="str">
            <v>26303933202114-005</v>
          </cell>
          <cell r="F2208" t="str">
            <v>寺中　良保</v>
          </cell>
          <cell r="G2208">
            <v>43770</v>
          </cell>
          <cell r="I2208">
            <v>28594</v>
          </cell>
        </row>
        <row r="2209">
          <cell r="E2209" t="str">
            <v>26303933202114-006</v>
          </cell>
          <cell r="F2209" t="str">
            <v>田丸　日向</v>
          </cell>
          <cell r="G2209">
            <v>44652</v>
          </cell>
          <cell r="H2209">
            <v>44982</v>
          </cell>
          <cell r="I2209">
            <v>36538</v>
          </cell>
        </row>
        <row r="2210">
          <cell r="E2210" t="str">
            <v>26303933522043-001</v>
          </cell>
          <cell r="F2210" t="str">
            <v>澤井　信吾</v>
          </cell>
          <cell r="G2210">
            <v>42826</v>
          </cell>
          <cell r="I2210">
            <v>30550</v>
          </cell>
        </row>
        <row r="2211">
          <cell r="E2211" t="str">
            <v>26303933522043-002</v>
          </cell>
          <cell r="F2211" t="str">
            <v>山川　誠</v>
          </cell>
          <cell r="G2211">
            <v>42826</v>
          </cell>
          <cell r="I2211">
            <v>28165</v>
          </cell>
        </row>
        <row r="2212">
          <cell r="E2212" t="str">
            <v>26303933522043-003</v>
          </cell>
          <cell r="F2212" t="str">
            <v>若林　結花</v>
          </cell>
          <cell r="G2212">
            <v>43300</v>
          </cell>
          <cell r="I2212">
            <v>31192</v>
          </cell>
        </row>
        <row r="2213">
          <cell r="E2213" t="str">
            <v>26303933522043-004</v>
          </cell>
          <cell r="F2213" t="str">
            <v>フイン　ミン　カイン</v>
          </cell>
          <cell r="G2213">
            <v>43696</v>
          </cell>
          <cell r="H2213">
            <v>44894</v>
          </cell>
          <cell r="I2213">
            <v>36387</v>
          </cell>
        </row>
        <row r="2214">
          <cell r="E2214" t="str">
            <v>26303933522043-005</v>
          </cell>
          <cell r="F2214" t="str">
            <v>ディン　ズイ　バオ</v>
          </cell>
          <cell r="G2214">
            <v>44173</v>
          </cell>
          <cell r="H2214">
            <v>44681</v>
          </cell>
          <cell r="I2214">
            <v>37206</v>
          </cell>
        </row>
        <row r="2215">
          <cell r="E2215" t="str">
            <v>26303933522043-006</v>
          </cell>
          <cell r="F2215" t="str">
            <v>山岡　竜也</v>
          </cell>
          <cell r="G2215">
            <v>44228</v>
          </cell>
          <cell r="I2215">
            <v>34760</v>
          </cell>
        </row>
        <row r="2216">
          <cell r="E2216" t="str">
            <v>26303933522043-007</v>
          </cell>
          <cell r="F2216" t="str">
            <v>イルハム　タウフィク</v>
          </cell>
          <cell r="G2216">
            <v>44722</v>
          </cell>
          <cell r="H2216">
            <v>44835</v>
          </cell>
          <cell r="I2216">
            <v>35474</v>
          </cell>
        </row>
        <row r="2217">
          <cell r="E2217" t="str">
            <v>26303933522043-008</v>
          </cell>
          <cell r="F2217" t="str">
            <v>ピクリ　アクバル</v>
          </cell>
          <cell r="G2217">
            <v>44839</v>
          </cell>
          <cell r="I2217">
            <v>36558</v>
          </cell>
        </row>
        <row r="2218">
          <cell r="E2218" t="str">
            <v>26303933522043-009</v>
          </cell>
          <cell r="F2218" t="str">
            <v>山本　信二</v>
          </cell>
          <cell r="G2218">
            <v>44896</v>
          </cell>
          <cell r="I2218">
            <v>26195</v>
          </cell>
        </row>
        <row r="2219">
          <cell r="E2219" t="str">
            <v>26302932542084-001</v>
          </cell>
          <cell r="F2219" t="str">
            <v>吉田　勝義</v>
          </cell>
          <cell r="G2219">
            <v>43040</v>
          </cell>
          <cell r="I2219">
            <v>34494</v>
          </cell>
        </row>
        <row r="2220">
          <cell r="E2220" t="str">
            <v>26302932542084-002</v>
          </cell>
          <cell r="F2220" t="str">
            <v>吉田　聖次</v>
          </cell>
          <cell r="G2220">
            <v>43040</v>
          </cell>
          <cell r="I2220">
            <v>33665</v>
          </cell>
        </row>
        <row r="2221">
          <cell r="E2221" t="str">
            <v>26302932542084-003</v>
          </cell>
          <cell r="F2221" t="str">
            <v>伊藤　忍</v>
          </cell>
          <cell r="G2221">
            <v>43040</v>
          </cell>
          <cell r="H2221">
            <v>44712</v>
          </cell>
          <cell r="I2221">
            <v>28420</v>
          </cell>
        </row>
        <row r="2222">
          <cell r="E2222" t="str">
            <v>26302932542084-004</v>
          </cell>
          <cell r="F2222" t="str">
            <v>加藤　玲雄</v>
          </cell>
          <cell r="G2222">
            <v>44447</v>
          </cell>
          <cell r="I2222">
            <v>27394</v>
          </cell>
        </row>
        <row r="2223">
          <cell r="E2223" t="str">
            <v>26302932542084-005</v>
          </cell>
          <cell r="F2223" t="str">
            <v>塚越　久行</v>
          </cell>
          <cell r="G2223">
            <v>44447</v>
          </cell>
          <cell r="I2223">
            <v>33582</v>
          </cell>
        </row>
        <row r="2224">
          <cell r="E2224" t="str">
            <v>26308938092069-001</v>
          </cell>
          <cell r="F2224" t="str">
            <v>清水　敏彦</v>
          </cell>
          <cell r="G2224">
            <v>38894</v>
          </cell>
          <cell r="I2224">
            <v>30482</v>
          </cell>
        </row>
        <row r="2225">
          <cell r="E2225" t="str">
            <v>26308938092069-002</v>
          </cell>
          <cell r="F2225" t="str">
            <v>福田　誠</v>
          </cell>
          <cell r="G2225">
            <v>42248</v>
          </cell>
          <cell r="I2225">
            <v>32965</v>
          </cell>
        </row>
        <row r="2226">
          <cell r="E2226" t="str">
            <v>26308938092069-003</v>
          </cell>
          <cell r="F2226" t="str">
            <v>セト　ワタル</v>
          </cell>
          <cell r="G2226">
            <v>42736</v>
          </cell>
          <cell r="I2226">
            <v>17185</v>
          </cell>
        </row>
        <row r="2227">
          <cell r="E2227" t="str">
            <v>26308938092069-004</v>
          </cell>
          <cell r="F2227" t="str">
            <v>武村　ゆり子</v>
          </cell>
          <cell r="G2227">
            <v>43328</v>
          </cell>
          <cell r="I2227">
            <v>25657</v>
          </cell>
        </row>
        <row r="2228">
          <cell r="E2228" t="str">
            <v>26308938092069-005</v>
          </cell>
          <cell r="F2228" t="str">
            <v>南里　友香</v>
          </cell>
          <cell r="G2228">
            <v>43389</v>
          </cell>
          <cell r="H2228">
            <v>44736</v>
          </cell>
          <cell r="I2228">
            <v>32084</v>
          </cell>
        </row>
        <row r="2229">
          <cell r="E2229" t="str">
            <v>26308938092069-006</v>
          </cell>
          <cell r="F2229" t="str">
            <v>奥野　秀人</v>
          </cell>
          <cell r="G2229">
            <v>43430</v>
          </cell>
          <cell r="I2229">
            <v>23997</v>
          </cell>
        </row>
        <row r="2230">
          <cell r="E2230" t="str">
            <v>26308938092069-007</v>
          </cell>
          <cell r="F2230" t="str">
            <v>永井　逸真</v>
          </cell>
          <cell r="G2230">
            <v>43985</v>
          </cell>
          <cell r="H2230">
            <v>44701</v>
          </cell>
          <cell r="I2230">
            <v>37214</v>
          </cell>
        </row>
        <row r="2231">
          <cell r="E2231" t="str">
            <v>26308938092069-008</v>
          </cell>
          <cell r="F2231" t="str">
            <v>眞喜志　栄人</v>
          </cell>
          <cell r="G2231">
            <v>44105</v>
          </cell>
          <cell r="I2231">
            <v>28041</v>
          </cell>
        </row>
        <row r="2232">
          <cell r="E2232" t="str">
            <v>26308938092069-009</v>
          </cell>
          <cell r="F2232" t="str">
            <v>山口　哲基</v>
          </cell>
          <cell r="G2232">
            <v>44501</v>
          </cell>
          <cell r="I2232">
            <v>38001</v>
          </cell>
        </row>
        <row r="2233">
          <cell r="E2233" t="str">
            <v>26308938092069-010</v>
          </cell>
          <cell r="F2233" t="str">
            <v>高山　亮太</v>
          </cell>
          <cell r="G2233">
            <v>44652</v>
          </cell>
          <cell r="I2233">
            <v>36592</v>
          </cell>
        </row>
        <row r="2234">
          <cell r="E2234" t="str">
            <v>26308938092069-011</v>
          </cell>
          <cell r="F2234" t="str">
            <v>西川　稜</v>
          </cell>
          <cell r="G2234">
            <v>44697</v>
          </cell>
          <cell r="I2234">
            <v>37164</v>
          </cell>
        </row>
        <row r="2235">
          <cell r="E2235" t="str">
            <v>26308938092069-012</v>
          </cell>
          <cell r="F2235" t="str">
            <v>永井　逸真</v>
          </cell>
          <cell r="G2235">
            <v>44932</v>
          </cell>
          <cell r="I2235">
            <v>37214</v>
          </cell>
        </row>
        <row r="2236">
          <cell r="E2236" t="str">
            <v>26301930752120-001</v>
          </cell>
          <cell r="F2236" t="str">
            <v>賀数　英正</v>
          </cell>
          <cell r="G2236">
            <v>44378</v>
          </cell>
          <cell r="I2236">
            <v>30833</v>
          </cell>
        </row>
        <row r="2237">
          <cell r="E2237" t="str">
            <v>26302932550051-001</v>
          </cell>
          <cell r="F2237" t="str">
            <v>野井　光祐</v>
          </cell>
          <cell r="G2237">
            <v>43525</v>
          </cell>
          <cell r="I2237">
            <v>35437</v>
          </cell>
        </row>
        <row r="2238">
          <cell r="E2238" t="str">
            <v>26302932550051-002</v>
          </cell>
          <cell r="F2238" t="str">
            <v>三浦　広行</v>
          </cell>
          <cell r="G2238">
            <v>44105</v>
          </cell>
          <cell r="I2238">
            <v>25939</v>
          </cell>
        </row>
        <row r="2239">
          <cell r="E2239" t="str">
            <v>26302932550051-003</v>
          </cell>
          <cell r="F2239" t="str">
            <v>西島　智也</v>
          </cell>
          <cell r="G2239">
            <v>44307</v>
          </cell>
          <cell r="I2239">
            <v>37397</v>
          </cell>
        </row>
        <row r="2240">
          <cell r="E2240" t="str">
            <v>26308938242062-001</v>
          </cell>
          <cell r="F2240" t="str">
            <v>下谷　健悟</v>
          </cell>
          <cell r="G2240">
            <v>42826</v>
          </cell>
          <cell r="I2240">
            <v>36006</v>
          </cell>
        </row>
        <row r="2241">
          <cell r="E2241" t="str">
            <v>26308938242062-002</v>
          </cell>
          <cell r="F2241" t="str">
            <v>西澤　偉</v>
          </cell>
          <cell r="G2241">
            <v>43952</v>
          </cell>
          <cell r="H2241">
            <v>44773</v>
          </cell>
          <cell r="I2241">
            <v>34699</v>
          </cell>
        </row>
        <row r="2242">
          <cell r="E2242" t="str">
            <v>26308938242062-003</v>
          </cell>
          <cell r="F2242" t="str">
            <v>秋岡　翔</v>
          </cell>
          <cell r="G2242">
            <v>44470</v>
          </cell>
          <cell r="I2242">
            <v>35064</v>
          </cell>
        </row>
        <row r="2243">
          <cell r="E2243" t="str">
            <v>26308938242062-004</v>
          </cell>
          <cell r="F2243" t="str">
            <v>田中　一輝</v>
          </cell>
          <cell r="G2243">
            <v>44470</v>
          </cell>
          <cell r="H2243">
            <v>44773</v>
          </cell>
          <cell r="I2243">
            <v>33090</v>
          </cell>
        </row>
        <row r="2244">
          <cell r="E2244" t="str">
            <v>26308938242062-005</v>
          </cell>
          <cell r="F2244" t="str">
            <v>下谷　美花</v>
          </cell>
          <cell r="G2244">
            <v>44774</v>
          </cell>
          <cell r="I2244">
            <v>36838</v>
          </cell>
        </row>
        <row r="2245">
          <cell r="E2245" t="str">
            <v>26308938242062-006</v>
          </cell>
          <cell r="F2245" t="str">
            <v>山口　類</v>
          </cell>
          <cell r="G2245">
            <v>44774</v>
          </cell>
          <cell r="I2245">
            <v>36704</v>
          </cell>
        </row>
        <row r="2246">
          <cell r="E2246" t="str">
            <v>26301930802058-001</v>
          </cell>
          <cell r="F2246" t="str">
            <v>田中　貴裕</v>
          </cell>
          <cell r="G2246">
            <v>42095</v>
          </cell>
          <cell r="I2246">
            <v>31740</v>
          </cell>
        </row>
        <row r="2247">
          <cell r="E2247" t="str">
            <v>26301930802058-002</v>
          </cell>
          <cell r="F2247" t="str">
            <v>ヨシダ　カズマ</v>
          </cell>
          <cell r="G2247">
            <v>42999</v>
          </cell>
          <cell r="I2247">
            <v>32772</v>
          </cell>
        </row>
        <row r="2248">
          <cell r="E2248" t="str">
            <v>26301930802058-003</v>
          </cell>
          <cell r="F2248" t="str">
            <v>ハセガワ　アツシ</v>
          </cell>
          <cell r="G2248">
            <v>42999</v>
          </cell>
          <cell r="I2248">
            <v>35459</v>
          </cell>
        </row>
        <row r="2249">
          <cell r="E2249" t="str">
            <v>26301930802058-004</v>
          </cell>
          <cell r="F2249" t="str">
            <v>藤田　早紀</v>
          </cell>
          <cell r="G2249">
            <v>43132</v>
          </cell>
          <cell r="H2249">
            <v>44946</v>
          </cell>
          <cell r="I2249">
            <v>33317</v>
          </cell>
        </row>
        <row r="2250">
          <cell r="E2250" t="str">
            <v>26301930802058-005</v>
          </cell>
          <cell r="F2250" t="str">
            <v>和久　一也</v>
          </cell>
          <cell r="G2250">
            <v>43922</v>
          </cell>
          <cell r="I2250">
            <v>36258</v>
          </cell>
        </row>
        <row r="2251">
          <cell r="E2251" t="str">
            <v>26301930802058-006</v>
          </cell>
          <cell r="F2251" t="str">
            <v>山田　豪</v>
          </cell>
          <cell r="G2251">
            <v>43972</v>
          </cell>
          <cell r="I2251">
            <v>32052</v>
          </cell>
        </row>
        <row r="2252">
          <cell r="E2252" t="str">
            <v>26301930802058-007</v>
          </cell>
          <cell r="F2252" t="str">
            <v>幸喜　陵介</v>
          </cell>
          <cell r="G2252">
            <v>44013</v>
          </cell>
          <cell r="I2252">
            <v>34285</v>
          </cell>
        </row>
        <row r="2253">
          <cell r="E2253" t="str">
            <v>26301930802058-008</v>
          </cell>
          <cell r="F2253" t="str">
            <v>池上　聖</v>
          </cell>
          <cell r="G2253">
            <v>44013</v>
          </cell>
          <cell r="I2253">
            <v>35606</v>
          </cell>
        </row>
        <row r="2254">
          <cell r="E2254" t="str">
            <v>26301930802058-009</v>
          </cell>
          <cell r="F2254" t="str">
            <v>ヴーチョン　ミン　クエン</v>
          </cell>
          <cell r="G2254">
            <v>44233</v>
          </cell>
          <cell r="I2254">
            <v>37055</v>
          </cell>
        </row>
        <row r="2255">
          <cell r="E2255" t="str">
            <v>26301930802058-010</v>
          </cell>
          <cell r="F2255" t="str">
            <v>ハー　ディン　ティン</v>
          </cell>
          <cell r="G2255">
            <v>44233</v>
          </cell>
          <cell r="I2255">
            <v>36860</v>
          </cell>
        </row>
        <row r="2256">
          <cell r="E2256" t="str">
            <v>26301930802058-011</v>
          </cell>
          <cell r="F2256" t="str">
            <v>磯部　直樹</v>
          </cell>
          <cell r="G2256">
            <v>44239</v>
          </cell>
          <cell r="I2256">
            <v>29336</v>
          </cell>
        </row>
        <row r="2257">
          <cell r="E2257" t="str">
            <v>26301930802058-012</v>
          </cell>
          <cell r="F2257" t="str">
            <v>幸喜　英明</v>
          </cell>
          <cell r="G2257">
            <v>44256</v>
          </cell>
          <cell r="I2257">
            <v>24137</v>
          </cell>
        </row>
        <row r="2258">
          <cell r="E2258" t="str">
            <v>26301930802058-013</v>
          </cell>
          <cell r="F2258" t="str">
            <v>江本　吉隆</v>
          </cell>
          <cell r="G2258">
            <v>44594</v>
          </cell>
          <cell r="I2258">
            <v>29503</v>
          </cell>
        </row>
        <row r="2259">
          <cell r="E2259" t="str">
            <v>26301930802058-014</v>
          </cell>
          <cell r="F2259" t="str">
            <v>大宮　アレック</v>
          </cell>
          <cell r="G2259">
            <v>44805</v>
          </cell>
          <cell r="I2259">
            <v>35926</v>
          </cell>
        </row>
        <row r="2260">
          <cell r="E2260" t="str">
            <v>26301930802058-015</v>
          </cell>
          <cell r="F2260" t="str">
            <v>チャン　ホアン</v>
          </cell>
          <cell r="G2260">
            <v>44839</v>
          </cell>
          <cell r="I2260">
            <v>35157</v>
          </cell>
        </row>
        <row r="2261">
          <cell r="E2261" t="str">
            <v>26301930802058-016</v>
          </cell>
          <cell r="F2261" t="str">
            <v>ホ　コン　ルック</v>
          </cell>
          <cell r="G2261">
            <v>44839</v>
          </cell>
          <cell r="I2261">
            <v>35711</v>
          </cell>
        </row>
        <row r="2262">
          <cell r="E2262" t="str">
            <v>26301930802058-017</v>
          </cell>
          <cell r="F2262" t="str">
            <v>幸喜　准平</v>
          </cell>
          <cell r="G2262">
            <v>44844</v>
          </cell>
          <cell r="I2262">
            <v>36773</v>
          </cell>
        </row>
        <row r="2263">
          <cell r="E2263" t="str">
            <v>26301930802058-018</v>
          </cell>
          <cell r="F2263" t="str">
            <v>高槻　美幸</v>
          </cell>
          <cell r="G2263">
            <v>44931</v>
          </cell>
          <cell r="I2263">
            <v>24160</v>
          </cell>
        </row>
        <row r="2264">
          <cell r="E2264" t="str">
            <v>26301930750021-001</v>
          </cell>
          <cell r="F2264" t="str">
            <v>梅田　拓実</v>
          </cell>
          <cell r="G2264">
            <v>44287</v>
          </cell>
          <cell r="I2264">
            <v>37382</v>
          </cell>
        </row>
        <row r="2265">
          <cell r="E2265" t="str">
            <v>26302932762098-001</v>
          </cell>
          <cell r="F2265" t="str">
            <v>嶋岡　博史</v>
          </cell>
          <cell r="G2265">
            <v>40185</v>
          </cell>
          <cell r="I2265">
            <v>30635</v>
          </cell>
        </row>
        <row r="2266">
          <cell r="E2266" t="str">
            <v>26302932762098-002</v>
          </cell>
          <cell r="F2266" t="str">
            <v>中嶋　俊介</v>
          </cell>
          <cell r="G2266">
            <v>42036</v>
          </cell>
          <cell r="I2266">
            <v>32682</v>
          </cell>
        </row>
        <row r="2267">
          <cell r="E2267" t="str">
            <v>26301930752087-001</v>
          </cell>
          <cell r="F2267" t="str">
            <v>田中　力弥</v>
          </cell>
          <cell r="G2267">
            <v>43033</v>
          </cell>
          <cell r="I2267">
            <v>33630</v>
          </cell>
        </row>
        <row r="2268">
          <cell r="E2268" t="str">
            <v>26302932552090-001</v>
          </cell>
          <cell r="F2268" t="str">
            <v>三木　翼</v>
          </cell>
          <cell r="G2268">
            <v>44146</v>
          </cell>
          <cell r="I2268">
            <v>37038</v>
          </cell>
        </row>
        <row r="2269">
          <cell r="E2269" t="str">
            <v>26308938242068-001</v>
          </cell>
          <cell r="F2269" t="str">
            <v>兒玉　祐介</v>
          </cell>
          <cell r="G2269">
            <v>43272</v>
          </cell>
          <cell r="I2269">
            <v>29631</v>
          </cell>
        </row>
        <row r="2270">
          <cell r="E2270" t="str">
            <v>26308938242068-002</v>
          </cell>
          <cell r="F2270" t="str">
            <v>中川　晃一</v>
          </cell>
          <cell r="G2270">
            <v>44995</v>
          </cell>
          <cell r="I2270">
            <v>30164</v>
          </cell>
        </row>
        <row r="2271">
          <cell r="E2271" t="str">
            <v>26301930772089-001</v>
          </cell>
          <cell r="F2271" t="str">
            <v>林　康司</v>
          </cell>
          <cell r="G2271">
            <v>42552</v>
          </cell>
          <cell r="I2271">
            <v>30214</v>
          </cell>
        </row>
        <row r="2272">
          <cell r="E2272" t="str">
            <v>26301930772089-002</v>
          </cell>
          <cell r="F2272" t="str">
            <v>高木　一平</v>
          </cell>
          <cell r="G2272">
            <v>42552</v>
          </cell>
          <cell r="I2272">
            <v>25349</v>
          </cell>
        </row>
        <row r="2273">
          <cell r="E2273" t="str">
            <v>26301930772089-003</v>
          </cell>
          <cell r="F2273" t="str">
            <v>青山　智雄</v>
          </cell>
          <cell r="G2273">
            <v>44378</v>
          </cell>
          <cell r="I2273">
            <v>24470</v>
          </cell>
        </row>
        <row r="2274">
          <cell r="E2274" t="str">
            <v>26308938242052-001</v>
          </cell>
          <cell r="F2274" t="str">
            <v>川西　祐太</v>
          </cell>
          <cell r="G2274">
            <v>42491</v>
          </cell>
          <cell r="I2274">
            <v>33191</v>
          </cell>
        </row>
        <row r="2275">
          <cell r="E2275" t="str">
            <v>26308938242052-002</v>
          </cell>
          <cell r="F2275" t="str">
            <v>山本　飛雄馬</v>
          </cell>
          <cell r="G2275">
            <v>44412</v>
          </cell>
          <cell r="H2275">
            <v>44977</v>
          </cell>
          <cell r="I2275">
            <v>37203</v>
          </cell>
        </row>
        <row r="2276">
          <cell r="E2276" t="str">
            <v>26308938242052-003</v>
          </cell>
          <cell r="F2276" t="str">
            <v>本庄　幸樹</v>
          </cell>
          <cell r="G2276">
            <v>44700</v>
          </cell>
          <cell r="H2276">
            <v>44855</v>
          </cell>
          <cell r="I2276">
            <v>36998</v>
          </cell>
        </row>
        <row r="2277">
          <cell r="E2277" t="str">
            <v>26308938242052-004</v>
          </cell>
          <cell r="F2277" t="str">
            <v>チャン　クアン　チェン</v>
          </cell>
          <cell r="G2277">
            <v>44727</v>
          </cell>
          <cell r="I2277">
            <v>36875</v>
          </cell>
        </row>
        <row r="2278">
          <cell r="E2278" t="str">
            <v>26308938242052-005</v>
          </cell>
          <cell r="F2278" t="str">
            <v>ゴー　ホアン　アイン</v>
          </cell>
          <cell r="G2278">
            <v>44727</v>
          </cell>
          <cell r="I2278">
            <v>37051</v>
          </cell>
        </row>
        <row r="2279">
          <cell r="E2279" t="str">
            <v>26301931402030-001</v>
          </cell>
          <cell r="F2279" t="str">
            <v>浦上　忠</v>
          </cell>
          <cell r="G2279">
            <v>42005</v>
          </cell>
          <cell r="I2279">
            <v>24898</v>
          </cell>
        </row>
        <row r="2280">
          <cell r="E2280" t="str">
            <v>26302932552135-001</v>
          </cell>
          <cell r="F2280" t="str">
            <v>村井　龍也</v>
          </cell>
          <cell r="G2280">
            <v>44656</v>
          </cell>
          <cell r="I2280">
            <v>36595</v>
          </cell>
        </row>
        <row r="2281">
          <cell r="E2281" t="str">
            <v>26302932552135-002</v>
          </cell>
          <cell r="F2281" t="str">
            <v>竹田　英司</v>
          </cell>
          <cell r="G2281">
            <v>44656</v>
          </cell>
          <cell r="I2281">
            <v>35959</v>
          </cell>
        </row>
        <row r="2282">
          <cell r="E2282" t="str">
            <v>26302932552135-003</v>
          </cell>
          <cell r="F2282" t="str">
            <v>山内　悠太</v>
          </cell>
          <cell r="G2282">
            <v>44656</v>
          </cell>
          <cell r="I2282">
            <v>33423</v>
          </cell>
        </row>
        <row r="2283">
          <cell r="E2283" t="str">
            <v>26308938090061-001</v>
          </cell>
          <cell r="F2283" t="str">
            <v>廣田　あゆみ</v>
          </cell>
          <cell r="G2283">
            <v>43922</v>
          </cell>
          <cell r="I2283">
            <v>26980</v>
          </cell>
        </row>
        <row r="2284">
          <cell r="E2284" t="str">
            <v>26308938090061-002</v>
          </cell>
          <cell r="F2284" t="str">
            <v>俣野　俊明</v>
          </cell>
          <cell r="G2284">
            <v>44166</v>
          </cell>
          <cell r="I2284">
            <v>18322</v>
          </cell>
        </row>
        <row r="2285">
          <cell r="E2285" t="str">
            <v>26308938090061-003</v>
          </cell>
          <cell r="F2285" t="str">
            <v>内田　昌文</v>
          </cell>
          <cell r="G2285">
            <v>44743</v>
          </cell>
          <cell r="I2285">
            <v>27678</v>
          </cell>
        </row>
        <row r="2286">
          <cell r="E2286" t="str">
            <v>26308938090061-004</v>
          </cell>
          <cell r="F2286" t="str">
            <v>土肥　喜久子</v>
          </cell>
          <cell r="G2286">
            <v>44774</v>
          </cell>
          <cell r="I2286">
            <v>17098</v>
          </cell>
        </row>
        <row r="2287">
          <cell r="E2287" t="str">
            <v>26303933202211-001</v>
          </cell>
          <cell r="F2287" t="str">
            <v>山田　貴亮</v>
          </cell>
          <cell r="G2287">
            <v>43497</v>
          </cell>
          <cell r="I2287">
            <v>32387</v>
          </cell>
        </row>
        <row r="2288">
          <cell r="E2288" t="str">
            <v>26303933202211-002</v>
          </cell>
          <cell r="F2288" t="str">
            <v>柿本　京太郎</v>
          </cell>
          <cell r="G2288">
            <v>43862</v>
          </cell>
          <cell r="I2288">
            <v>35582</v>
          </cell>
        </row>
        <row r="2289">
          <cell r="E2289" t="str">
            <v>26303933202211-003</v>
          </cell>
          <cell r="F2289" t="str">
            <v>小森　昭宏</v>
          </cell>
          <cell r="G2289">
            <v>44760</v>
          </cell>
          <cell r="I2289">
            <v>37971</v>
          </cell>
        </row>
        <row r="2290">
          <cell r="E2290" t="str">
            <v>26301930772131-001</v>
          </cell>
          <cell r="F2290" t="str">
            <v>原島　豊和</v>
          </cell>
          <cell r="G2290">
            <v>43637</v>
          </cell>
          <cell r="I2290">
            <v>28669</v>
          </cell>
        </row>
        <row r="2291">
          <cell r="E2291" t="str">
            <v>26301930772131-002</v>
          </cell>
          <cell r="F2291" t="str">
            <v>長澤　俊雄</v>
          </cell>
          <cell r="G2291">
            <v>44013</v>
          </cell>
          <cell r="I2291">
            <v>25170</v>
          </cell>
        </row>
        <row r="2292">
          <cell r="E2292" t="str">
            <v>26301930772131-003</v>
          </cell>
          <cell r="F2292" t="str">
            <v>仲森　陽平</v>
          </cell>
          <cell r="G2292">
            <v>44484</v>
          </cell>
          <cell r="I2292">
            <v>36223</v>
          </cell>
        </row>
        <row r="2293">
          <cell r="E2293" t="str">
            <v>26301930772131-004</v>
          </cell>
          <cell r="F2293" t="str">
            <v>関山　光輝</v>
          </cell>
          <cell r="G2293">
            <v>44484</v>
          </cell>
          <cell r="I2293">
            <v>35637</v>
          </cell>
        </row>
        <row r="2294">
          <cell r="E2294" t="str">
            <v>26301930772131-005</v>
          </cell>
          <cell r="F2294" t="str">
            <v>河島　健二</v>
          </cell>
          <cell r="G2294">
            <v>44531</v>
          </cell>
          <cell r="I2294">
            <v>27953</v>
          </cell>
        </row>
        <row r="2295">
          <cell r="E2295" t="str">
            <v>26302932542066-001</v>
          </cell>
          <cell r="F2295" t="str">
            <v>吉田　恵二</v>
          </cell>
          <cell r="G2295">
            <v>42725</v>
          </cell>
          <cell r="I2295">
            <v>31886</v>
          </cell>
        </row>
        <row r="2296">
          <cell r="E2296" t="str">
            <v>26302932542066-002</v>
          </cell>
          <cell r="F2296" t="str">
            <v>安田　弘樹</v>
          </cell>
          <cell r="G2296">
            <v>43799</v>
          </cell>
          <cell r="I2296">
            <v>33078</v>
          </cell>
        </row>
        <row r="2297">
          <cell r="E2297" t="str">
            <v>26302932542066-003</v>
          </cell>
          <cell r="F2297" t="str">
            <v>安田　優樹</v>
          </cell>
          <cell r="G2297">
            <v>43799</v>
          </cell>
          <cell r="I2297">
            <v>32039</v>
          </cell>
        </row>
        <row r="2298">
          <cell r="E2298" t="str">
            <v>26302932542066-004</v>
          </cell>
          <cell r="F2298" t="str">
            <v>増田　遼平</v>
          </cell>
          <cell r="G2298">
            <v>44866</v>
          </cell>
          <cell r="I2298">
            <v>33158</v>
          </cell>
        </row>
        <row r="2299">
          <cell r="E2299" t="str">
            <v>26303933522087-001</v>
          </cell>
          <cell r="F2299" t="str">
            <v>影山　隼司</v>
          </cell>
          <cell r="G2299">
            <v>44401</v>
          </cell>
          <cell r="I2299">
            <v>35986</v>
          </cell>
        </row>
        <row r="2300">
          <cell r="E2300" t="str">
            <v>26308938092088-001</v>
          </cell>
          <cell r="F2300" t="str">
            <v>本木　勝憲</v>
          </cell>
          <cell r="G2300">
            <v>42675</v>
          </cell>
          <cell r="I2300">
            <v>27247</v>
          </cell>
        </row>
        <row r="2301">
          <cell r="E2301" t="str">
            <v>26308938092088-002</v>
          </cell>
          <cell r="F2301" t="str">
            <v>坂田　充</v>
          </cell>
          <cell r="G2301">
            <v>42856</v>
          </cell>
          <cell r="I2301">
            <v>26219</v>
          </cell>
        </row>
        <row r="2302">
          <cell r="E2302" t="str">
            <v>26308938092088-003</v>
          </cell>
          <cell r="F2302" t="str">
            <v>西本　光明</v>
          </cell>
          <cell r="G2302">
            <v>42856</v>
          </cell>
          <cell r="I2302">
            <v>27142</v>
          </cell>
        </row>
        <row r="2303">
          <cell r="E2303" t="str">
            <v>26308938092088-004</v>
          </cell>
          <cell r="F2303" t="str">
            <v>山崎　誠一</v>
          </cell>
          <cell r="G2303">
            <v>42856</v>
          </cell>
          <cell r="I2303">
            <v>26575</v>
          </cell>
        </row>
        <row r="2304">
          <cell r="E2304" t="str">
            <v>26308938092088-005</v>
          </cell>
          <cell r="F2304" t="str">
            <v>古和田　貴司</v>
          </cell>
          <cell r="G2304">
            <v>42856</v>
          </cell>
          <cell r="H2304">
            <v>44865</v>
          </cell>
          <cell r="I2304">
            <v>25960</v>
          </cell>
        </row>
        <row r="2305">
          <cell r="E2305" t="str">
            <v>26308938092088-006</v>
          </cell>
          <cell r="F2305" t="str">
            <v>吉田　亮</v>
          </cell>
          <cell r="G2305">
            <v>42856</v>
          </cell>
          <cell r="I2305">
            <v>33226</v>
          </cell>
        </row>
        <row r="2306">
          <cell r="E2306" t="str">
            <v>26308938092088-007</v>
          </cell>
          <cell r="F2306" t="str">
            <v>小林　龍生</v>
          </cell>
          <cell r="G2306">
            <v>42856</v>
          </cell>
          <cell r="I2306">
            <v>35425</v>
          </cell>
        </row>
        <row r="2307">
          <cell r="E2307" t="str">
            <v>26308938092088-008</v>
          </cell>
          <cell r="F2307" t="str">
            <v>佐藤　聖侍</v>
          </cell>
          <cell r="G2307">
            <v>44136</v>
          </cell>
          <cell r="I2307">
            <v>36260</v>
          </cell>
        </row>
        <row r="2308">
          <cell r="E2308" t="str">
            <v>26302932550047-001</v>
          </cell>
          <cell r="F2308" t="str">
            <v>長木　信次郎</v>
          </cell>
          <cell r="G2308">
            <v>40100</v>
          </cell>
          <cell r="I2308">
            <v>27676</v>
          </cell>
        </row>
        <row r="2309">
          <cell r="E2309" t="str">
            <v>26302932550047-002</v>
          </cell>
          <cell r="F2309" t="str">
            <v>中尾　美香子</v>
          </cell>
          <cell r="G2309">
            <v>42619</v>
          </cell>
          <cell r="I2309">
            <v>30547</v>
          </cell>
        </row>
        <row r="2310">
          <cell r="E2310" t="str">
            <v>26302932550047-003</v>
          </cell>
          <cell r="F2310" t="str">
            <v>木下　貴昭</v>
          </cell>
          <cell r="G2310">
            <v>42876</v>
          </cell>
          <cell r="I2310">
            <v>27032</v>
          </cell>
        </row>
        <row r="2311">
          <cell r="E2311" t="str">
            <v>26302932550047-004</v>
          </cell>
          <cell r="F2311" t="str">
            <v>三浦　香織</v>
          </cell>
          <cell r="G2311">
            <v>42876</v>
          </cell>
          <cell r="I2311">
            <v>28112</v>
          </cell>
        </row>
        <row r="2312">
          <cell r="E2312" t="str">
            <v>26302932550047-005</v>
          </cell>
          <cell r="F2312" t="str">
            <v>ナカノ　サトシ</v>
          </cell>
          <cell r="G2312">
            <v>43110</v>
          </cell>
          <cell r="I2312">
            <v>30028</v>
          </cell>
        </row>
        <row r="2313">
          <cell r="E2313" t="str">
            <v>26302932550047-006</v>
          </cell>
          <cell r="F2313" t="str">
            <v>北　亜矢子</v>
          </cell>
          <cell r="G2313">
            <v>43497</v>
          </cell>
          <cell r="I2313">
            <v>25078</v>
          </cell>
        </row>
        <row r="2314">
          <cell r="E2314" t="str">
            <v>26302932550047-007</v>
          </cell>
          <cell r="F2314" t="str">
            <v>石橋　雅代</v>
          </cell>
          <cell r="G2314">
            <v>43678</v>
          </cell>
          <cell r="I2314">
            <v>28019</v>
          </cell>
        </row>
        <row r="2315">
          <cell r="E2315" t="str">
            <v>26302932550047-008</v>
          </cell>
          <cell r="F2315" t="str">
            <v>吉原　千恵</v>
          </cell>
          <cell r="G2315">
            <v>43739</v>
          </cell>
          <cell r="I2315">
            <v>29511</v>
          </cell>
        </row>
        <row r="2316">
          <cell r="E2316" t="str">
            <v>26302932550047-009</v>
          </cell>
          <cell r="F2316" t="str">
            <v>高木　等</v>
          </cell>
          <cell r="G2316">
            <v>44866</v>
          </cell>
          <cell r="I2316">
            <v>31694</v>
          </cell>
        </row>
        <row r="2317">
          <cell r="E2317" t="str">
            <v>26302932552059-001</v>
          </cell>
          <cell r="F2317" t="str">
            <v>平木　吉博</v>
          </cell>
          <cell r="G2317">
            <v>42125</v>
          </cell>
          <cell r="I2317">
            <v>24046</v>
          </cell>
        </row>
        <row r="2318">
          <cell r="E2318" t="str">
            <v>26301931402052-001</v>
          </cell>
          <cell r="F2318" t="str">
            <v>吉岡　祐亮</v>
          </cell>
          <cell r="G2318">
            <v>42815</v>
          </cell>
          <cell r="I2318">
            <v>30435</v>
          </cell>
        </row>
        <row r="2319">
          <cell r="E2319" t="str">
            <v>26303933202280-001</v>
          </cell>
          <cell r="F2319" t="str">
            <v>中川　翔太</v>
          </cell>
          <cell r="G2319">
            <v>44276</v>
          </cell>
          <cell r="I2319">
            <v>30780</v>
          </cell>
        </row>
        <row r="2320">
          <cell r="E2320" t="str">
            <v>26301930802116-001</v>
          </cell>
          <cell r="F2320" t="str">
            <v>松本　仰鷹</v>
          </cell>
          <cell r="G2320">
            <v>44312</v>
          </cell>
          <cell r="I2320">
            <v>35108</v>
          </cell>
        </row>
        <row r="2321">
          <cell r="E2321" t="str">
            <v>26301930802116-002</v>
          </cell>
          <cell r="F2321" t="str">
            <v>山田　昭文</v>
          </cell>
          <cell r="G2321">
            <v>44403</v>
          </cell>
          <cell r="I2321">
            <v>24505</v>
          </cell>
        </row>
        <row r="2322">
          <cell r="E2322" t="str">
            <v>26301930802116-003</v>
          </cell>
          <cell r="F2322" t="str">
            <v>清水　友貴</v>
          </cell>
          <cell r="G2322">
            <v>44593</v>
          </cell>
          <cell r="I2322">
            <v>31303</v>
          </cell>
        </row>
        <row r="2323">
          <cell r="E2323" t="str">
            <v>26301931402064-001</v>
          </cell>
          <cell r="F2323" t="str">
            <v>牧野　佑太</v>
          </cell>
          <cell r="G2323">
            <v>44335</v>
          </cell>
          <cell r="I2323">
            <v>32500</v>
          </cell>
        </row>
        <row r="2324">
          <cell r="E2324" t="str">
            <v>26302932550058-001</v>
          </cell>
          <cell r="F2324" t="str">
            <v>藤井　明希子</v>
          </cell>
          <cell r="G2324">
            <v>44276</v>
          </cell>
          <cell r="I2324">
            <v>31539</v>
          </cell>
        </row>
        <row r="2325">
          <cell r="E2325" t="str">
            <v>26302932550058-002</v>
          </cell>
          <cell r="F2325" t="str">
            <v>山田　沙穂</v>
          </cell>
          <cell r="G2325">
            <v>44276</v>
          </cell>
          <cell r="H2325">
            <v>44854</v>
          </cell>
          <cell r="I2325">
            <v>32484</v>
          </cell>
        </row>
        <row r="2326">
          <cell r="E2326" t="str">
            <v>26302932550058-003</v>
          </cell>
          <cell r="F2326" t="str">
            <v>藤本　裕輔</v>
          </cell>
          <cell r="G2326">
            <v>44927</v>
          </cell>
          <cell r="I2326">
            <v>35079</v>
          </cell>
        </row>
        <row r="2327">
          <cell r="E2327" t="str">
            <v>26305935062085-001</v>
          </cell>
          <cell r="F2327" t="str">
            <v>ヤマネ　シンペイ</v>
          </cell>
          <cell r="G2327">
            <v>44470</v>
          </cell>
          <cell r="I2327">
            <v>33008</v>
          </cell>
        </row>
        <row r="2328">
          <cell r="E2328" t="str">
            <v>26305935062085-002</v>
          </cell>
          <cell r="F2328" t="str">
            <v>オオシマン　タカヒサ</v>
          </cell>
          <cell r="G2328">
            <v>44621</v>
          </cell>
          <cell r="H2328">
            <v>44712</v>
          </cell>
          <cell r="I2328">
            <v>28113</v>
          </cell>
        </row>
        <row r="2329">
          <cell r="E2329" t="str">
            <v>26305935062085-003</v>
          </cell>
          <cell r="F2329" t="str">
            <v>イン　ヒロミ</v>
          </cell>
          <cell r="G2329">
            <v>44634</v>
          </cell>
          <cell r="I2329">
            <v>26137</v>
          </cell>
        </row>
        <row r="2330">
          <cell r="E2330" t="str">
            <v>26301930792063-001</v>
          </cell>
          <cell r="F2330" t="str">
            <v>谷中　利充</v>
          </cell>
          <cell r="G2330">
            <v>42248</v>
          </cell>
          <cell r="I2330">
            <v>26761</v>
          </cell>
        </row>
        <row r="2331">
          <cell r="E2331" t="str">
            <v>26301930792063-002</v>
          </cell>
          <cell r="F2331" t="str">
            <v>榎硲　一夫</v>
          </cell>
          <cell r="G2331">
            <v>42248</v>
          </cell>
          <cell r="I2331">
            <v>23274</v>
          </cell>
        </row>
        <row r="2332">
          <cell r="E2332" t="str">
            <v>26301930792063-003</v>
          </cell>
          <cell r="F2332" t="str">
            <v>西原　久雄</v>
          </cell>
          <cell r="G2332">
            <v>42248</v>
          </cell>
          <cell r="I2332">
            <v>22060</v>
          </cell>
        </row>
        <row r="2333">
          <cell r="E2333" t="str">
            <v>26301930792063-004</v>
          </cell>
          <cell r="F2333" t="str">
            <v>渡邉　安將</v>
          </cell>
          <cell r="G2333">
            <v>42248</v>
          </cell>
          <cell r="I2333">
            <v>29584</v>
          </cell>
        </row>
        <row r="2334">
          <cell r="E2334" t="str">
            <v>26302932552124-001</v>
          </cell>
          <cell r="F2334" t="str">
            <v>鳴見　彰太</v>
          </cell>
          <cell r="G2334">
            <v>44105</v>
          </cell>
          <cell r="H2334">
            <v>44904</v>
          </cell>
          <cell r="I2334">
            <v>33149</v>
          </cell>
        </row>
        <row r="2335">
          <cell r="E2335" t="str">
            <v>26302932552124-002</v>
          </cell>
          <cell r="F2335" t="str">
            <v>西田　諭史</v>
          </cell>
          <cell r="G2335">
            <v>44652</v>
          </cell>
          <cell r="I2335">
            <v>33008</v>
          </cell>
        </row>
        <row r="2336">
          <cell r="E2336" t="str">
            <v>26302932542098-001</v>
          </cell>
          <cell r="F2336" t="str">
            <v>ヨシダ　安弘</v>
          </cell>
          <cell r="G2336">
            <v>42226</v>
          </cell>
          <cell r="I2336">
            <v>20461</v>
          </cell>
        </row>
        <row r="2337">
          <cell r="E2337" t="str">
            <v>26302932542098-002</v>
          </cell>
          <cell r="F2337" t="str">
            <v>畑中　末夫</v>
          </cell>
          <cell r="G2337">
            <v>43888</v>
          </cell>
          <cell r="I2337">
            <v>22805</v>
          </cell>
        </row>
        <row r="2338">
          <cell r="E2338" t="str">
            <v>26302932542098-003</v>
          </cell>
          <cell r="F2338" t="str">
            <v>畑中　和正</v>
          </cell>
          <cell r="G2338">
            <v>44140</v>
          </cell>
          <cell r="H2338">
            <v>44804</v>
          </cell>
          <cell r="I2338">
            <v>22325</v>
          </cell>
        </row>
        <row r="2339">
          <cell r="E2339" t="str">
            <v>26301930752094-001</v>
          </cell>
          <cell r="F2339" t="str">
            <v>門奈　龍毅</v>
          </cell>
          <cell r="G2339">
            <v>41730</v>
          </cell>
          <cell r="I2339">
            <v>32600</v>
          </cell>
        </row>
        <row r="2340">
          <cell r="E2340" t="str">
            <v>26301930752094-002</v>
          </cell>
          <cell r="F2340" t="str">
            <v>中村　侑介</v>
          </cell>
          <cell r="G2340">
            <v>43942</v>
          </cell>
          <cell r="I2340">
            <v>31378</v>
          </cell>
        </row>
        <row r="2341">
          <cell r="E2341" t="str">
            <v>26301930752094-003</v>
          </cell>
          <cell r="F2341" t="str">
            <v>石原　裕大</v>
          </cell>
          <cell r="G2341">
            <v>44641</v>
          </cell>
          <cell r="I2341">
            <v>32934</v>
          </cell>
        </row>
        <row r="2342">
          <cell r="E2342" t="str">
            <v>26301930800039-001</v>
          </cell>
          <cell r="F2342" t="str">
            <v>東原　明美</v>
          </cell>
          <cell r="G2342">
            <v>42826</v>
          </cell>
          <cell r="I2342">
            <v>18556</v>
          </cell>
        </row>
        <row r="2343">
          <cell r="E2343" t="str">
            <v>26308938090056-001</v>
          </cell>
          <cell r="F2343" t="str">
            <v>新田　治</v>
          </cell>
          <cell r="G2343">
            <v>41365</v>
          </cell>
          <cell r="I2343">
            <v>31475</v>
          </cell>
        </row>
        <row r="2344">
          <cell r="E2344" t="str">
            <v>26308938090056-002</v>
          </cell>
          <cell r="F2344" t="str">
            <v>山崎　竜平</v>
          </cell>
          <cell r="G2344">
            <v>42248</v>
          </cell>
          <cell r="I2344">
            <v>27514</v>
          </cell>
        </row>
        <row r="2345">
          <cell r="E2345" t="str">
            <v>26308938090056-003</v>
          </cell>
          <cell r="F2345" t="str">
            <v>平山　国雄</v>
          </cell>
          <cell r="G2345">
            <v>43132</v>
          </cell>
          <cell r="I2345">
            <v>26339</v>
          </cell>
        </row>
        <row r="2346">
          <cell r="E2346" t="str">
            <v>26308938090056-004</v>
          </cell>
          <cell r="F2346" t="str">
            <v>平　昭男</v>
          </cell>
          <cell r="G2346">
            <v>43301</v>
          </cell>
          <cell r="I2346">
            <v>22913</v>
          </cell>
        </row>
        <row r="2347">
          <cell r="E2347" t="str">
            <v>26308938090056-005</v>
          </cell>
          <cell r="F2347" t="str">
            <v>馬　剛</v>
          </cell>
          <cell r="G2347">
            <v>43349</v>
          </cell>
          <cell r="H2347">
            <v>44803</v>
          </cell>
          <cell r="I2347">
            <v>30589</v>
          </cell>
        </row>
        <row r="2348">
          <cell r="E2348" t="str">
            <v>26308938090056-006</v>
          </cell>
          <cell r="F2348" t="str">
            <v>王　孝中</v>
          </cell>
          <cell r="G2348">
            <v>43379</v>
          </cell>
          <cell r="I2348">
            <v>30819</v>
          </cell>
        </row>
        <row r="2349">
          <cell r="E2349" t="str">
            <v>26308938090056-007</v>
          </cell>
          <cell r="F2349" t="str">
            <v>ユー　ルイチャオ</v>
          </cell>
          <cell r="G2349">
            <v>43525</v>
          </cell>
          <cell r="I2349">
            <v>31284</v>
          </cell>
        </row>
        <row r="2350">
          <cell r="E2350" t="str">
            <v>26308938090056-008</v>
          </cell>
          <cell r="F2350" t="str">
            <v>沖見　麗子</v>
          </cell>
          <cell r="G2350">
            <v>43540</v>
          </cell>
          <cell r="I2350">
            <v>21553</v>
          </cell>
        </row>
        <row r="2351">
          <cell r="E2351" t="str">
            <v>26308938090056-009</v>
          </cell>
          <cell r="F2351" t="str">
            <v>ジャン　亮亮</v>
          </cell>
          <cell r="G2351">
            <v>43696</v>
          </cell>
          <cell r="I2351">
            <v>31225</v>
          </cell>
        </row>
        <row r="2352">
          <cell r="E2352" t="str">
            <v>26308938090056-010</v>
          </cell>
          <cell r="F2352" t="str">
            <v>李　培峰</v>
          </cell>
          <cell r="G2352">
            <v>43749</v>
          </cell>
          <cell r="H2352">
            <v>44803</v>
          </cell>
          <cell r="I2352">
            <v>31675</v>
          </cell>
        </row>
        <row r="2353">
          <cell r="E2353" t="str">
            <v>26308938090056-011</v>
          </cell>
          <cell r="F2353" t="str">
            <v>劉　勝魯</v>
          </cell>
          <cell r="G2353">
            <v>43749</v>
          </cell>
          <cell r="H2353">
            <v>44803</v>
          </cell>
          <cell r="I2353">
            <v>31877</v>
          </cell>
        </row>
        <row r="2354">
          <cell r="E2354" t="str">
            <v>26308938090056-012</v>
          </cell>
          <cell r="F2354" t="str">
            <v>宮　徳軍</v>
          </cell>
          <cell r="G2354">
            <v>43773</v>
          </cell>
          <cell r="H2354">
            <v>44813</v>
          </cell>
          <cell r="I2354">
            <v>28144</v>
          </cell>
        </row>
        <row r="2355">
          <cell r="E2355" t="str">
            <v>26308938090056-013</v>
          </cell>
          <cell r="F2355" t="str">
            <v>慮　洪昌</v>
          </cell>
          <cell r="G2355">
            <v>43801</v>
          </cell>
          <cell r="H2355">
            <v>44912</v>
          </cell>
          <cell r="I2355">
            <v>31121</v>
          </cell>
        </row>
        <row r="2356">
          <cell r="E2356" t="str">
            <v>26308938090056-014</v>
          </cell>
          <cell r="F2356" t="str">
            <v>斉藤　勝</v>
          </cell>
          <cell r="G2356">
            <v>43801</v>
          </cell>
          <cell r="I2356">
            <v>25771</v>
          </cell>
        </row>
        <row r="2357">
          <cell r="E2357" t="str">
            <v>26308938090056-015</v>
          </cell>
          <cell r="F2357" t="str">
            <v>グエン　タイン　ロアン</v>
          </cell>
          <cell r="G2357">
            <v>44382</v>
          </cell>
          <cell r="I2357">
            <v>33080</v>
          </cell>
        </row>
        <row r="2358">
          <cell r="E2358" t="str">
            <v>26308938090056-016</v>
          </cell>
          <cell r="F2358" t="str">
            <v>グエン　ザー　フック</v>
          </cell>
          <cell r="G2358">
            <v>44440</v>
          </cell>
          <cell r="I2358">
            <v>35055</v>
          </cell>
        </row>
        <row r="2359">
          <cell r="E2359" t="str">
            <v>26308938090056-017</v>
          </cell>
          <cell r="F2359" t="str">
            <v>チヤン　ニヤン　ハー</v>
          </cell>
          <cell r="G2359">
            <v>44450</v>
          </cell>
          <cell r="I2359">
            <v>34880</v>
          </cell>
        </row>
        <row r="2360">
          <cell r="E2360" t="str">
            <v>26308938090056-018</v>
          </cell>
          <cell r="F2360" t="str">
            <v>ヨウ　福玲</v>
          </cell>
          <cell r="G2360">
            <v>44687</v>
          </cell>
          <cell r="H2360">
            <v>44921</v>
          </cell>
          <cell r="I2360">
            <v>32274</v>
          </cell>
        </row>
        <row r="2361">
          <cell r="E2361" t="str">
            <v>26308938090056-019</v>
          </cell>
          <cell r="F2361" t="str">
            <v>チョウ　モキョウ</v>
          </cell>
          <cell r="G2361">
            <v>44687</v>
          </cell>
          <cell r="H2361">
            <v>44921</v>
          </cell>
          <cell r="I2361">
            <v>30584</v>
          </cell>
        </row>
        <row r="2362">
          <cell r="E2362" t="str">
            <v>26308938090056-020</v>
          </cell>
          <cell r="F2362" t="str">
            <v>李　加永</v>
          </cell>
          <cell r="G2362">
            <v>44687</v>
          </cell>
          <cell r="H2362">
            <v>44921</v>
          </cell>
          <cell r="I2362">
            <v>29865</v>
          </cell>
        </row>
        <row r="2363">
          <cell r="E2363" t="str">
            <v>26308938090056-021</v>
          </cell>
          <cell r="F2363" t="str">
            <v>ホー　ミン　ルック</v>
          </cell>
          <cell r="G2363">
            <v>44775</v>
          </cell>
          <cell r="I2363">
            <v>34115</v>
          </cell>
        </row>
        <row r="2364">
          <cell r="E2364" t="str">
            <v>26308938090056-022</v>
          </cell>
          <cell r="F2364" t="str">
            <v>ヴ　ホアン　ハン</v>
          </cell>
          <cell r="G2364">
            <v>44931</v>
          </cell>
          <cell r="I2364">
            <v>34469</v>
          </cell>
        </row>
        <row r="2365">
          <cell r="E2365" t="str">
            <v>26308938090056-023</v>
          </cell>
          <cell r="F2365" t="str">
            <v>ゼヤー　ウー</v>
          </cell>
          <cell r="G2365">
            <v>44958</v>
          </cell>
          <cell r="I2365">
            <v>34905</v>
          </cell>
        </row>
        <row r="2366">
          <cell r="E2366" t="str">
            <v>26308938090056-024</v>
          </cell>
          <cell r="F2366" t="str">
            <v>ズオン　マイン　ホアン</v>
          </cell>
          <cell r="G2366">
            <v>44958</v>
          </cell>
          <cell r="I2366">
            <v>35799</v>
          </cell>
        </row>
        <row r="2367">
          <cell r="E2367" t="str">
            <v>26308938090056-025</v>
          </cell>
          <cell r="F2367" t="str">
            <v>ドー　ヴァン　ズン</v>
          </cell>
          <cell r="G2367">
            <v>44966</v>
          </cell>
          <cell r="I2367">
            <v>33232</v>
          </cell>
        </row>
        <row r="2368">
          <cell r="E2368" t="str">
            <v>26308938090056-026</v>
          </cell>
          <cell r="F2368" t="str">
            <v>バ　ゴウ</v>
          </cell>
          <cell r="G2368">
            <v>44986</v>
          </cell>
          <cell r="I2368">
            <v>30589</v>
          </cell>
        </row>
        <row r="2369">
          <cell r="E2369" t="str">
            <v>26308938090056-027</v>
          </cell>
          <cell r="F2369" t="str">
            <v>リ　バイホウ</v>
          </cell>
          <cell r="G2369">
            <v>44986</v>
          </cell>
          <cell r="I2369">
            <v>31675</v>
          </cell>
        </row>
        <row r="2370">
          <cell r="E2370" t="str">
            <v>26308938090056-028</v>
          </cell>
          <cell r="F2370" t="str">
            <v>ロ　コウショウ</v>
          </cell>
          <cell r="G2370">
            <v>44986</v>
          </cell>
          <cell r="I2370">
            <v>31121</v>
          </cell>
        </row>
        <row r="2371">
          <cell r="E2371" t="str">
            <v>26308938090056-029</v>
          </cell>
          <cell r="F2371" t="str">
            <v>グエン　ジャ　ホウ</v>
          </cell>
          <cell r="G2371">
            <v>44986</v>
          </cell>
          <cell r="I2371">
            <v>36604</v>
          </cell>
        </row>
        <row r="2372">
          <cell r="E2372" t="str">
            <v>26301930802067-001</v>
          </cell>
          <cell r="F2372" t="str">
            <v>長浦　雄太</v>
          </cell>
          <cell r="G2372">
            <v>42496</v>
          </cell>
          <cell r="I2372">
            <v>33311</v>
          </cell>
        </row>
        <row r="2373">
          <cell r="E2373" t="str">
            <v>26301930802067-002</v>
          </cell>
          <cell r="F2373" t="str">
            <v>片浦　拓</v>
          </cell>
          <cell r="G2373">
            <v>43472</v>
          </cell>
          <cell r="I2373">
            <v>36553</v>
          </cell>
        </row>
        <row r="2374">
          <cell r="E2374" t="str">
            <v>26301930802067-003</v>
          </cell>
          <cell r="F2374" t="str">
            <v>是枝　丈喜</v>
          </cell>
          <cell r="G2374">
            <v>44531</v>
          </cell>
          <cell r="I2374">
            <v>33034</v>
          </cell>
        </row>
        <row r="2375">
          <cell r="E2375" t="str">
            <v>26303933522058-001</v>
          </cell>
          <cell r="F2375" t="str">
            <v>松岡　謙太</v>
          </cell>
          <cell r="G2375">
            <v>43192</v>
          </cell>
          <cell r="I2375">
            <v>32076</v>
          </cell>
        </row>
        <row r="2376">
          <cell r="E2376" t="str">
            <v>26303933522058-002</v>
          </cell>
          <cell r="F2376" t="str">
            <v>繁田　隼人</v>
          </cell>
          <cell r="G2376">
            <v>43192</v>
          </cell>
          <cell r="I2376">
            <v>29257</v>
          </cell>
        </row>
        <row r="2377">
          <cell r="E2377" t="str">
            <v>26305935062063-001</v>
          </cell>
          <cell r="F2377" t="str">
            <v>イノウエ　トモヒロ</v>
          </cell>
          <cell r="G2377">
            <v>42675</v>
          </cell>
          <cell r="H2377">
            <v>44957</v>
          </cell>
          <cell r="I2377">
            <v>33130</v>
          </cell>
        </row>
        <row r="2378">
          <cell r="E2378" t="str">
            <v>26305935062063-002</v>
          </cell>
          <cell r="F2378" t="str">
            <v>逢沢　将麻</v>
          </cell>
          <cell r="G2378">
            <v>44348</v>
          </cell>
          <cell r="H2378">
            <v>44773</v>
          </cell>
          <cell r="I2378">
            <v>34172</v>
          </cell>
        </row>
        <row r="2379">
          <cell r="E2379" t="str">
            <v>26306936122112-001</v>
          </cell>
          <cell r="F2379" t="str">
            <v>マスモト　イヅミ</v>
          </cell>
          <cell r="G2379">
            <v>42207</v>
          </cell>
          <cell r="I2379">
            <v>29994</v>
          </cell>
        </row>
        <row r="2380">
          <cell r="E2380" t="str">
            <v>26306936122112-002</v>
          </cell>
          <cell r="F2380" t="str">
            <v>ババ　ミホコ</v>
          </cell>
          <cell r="G2380">
            <v>43455</v>
          </cell>
          <cell r="I2380">
            <v>26011</v>
          </cell>
        </row>
        <row r="2381">
          <cell r="E2381" t="str">
            <v>26306936122112-003</v>
          </cell>
          <cell r="F2381" t="str">
            <v>ワキナカ　ハナ</v>
          </cell>
          <cell r="G2381">
            <v>44872</v>
          </cell>
          <cell r="H2381">
            <v>44968</v>
          </cell>
          <cell r="I2381">
            <v>37159</v>
          </cell>
        </row>
        <row r="2382">
          <cell r="E2382" t="str">
            <v>26303933522040-001</v>
          </cell>
          <cell r="F2382" t="str">
            <v>上田　昂平</v>
          </cell>
          <cell r="G2382">
            <v>42815</v>
          </cell>
          <cell r="I2382">
            <v>33756</v>
          </cell>
        </row>
        <row r="2383">
          <cell r="E2383" t="str">
            <v>26303933522040-002</v>
          </cell>
          <cell r="F2383" t="str">
            <v>佐藤　蓮太</v>
          </cell>
          <cell r="G2383">
            <v>43663</v>
          </cell>
          <cell r="I2383">
            <v>36536</v>
          </cell>
        </row>
        <row r="2384">
          <cell r="E2384" t="str">
            <v>26302932762099-001</v>
          </cell>
          <cell r="F2384" t="str">
            <v>中島　李貢</v>
          </cell>
          <cell r="G2384">
            <v>44593</v>
          </cell>
          <cell r="I2384">
            <v>36081</v>
          </cell>
        </row>
        <row r="2385">
          <cell r="E2385" t="str">
            <v>26302932762099-002</v>
          </cell>
          <cell r="F2385" t="str">
            <v>チャン　アイン　スアン</v>
          </cell>
          <cell r="G2385">
            <v>44743</v>
          </cell>
          <cell r="H2385">
            <v>44885</v>
          </cell>
          <cell r="I2385">
            <v>35096</v>
          </cell>
        </row>
        <row r="2386">
          <cell r="E2386" t="str">
            <v>26301932522013-001</v>
          </cell>
          <cell r="F2386" t="str">
            <v>橋野　孝佳</v>
          </cell>
          <cell r="G2386">
            <v>38869</v>
          </cell>
          <cell r="I2386">
            <v>29100</v>
          </cell>
        </row>
        <row r="2387">
          <cell r="E2387" t="str">
            <v>26301932522013-002</v>
          </cell>
          <cell r="F2387" t="str">
            <v>小堤　健雄</v>
          </cell>
          <cell r="G2387">
            <v>41610</v>
          </cell>
          <cell r="I2387">
            <v>25798</v>
          </cell>
        </row>
        <row r="2388">
          <cell r="E2388" t="str">
            <v>26301932522013-003</v>
          </cell>
          <cell r="F2388" t="str">
            <v>小森　健</v>
          </cell>
          <cell r="G2388">
            <v>42552</v>
          </cell>
          <cell r="I2388">
            <v>28786</v>
          </cell>
        </row>
        <row r="2389">
          <cell r="E2389" t="str">
            <v>26301932522013-004</v>
          </cell>
          <cell r="F2389" t="str">
            <v>川崎　勝茂</v>
          </cell>
          <cell r="G2389">
            <v>43922</v>
          </cell>
          <cell r="I2389">
            <v>37042</v>
          </cell>
        </row>
        <row r="2390">
          <cell r="E2390" t="str">
            <v>26301932522013-005</v>
          </cell>
          <cell r="F2390" t="str">
            <v>小倉　怜</v>
          </cell>
          <cell r="G2390">
            <v>44287</v>
          </cell>
          <cell r="H2390">
            <v>44712</v>
          </cell>
          <cell r="I2390">
            <v>36887</v>
          </cell>
        </row>
        <row r="2391">
          <cell r="E2391" t="str">
            <v>26301932522013-006</v>
          </cell>
          <cell r="F2391" t="str">
            <v>服部　真之介</v>
          </cell>
          <cell r="G2391">
            <v>44567</v>
          </cell>
          <cell r="I2391">
            <v>31945</v>
          </cell>
        </row>
        <row r="2392">
          <cell r="E2392" t="str">
            <v>26307937192076-001</v>
          </cell>
          <cell r="F2392" t="str">
            <v>尾崎　陽康</v>
          </cell>
          <cell r="G2392">
            <v>43922</v>
          </cell>
          <cell r="I2392">
            <v>31826</v>
          </cell>
        </row>
        <row r="2393">
          <cell r="E2393" t="str">
            <v>26308938092136-001</v>
          </cell>
          <cell r="F2393" t="str">
            <v>古沢　駿</v>
          </cell>
          <cell r="G2393">
            <v>44593</v>
          </cell>
          <cell r="I2393">
            <v>35532</v>
          </cell>
        </row>
        <row r="2394">
          <cell r="E2394" t="str">
            <v>26301930772063-001</v>
          </cell>
          <cell r="F2394" t="str">
            <v>深田　貴紀</v>
          </cell>
          <cell r="G2394">
            <v>40634</v>
          </cell>
          <cell r="I2394">
            <v>25145</v>
          </cell>
        </row>
        <row r="2395">
          <cell r="E2395" t="str">
            <v>26301930772063-002</v>
          </cell>
          <cell r="F2395" t="str">
            <v>井上　太雅</v>
          </cell>
          <cell r="G2395">
            <v>43241</v>
          </cell>
          <cell r="I2395">
            <v>33998</v>
          </cell>
        </row>
        <row r="2396">
          <cell r="E2396" t="str">
            <v>26301930772063-003</v>
          </cell>
          <cell r="F2396" t="str">
            <v>瀧瀬　涼</v>
          </cell>
          <cell r="G2396">
            <v>43820</v>
          </cell>
          <cell r="I2396">
            <v>33705</v>
          </cell>
        </row>
        <row r="2397">
          <cell r="E2397" t="str">
            <v>26301930772136-001</v>
          </cell>
          <cell r="F2397" t="str">
            <v>渚　和磨</v>
          </cell>
          <cell r="G2397">
            <v>44440</v>
          </cell>
          <cell r="H2397">
            <v>44994</v>
          </cell>
          <cell r="I2397">
            <v>34943</v>
          </cell>
        </row>
        <row r="2398">
          <cell r="E2398" t="str">
            <v>26306936122116-001</v>
          </cell>
          <cell r="F2398" t="str">
            <v>黒田　正明</v>
          </cell>
          <cell r="G2398">
            <v>42782</v>
          </cell>
          <cell r="I2398">
            <v>24697</v>
          </cell>
        </row>
        <row r="2399">
          <cell r="E2399" t="str">
            <v>26306936122116-002</v>
          </cell>
          <cell r="F2399" t="str">
            <v>福井　将太</v>
          </cell>
          <cell r="G2399">
            <v>42817</v>
          </cell>
          <cell r="H2399">
            <v>44681</v>
          </cell>
          <cell r="I2399">
            <v>35200</v>
          </cell>
        </row>
        <row r="2400">
          <cell r="E2400" t="str">
            <v>26306936122116-003</v>
          </cell>
          <cell r="F2400" t="str">
            <v>モリツ　シヨウ</v>
          </cell>
          <cell r="G2400">
            <v>42835</v>
          </cell>
          <cell r="I2400">
            <v>33171</v>
          </cell>
        </row>
        <row r="2401">
          <cell r="E2401" t="str">
            <v>26303933202315-001</v>
          </cell>
          <cell r="F2401" t="str">
            <v>火除　拓馬</v>
          </cell>
          <cell r="G2401">
            <v>44931</v>
          </cell>
          <cell r="I2401">
            <v>35893</v>
          </cell>
        </row>
        <row r="2402">
          <cell r="E2402" t="str">
            <v>26302932762118-001</v>
          </cell>
          <cell r="F2402" t="str">
            <v>山村　涼太</v>
          </cell>
          <cell r="G2402">
            <v>43333</v>
          </cell>
          <cell r="H2402">
            <v>44926</v>
          </cell>
          <cell r="I2402">
            <v>35076</v>
          </cell>
        </row>
        <row r="2403">
          <cell r="E2403" t="str">
            <v>26306936122115-001</v>
          </cell>
          <cell r="F2403" t="str">
            <v>タカハシ　ミズシ</v>
          </cell>
          <cell r="G2403">
            <v>42786</v>
          </cell>
          <cell r="I2403">
            <v>27101</v>
          </cell>
        </row>
        <row r="2404">
          <cell r="E2404" t="str">
            <v>26306936122115-002</v>
          </cell>
          <cell r="F2404" t="str">
            <v>カトウ　カズトシ</v>
          </cell>
          <cell r="G2404">
            <v>43922</v>
          </cell>
          <cell r="I2404">
            <v>21743</v>
          </cell>
        </row>
        <row r="2405">
          <cell r="E2405" t="str">
            <v>26306936122115-003</v>
          </cell>
          <cell r="F2405" t="str">
            <v>ダンノ　ヒロフミ</v>
          </cell>
          <cell r="G2405">
            <v>43922</v>
          </cell>
          <cell r="I2405">
            <v>27261</v>
          </cell>
        </row>
        <row r="2406">
          <cell r="E2406" t="str">
            <v>26306936122120-001</v>
          </cell>
          <cell r="F2406" t="str">
            <v>ウメガキ　シヨウヤ</v>
          </cell>
          <cell r="G2406">
            <v>33974</v>
          </cell>
          <cell r="I2406">
            <v>38009</v>
          </cell>
        </row>
        <row r="2407">
          <cell r="E2407" t="str">
            <v>26306936122120-002</v>
          </cell>
          <cell r="F2407" t="str">
            <v>ニシカワ　ユウカ</v>
          </cell>
          <cell r="G2407">
            <v>42795</v>
          </cell>
          <cell r="I2407">
            <v>34713</v>
          </cell>
        </row>
        <row r="2408">
          <cell r="E2408" t="str">
            <v>26306936122120-003</v>
          </cell>
          <cell r="F2408" t="str">
            <v>ヨシカワ　マサタカ</v>
          </cell>
          <cell r="G2408">
            <v>42838</v>
          </cell>
          <cell r="I2408">
            <v>35002</v>
          </cell>
        </row>
        <row r="2409">
          <cell r="E2409" t="str">
            <v>26306936122120-004</v>
          </cell>
          <cell r="F2409" t="str">
            <v>ナカグチ　シンイチ</v>
          </cell>
          <cell r="G2409">
            <v>42949</v>
          </cell>
          <cell r="I2409">
            <v>33022</v>
          </cell>
        </row>
        <row r="2410">
          <cell r="E2410" t="str">
            <v>26306936122120-005</v>
          </cell>
          <cell r="F2410" t="str">
            <v>アラタニ　サチオ</v>
          </cell>
          <cell r="G2410">
            <v>43105</v>
          </cell>
          <cell r="I2410">
            <v>31734</v>
          </cell>
        </row>
        <row r="2411">
          <cell r="E2411" t="str">
            <v>26306936122120-006</v>
          </cell>
          <cell r="F2411" t="str">
            <v>守時　涼</v>
          </cell>
          <cell r="G2411">
            <v>43213</v>
          </cell>
          <cell r="I2411">
            <v>35179</v>
          </cell>
        </row>
        <row r="2412">
          <cell r="E2412" t="str">
            <v>26306936122120-007</v>
          </cell>
          <cell r="F2412" t="str">
            <v>西川　リョウタ</v>
          </cell>
          <cell r="G2412">
            <v>43221</v>
          </cell>
          <cell r="I2412">
            <v>36559</v>
          </cell>
        </row>
        <row r="2413">
          <cell r="E2413" t="str">
            <v>26306936122120-008</v>
          </cell>
          <cell r="F2413" t="str">
            <v>イシモト　ハヤタ</v>
          </cell>
          <cell r="G2413">
            <v>43283</v>
          </cell>
          <cell r="I2413">
            <v>35501</v>
          </cell>
        </row>
        <row r="2414">
          <cell r="E2414" t="str">
            <v>26306936122120-009</v>
          </cell>
          <cell r="F2414" t="str">
            <v>ニイヤ　キョウヘイ</v>
          </cell>
          <cell r="G2414">
            <v>43556</v>
          </cell>
          <cell r="H2414">
            <v>44923</v>
          </cell>
          <cell r="I2414">
            <v>33053</v>
          </cell>
        </row>
        <row r="2415">
          <cell r="E2415" t="str">
            <v>26306936122120-010</v>
          </cell>
          <cell r="F2415" t="str">
            <v>イノウエ　リュウイチ</v>
          </cell>
          <cell r="G2415">
            <v>43806</v>
          </cell>
          <cell r="I2415">
            <v>30407</v>
          </cell>
        </row>
        <row r="2416">
          <cell r="E2416" t="str">
            <v>26306936122120-011</v>
          </cell>
          <cell r="F2416" t="str">
            <v>ババ　セイゴ</v>
          </cell>
          <cell r="G2416">
            <v>44018</v>
          </cell>
          <cell r="I2416">
            <v>34510</v>
          </cell>
        </row>
        <row r="2417">
          <cell r="E2417" t="str">
            <v>26306936122120-012</v>
          </cell>
          <cell r="F2417" t="str">
            <v>ミハラ　ダイチ</v>
          </cell>
          <cell r="G2417">
            <v>44082</v>
          </cell>
          <cell r="H2417">
            <v>44923</v>
          </cell>
          <cell r="I2417">
            <v>34844</v>
          </cell>
        </row>
        <row r="2418">
          <cell r="E2418" t="str">
            <v>26306936122120-013</v>
          </cell>
          <cell r="F2418" t="str">
            <v>レポンテ　ケネツト</v>
          </cell>
          <cell r="G2418">
            <v>44105</v>
          </cell>
          <cell r="I2418">
            <v>37547</v>
          </cell>
        </row>
        <row r="2419">
          <cell r="E2419" t="str">
            <v>26306936122120-014</v>
          </cell>
          <cell r="F2419" t="str">
            <v>イチイ　ユウスケ</v>
          </cell>
          <cell r="G2419">
            <v>44137</v>
          </cell>
          <cell r="I2419">
            <v>32032</v>
          </cell>
        </row>
        <row r="2420">
          <cell r="E2420" t="str">
            <v>26306936122120-015</v>
          </cell>
          <cell r="F2420" t="str">
            <v>フジタ　コウスケ</v>
          </cell>
          <cell r="G2420">
            <v>44564</v>
          </cell>
          <cell r="H2420">
            <v>44892</v>
          </cell>
          <cell r="I2420">
            <v>32750</v>
          </cell>
        </row>
        <row r="2421">
          <cell r="E2421" t="str">
            <v>26306936122120-016</v>
          </cell>
          <cell r="F2421" t="str">
            <v>イケタニ　マサユキ</v>
          </cell>
          <cell r="G2421">
            <v>44606</v>
          </cell>
          <cell r="H2421">
            <v>44804</v>
          </cell>
          <cell r="I2421">
            <v>32175</v>
          </cell>
        </row>
        <row r="2422">
          <cell r="E2422" t="str">
            <v>26306936122120-017</v>
          </cell>
          <cell r="F2422" t="str">
            <v>ミズグチ　ユウキ</v>
          </cell>
          <cell r="G2422">
            <v>44613</v>
          </cell>
          <cell r="I2422">
            <v>35128</v>
          </cell>
        </row>
        <row r="2423">
          <cell r="E2423" t="str">
            <v>26306936122120-018</v>
          </cell>
          <cell r="F2423" t="str">
            <v>フジタ　アスミ</v>
          </cell>
          <cell r="G2423">
            <v>44636</v>
          </cell>
          <cell r="I2423">
            <v>32537</v>
          </cell>
        </row>
        <row r="2424">
          <cell r="E2424" t="str">
            <v>26306936122120-019</v>
          </cell>
          <cell r="F2424" t="str">
            <v>ムラカミ　カイト</v>
          </cell>
          <cell r="G2424">
            <v>44771</v>
          </cell>
          <cell r="H2424">
            <v>44834</v>
          </cell>
          <cell r="I2424">
            <v>38133</v>
          </cell>
        </row>
        <row r="2425">
          <cell r="E2425" t="str">
            <v>26306936122120-020</v>
          </cell>
          <cell r="F2425" t="str">
            <v>アオキ　ダイチ</v>
          </cell>
          <cell r="G2425">
            <v>44771</v>
          </cell>
          <cell r="H2425">
            <v>44834</v>
          </cell>
          <cell r="I2425">
            <v>38148</v>
          </cell>
        </row>
        <row r="2426">
          <cell r="E2426" t="str">
            <v>26306936122120-021</v>
          </cell>
          <cell r="F2426" t="str">
            <v>トノシロ　タケトモ</v>
          </cell>
          <cell r="G2426">
            <v>44795</v>
          </cell>
          <cell r="H2426">
            <v>44834</v>
          </cell>
          <cell r="I2426">
            <v>25331</v>
          </cell>
        </row>
        <row r="2427">
          <cell r="E2427" t="str">
            <v>26306936122120-022</v>
          </cell>
          <cell r="F2427" t="str">
            <v>サワ　ユウト</v>
          </cell>
          <cell r="G2427">
            <v>44840</v>
          </cell>
          <cell r="H2427">
            <v>44905</v>
          </cell>
          <cell r="I2427">
            <v>35395</v>
          </cell>
        </row>
        <row r="2428">
          <cell r="E2428" t="str">
            <v>26306936122120-023</v>
          </cell>
          <cell r="F2428" t="str">
            <v>コハラ　ツバサ</v>
          </cell>
          <cell r="G2428">
            <v>44844</v>
          </cell>
          <cell r="H2428">
            <v>44892</v>
          </cell>
          <cell r="I2428">
            <v>31942</v>
          </cell>
        </row>
        <row r="2429">
          <cell r="E2429" t="str">
            <v>26306936122120-024</v>
          </cell>
          <cell r="F2429" t="str">
            <v>ナカガワ　ヒロキ</v>
          </cell>
          <cell r="G2429">
            <v>44846</v>
          </cell>
          <cell r="I2429">
            <v>31581</v>
          </cell>
        </row>
        <row r="2430">
          <cell r="E2430" t="str">
            <v>26306936122120-025</v>
          </cell>
          <cell r="F2430" t="str">
            <v>タカハシ　ヒロキ</v>
          </cell>
          <cell r="G2430">
            <v>44866</v>
          </cell>
          <cell r="I2430">
            <v>32585</v>
          </cell>
        </row>
        <row r="2431">
          <cell r="E2431" t="str">
            <v>26306936122120-026</v>
          </cell>
          <cell r="F2431" t="str">
            <v>カワシマ　ヨシキ</v>
          </cell>
          <cell r="G2431">
            <v>44866</v>
          </cell>
          <cell r="I2431">
            <v>30860</v>
          </cell>
        </row>
        <row r="2432">
          <cell r="E2432" t="str">
            <v>26306936122120-027</v>
          </cell>
          <cell r="F2432" t="str">
            <v>ナカヤマ　マサト</v>
          </cell>
          <cell r="G2432">
            <v>44931</v>
          </cell>
          <cell r="I2432">
            <v>37241</v>
          </cell>
        </row>
        <row r="2433">
          <cell r="E2433" t="str">
            <v>26306936122120-028</v>
          </cell>
          <cell r="F2433" t="str">
            <v>カメイ　ユウキ</v>
          </cell>
          <cell r="G2433">
            <v>44931</v>
          </cell>
          <cell r="I2433">
            <v>37177</v>
          </cell>
        </row>
        <row r="2434">
          <cell r="E2434" t="str">
            <v>26306936122120-029</v>
          </cell>
          <cell r="F2434" t="str">
            <v>タカセ　シン</v>
          </cell>
          <cell r="G2434">
            <v>44958</v>
          </cell>
          <cell r="H2434">
            <v>44974</v>
          </cell>
          <cell r="I2434">
            <v>37929</v>
          </cell>
        </row>
        <row r="2435">
          <cell r="E2435" t="str">
            <v>26306936122120-030</v>
          </cell>
          <cell r="F2435" t="str">
            <v>オクノ　リュウタ</v>
          </cell>
          <cell r="G2435">
            <v>44977</v>
          </cell>
          <cell r="I2435">
            <v>32327</v>
          </cell>
        </row>
        <row r="2436">
          <cell r="E2436" t="str">
            <v>26306936122120-031</v>
          </cell>
          <cell r="F2436" t="str">
            <v>ツリモト　リキヤ</v>
          </cell>
          <cell r="G2436">
            <v>44977</v>
          </cell>
          <cell r="I2436">
            <v>36563</v>
          </cell>
        </row>
        <row r="2437">
          <cell r="E2437" t="str">
            <v>26306936122120-032</v>
          </cell>
          <cell r="F2437" t="str">
            <v>カイトウ　タケシ</v>
          </cell>
          <cell r="G2437">
            <v>44977</v>
          </cell>
          <cell r="I2437">
            <v>19708</v>
          </cell>
        </row>
        <row r="2438">
          <cell r="E2438" t="str">
            <v>26306936122120-033</v>
          </cell>
          <cell r="F2438" t="str">
            <v>シカタ　アキヨシ</v>
          </cell>
          <cell r="G2438">
            <v>44986</v>
          </cell>
          <cell r="I2438">
            <v>27000</v>
          </cell>
        </row>
        <row r="2439">
          <cell r="E2439" t="str">
            <v>26301930792106-001</v>
          </cell>
          <cell r="F2439" t="str">
            <v>松田　優一</v>
          </cell>
          <cell r="G2439">
            <v>43423</v>
          </cell>
          <cell r="I2439">
            <v>32248</v>
          </cell>
        </row>
        <row r="2440">
          <cell r="E2440" t="str">
            <v>26301930792106-002</v>
          </cell>
          <cell r="F2440" t="str">
            <v>渡部　航大</v>
          </cell>
          <cell r="G2440">
            <v>44201</v>
          </cell>
          <cell r="H2440">
            <v>44926</v>
          </cell>
          <cell r="I2440">
            <v>36447</v>
          </cell>
        </row>
        <row r="2441">
          <cell r="E2441" t="str">
            <v>26301930792106-003</v>
          </cell>
          <cell r="F2441" t="str">
            <v>宮崎　悠輔</v>
          </cell>
          <cell r="G2441">
            <v>44228</v>
          </cell>
          <cell r="I2441">
            <v>32881</v>
          </cell>
        </row>
        <row r="2442">
          <cell r="E2442" t="str">
            <v>26301930792106-004</v>
          </cell>
          <cell r="F2442" t="str">
            <v>大野　正光</v>
          </cell>
          <cell r="G2442">
            <v>44652</v>
          </cell>
          <cell r="I2442">
            <v>27607</v>
          </cell>
        </row>
        <row r="2443">
          <cell r="E2443" t="str">
            <v>26301930792106-005</v>
          </cell>
          <cell r="F2443" t="str">
            <v>石川　成希</v>
          </cell>
          <cell r="G2443">
            <v>44652</v>
          </cell>
          <cell r="I2443">
            <v>37006</v>
          </cell>
        </row>
        <row r="2444">
          <cell r="E2444" t="str">
            <v>26301930792106-006</v>
          </cell>
          <cell r="F2444" t="str">
            <v>窪山　勝也</v>
          </cell>
          <cell r="G2444">
            <v>44652</v>
          </cell>
          <cell r="I2444">
            <v>31202</v>
          </cell>
        </row>
        <row r="2445">
          <cell r="E2445" t="str">
            <v>26301930792106-007</v>
          </cell>
          <cell r="F2445" t="str">
            <v>中野　克彦</v>
          </cell>
          <cell r="G2445">
            <v>44927</v>
          </cell>
          <cell r="I2445">
            <v>27534</v>
          </cell>
        </row>
        <row r="2446">
          <cell r="E2446" t="str">
            <v>26308938242051-001</v>
          </cell>
          <cell r="F2446" t="str">
            <v>村上　有</v>
          </cell>
          <cell r="G2446">
            <v>42461</v>
          </cell>
          <cell r="H2446">
            <v>44926</v>
          </cell>
          <cell r="I2446">
            <v>30008</v>
          </cell>
        </row>
        <row r="2447">
          <cell r="E2447" t="str">
            <v>26301930802087-001</v>
          </cell>
          <cell r="F2447" t="str">
            <v>福島　真至</v>
          </cell>
          <cell r="G2447">
            <v>42887</v>
          </cell>
          <cell r="I2447">
            <v>26143</v>
          </cell>
        </row>
        <row r="2448">
          <cell r="E2448" t="str">
            <v>26301930802087-002</v>
          </cell>
          <cell r="F2448" t="str">
            <v>岩本　浩司</v>
          </cell>
          <cell r="G2448">
            <v>42887</v>
          </cell>
          <cell r="H2448">
            <v>44803</v>
          </cell>
          <cell r="I2448">
            <v>31826</v>
          </cell>
        </row>
        <row r="2449">
          <cell r="E2449" t="str">
            <v>26301930802087-003</v>
          </cell>
          <cell r="F2449" t="str">
            <v>川勝　寛大</v>
          </cell>
          <cell r="G2449">
            <v>43435</v>
          </cell>
          <cell r="I2449">
            <v>36044</v>
          </cell>
        </row>
        <row r="2450">
          <cell r="E2450" t="str">
            <v>26301930802087-004</v>
          </cell>
          <cell r="F2450" t="str">
            <v>中堀　新一</v>
          </cell>
          <cell r="G2450">
            <v>44348</v>
          </cell>
          <cell r="I2450">
            <v>32527</v>
          </cell>
        </row>
        <row r="2451">
          <cell r="E2451" t="str">
            <v>26301930802087-005</v>
          </cell>
          <cell r="F2451" t="str">
            <v>川勝　航希</v>
          </cell>
          <cell r="G2451">
            <v>44700</v>
          </cell>
          <cell r="I2451">
            <v>34084</v>
          </cell>
        </row>
        <row r="2452">
          <cell r="E2452" t="str">
            <v>26305935062086-001</v>
          </cell>
          <cell r="F2452" t="str">
            <v>山本　宝</v>
          </cell>
          <cell r="G2452">
            <v>44075</v>
          </cell>
          <cell r="I2452">
            <v>35346</v>
          </cell>
        </row>
        <row r="2453">
          <cell r="E2453" t="str">
            <v>26305935062086-002</v>
          </cell>
          <cell r="F2453" t="str">
            <v>ワタナベ　リョウ</v>
          </cell>
          <cell r="G2453">
            <v>44531</v>
          </cell>
          <cell r="I2453">
            <v>33442</v>
          </cell>
        </row>
        <row r="2454">
          <cell r="E2454" t="str">
            <v>26303933522069-001</v>
          </cell>
          <cell r="F2454" t="str">
            <v>チャンダラ　ポラシュ</v>
          </cell>
          <cell r="G2454">
            <v>43741</v>
          </cell>
          <cell r="H2454">
            <v>44793</v>
          </cell>
          <cell r="I2454">
            <v>35886</v>
          </cell>
        </row>
        <row r="2455">
          <cell r="E2455" t="str">
            <v>26303933522069-002</v>
          </cell>
          <cell r="F2455" t="str">
            <v>アリム　アブドゥル</v>
          </cell>
          <cell r="G2455">
            <v>43741</v>
          </cell>
          <cell r="H2455">
            <v>44796</v>
          </cell>
          <cell r="I2455">
            <v>35675</v>
          </cell>
        </row>
        <row r="2456">
          <cell r="E2456" t="str">
            <v>26303933522069-003</v>
          </cell>
          <cell r="F2456" t="str">
            <v>バサック　アナンダ　クマル</v>
          </cell>
          <cell r="G2456">
            <v>44692</v>
          </cell>
          <cell r="I2456">
            <v>34336</v>
          </cell>
        </row>
        <row r="2457">
          <cell r="E2457" t="str">
            <v>26303933522069-004</v>
          </cell>
          <cell r="F2457" t="str">
            <v>ホッサイン　ファルク</v>
          </cell>
          <cell r="G2457">
            <v>44793</v>
          </cell>
          <cell r="I2457">
            <v>35453</v>
          </cell>
        </row>
        <row r="2458">
          <cell r="E2458" t="str">
            <v>26308938092134-001</v>
          </cell>
          <cell r="F2458" t="str">
            <v>高尾　宥弥</v>
          </cell>
          <cell r="G2458">
            <v>44531</v>
          </cell>
          <cell r="H2458">
            <v>44773</v>
          </cell>
          <cell r="I2458">
            <v>36258</v>
          </cell>
        </row>
        <row r="2459">
          <cell r="E2459" t="str">
            <v>26308938092134-002</v>
          </cell>
          <cell r="F2459" t="str">
            <v>宮本　匠</v>
          </cell>
          <cell r="G2459">
            <v>44531</v>
          </cell>
          <cell r="H2459">
            <v>44773</v>
          </cell>
          <cell r="I2459">
            <v>33428</v>
          </cell>
        </row>
        <row r="2460">
          <cell r="E2460" t="str">
            <v>26308938092134-003</v>
          </cell>
          <cell r="F2460" t="str">
            <v>田中　辰憲</v>
          </cell>
          <cell r="G2460">
            <v>44531</v>
          </cell>
          <cell r="H2460">
            <v>44926</v>
          </cell>
          <cell r="I2460">
            <v>30112</v>
          </cell>
        </row>
        <row r="2461">
          <cell r="E2461" t="str">
            <v>26308938092134-004</v>
          </cell>
          <cell r="F2461" t="str">
            <v>安田　陵</v>
          </cell>
          <cell r="G2461">
            <v>44531</v>
          </cell>
          <cell r="H2461">
            <v>44926</v>
          </cell>
          <cell r="I2461">
            <v>30719</v>
          </cell>
        </row>
        <row r="2462">
          <cell r="E2462" t="str">
            <v>26308938092134-005</v>
          </cell>
          <cell r="F2462" t="str">
            <v>池田　北斗</v>
          </cell>
          <cell r="G2462">
            <v>44682</v>
          </cell>
          <cell r="H2462">
            <v>44926</v>
          </cell>
          <cell r="I2462">
            <v>30888</v>
          </cell>
        </row>
        <row r="2463">
          <cell r="E2463" t="str">
            <v>26308938092134-006</v>
          </cell>
          <cell r="F2463" t="str">
            <v>田中　直樹</v>
          </cell>
          <cell r="G2463">
            <v>44713</v>
          </cell>
          <cell r="H2463">
            <v>44926</v>
          </cell>
          <cell r="I2463">
            <v>33002</v>
          </cell>
        </row>
        <row r="2464">
          <cell r="E2464" t="str">
            <v>26308938092134-007</v>
          </cell>
          <cell r="F2464" t="str">
            <v>安田　仁</v>
          </cell>
          <cell r="G2464">
            <v>44743</v>
          </cell>
          <cell r="H2464">
            <v>44926</v>
          </cell>
          <cell r="I2464">
            <v>37107</v>
          </cell>
        </row>
        <row r="2465">
          <cell r="E2465" t="str">
            <v>26308938092134-008</v>
          </cell>
          <cell r="F2465" t="str">
            <v>塩谷　竜</v>
          </cell>
          <cell r="G2465">
            <v>44794</v>
          </cell>
          <cell r="I2465">
            <v>32856</v>
          </cell>
        </row>
        <row r="2466">
          <cell r="E2466" t="str">
            <v>26308938092134-009</v>
          </cell>
          <cell r="F2466" t="str">
            <v>塩谷　誠</v>
          </cell>
          <cell r="G2466">
            <v>44794</v>
          </cell>
          <cell r="I2466">
            <v>31426</v>
          </cell>
        </row>
        <row r="2467">
          <cell r="E2467" t="str">
            <v>26303933202162-001</v>
          </cell>
          <cell r="F2467" t="str">
            <v>美藤　誉</v>
          </cell>
          <cell r="G2467">
            <v>42826</v>
          </cell>
          <cell r="I2467">
            <v>36370</v>
          </cell>
        </row>
        <row r="2468">
          <cell r="E2468" t="str">
            <v>26305935072033-001</v>
          </cell>
          <cell r="F2468" t="str">
            <v>古谷　将也</v>
          </cell>
          <cell r="G2468">
            <v>43221</v>
          </cell>
          <cell r="I2468">
            <v>31669</v>
          </cell>
        </row>
        <row r="2469">
          <cell r="E2469" t="str">
            <v>26305935072033-002</v>
          </cell>
          <cell r="F2469" t="str">
            <v>シカタ　オサム</v>
          </cell>
          <cell r="G2469">
            <v>44646</v>
          </cell>
          <cell r="I2469">
            <v>27959</v>
          </cell>
        </row>
        <row r="2470">
          <cell r="E2470" t="str">
            <v>26305935072033-003</v>
          </cell>
          <cell r="F2470" t="str">
            <v>ニシオカ　ハルト</v>
          </cell>
          <cell r="G2470">
            <v>44799</v>
          </cell>
          <cell r="I2470">
            <v>37417</v>
          </cell>
        </row>
        <row r="2471">
          <cell r="E2471" t="str">
            <v>26304934192072-001</v>
          </cell>
          <cell r="F2471" t="str">
            <v>本田　怜也</v>
          </cell>
          <cell r="G2471">
            <v>43221</v>
          </cell>
          <cell r="I2471">
            <v>35630</v>
          </cell>
        </row>
        <row r="2472">
          <cell r="E2472" t="str">
            <v>26304934192072-002</v>
          </cell>
          <cell r="F2472" t="str">
            <v>クリバヤシ　ノブヒデ</v>
          </cell>
          <cell r="G2472">
            <v>43952</v>
          </cell>
          <cell r="I2472">
            <v>27362</v>
          </cell>
        </row>
        <row r="2473">
          <cell r="E2473" t="str">
            <v>26304934192072-003</v>
          </cell>
          <cell r="F2473" t="str">
            <v>ヤマウチ　トモキ</v>
          </cell>
          <cell r="G2473">
            <v>44287</v>
          </cell>
          <cell r="I2473">
            <v>37423</v>
          </cell>
        </row>
        <row r="2474">
          <cell r="E2474" t="str">
            <v>26304934192072-004</v>
          </cell>
          <cell r="F2474" t="str">
            <v>テラマエ　マナト</v>
          </cell>
          <cell r="G2474">
            <v>44652</v>
          </cell>
          <cell r="I2474">
            <v>37953</v>
          </cell>
        </row>
        <row r="2475">
          <cell r="E2475" t="str">
            <v>26304934192072-005</v>
          </cell>
          <cell r="F2475" t="str">
            <v>菅原　奏馬</v>
          </cell>
          <cell r="G2475">
            <v>44779</v>
          </cell>
          <cell r="I2475">
            <v>37386</v>
          </cell>
        </row>
        <row r="2476">
          <cell r="E2476" t="str">
            <v>26308938242070-001</v>
          </cell>
          <cell r="F2476" t="str">
            <v>上島　開夢</v>
          </cell>
          <cell r="G2476">
            <v>33786</v>
          </cell>
          <cell r="I2476">
            <v>36056</v>
          </cell>
        </row>
        <row r="2477">
          <cell r="E2477" t="str">
            <v>26308938242070-002</v>
          </cell>
          <cell r="F2477" t="str">
            <v>藤原　達男</v>
          </cell>
          <cell r="G2477">
            <v>43264</v>
          </cell>
          <cell r="H2477">
            <v>44974</v>
          </cell>
          <cell r="I2477">
            <v>19434</v>
          </cell>
        </row>
        <row r="2478">
          <cell r="E2478" t="str">
            <v>26308938242070-003</v>
          </cell>
          <cell r="F2478" t="str">
            <v>福間　慎也</v>
          </cell>
          <cell r="G2478">
            <v>44166</v>
          </cell>
          <cell r="I2478">
            <v>33446</v>
          </cell>
        </row>
        <row r="2479">
          <cell r="E2479" t="str">
            <v>26308938242070-004</v>
          </cell>
          <cell r="F2479" t="str">
            <v>グエン　カック　ホアイ</v>
          </cell>
          <cell r="G2479">
            <v>44239</v>
          </cell>
          <cell r="I2479">
            <v>33977</v>
          </cell>
        </row>
        <row r="2480">
          <cell r="E2480" t="str">
            <v>26308938242070-005</v>
          </cell>
          <cell r="F2480" t="str">
            <v>ノン　コン　ハン</v>
          </cell>
          <cell r="G2480">
            <v>44239</v>
          </cell>
          <cell r="I2480">
            <v>31992</v>
          </cell>
        </row>
        <row r="2481">
          <cell r="E2481" t="str">
            <v>26308938242070-006</v>
          </cell>
          <cell r="F2481" t="str">
            <v>池田　竜矢</v>
          </cell>
          <cell r="G2481">
            <v>44682</v>
          </cell>
          <cell r="H2481">
            <v>44819</v>
          </cell>
          <cell r="I2481">
            <v>29178</v>
          </cell>
        </row>
        <row r="2482">
          <cell r="E2482" t="str">
            <v>26303933202284-001</v>
          </cell>
          <cell r="F2482" t="str">
            <v>宮村　昇</v>
          </cell>
          <cell r="G2482">
            <v>42644</v>
          </cell>
          <cell r="I2482">
            <v>33809</v>
          </cell>
        </row>
        <row r="2483">
          <cell r="E2483" t="str">
            <v>26303933202284-002</v>
          </cell>
          <cell r="F2483" t="str">
            <v>中村　修平</v>
          </cell>
          <cell r="G2483">
            <v>42767</v>
          </cell>
          <cell r="I2483">
            <v>35628</v>
          </cell>
        </row>
        <row r="2484">
          <cell r="E2484" t="str">
            <v>26303933202284-003</v>
          </cell>
          <cell r="F2484" t="str">
            <v>筒井　温子</v>
          </cell>
          <cell r="G2484">
            <v>43770</v>
          </cell>
          <cell r="I2484">
            <v>32700</v>
          </cell>
        </row>
        <row r="2485">
          <cell r="E2485" t="str">
            <v>26303933202284-004</v>
          </cell>
          <cell r="F2485" t="str">
            <v>山田　京輔</v>
          </cell>
          <cell r="G2485">
            <v>43864</v>
          </cell>
          <cell r="H2485">
            <v>44957</v>
          </cell>
          <cell r="I2485">
            <v>35198</v>
          </cell>
        </row>
        <row r="2486">
          <cell r="E2486" t="str">
            <v>26303933202284-005</v>
          </cell>
          <cell r="F2486" t="str">
            <v>吉田　光騎</v>
          </cell>
          <cell r="G2486">
            <v>44409</v>
          </cell>
          <cell r="H2486">
            <v>44865</v>
          </cell>
          <cell r="I2486">
            <v>34502</v>
          </cell>
        </row>
        <row r="2487">
          <cell r="E2487" t="str">
            <v>26303933202284-006</v>
          </cell>
          <cell r="F2487" t="str">
            <v>本城　一好</v>
          </cell>
          <cell r="G2487">
            <v>44817</v>
          </cell>
          <cell r="I2487">
            <v>33403</v>
          </cell>
        </row>
        <row r="2488">
          <cell r="E2488" t="str">
            <v>26301930782070-001</v>
          </cell>
          <cell r="F2488" t="str">
            <v>奥野　勝志</v>
          </cell>
          <cell r="G2488">
            <v>44896</v>
          </cell>
          <cell r="I2488">
            <v>35171</v>
          </cell>
        </row>
        <row r="2489">
          <cell r="E2489" t="str">
            <v>26301930772142-001</v>
          </cell>
          <cell r="F2489" t="str">
            <v>八田　新司</v>
          </cell>
          <cell r="G2489">
            <v>44256</v>
          </cell>
          <cell r="I2489">
            <v>30683</v>
          </cell>
        </row>
        <row r="2490">
          <cell r="E2490" t="str">
            <v>26308938092074-001</v>
          </cell>
          <cell r="F2490" t="str">
            <v>清水　将己</v>
          </cell>
          <cell r="G2490">
            <v>42461</v>
          </cell>
          <cell r="I2490">
            <v>35309</v>
          </cell>
        </row>
        <row r="2491">
          <cell r="E2491" t="str">
            <v>26308938092074-002</v>
          </cell>
          <cell r="F2491" t="str">
            <v>今坂　裕之</v>
          </cell>
          <cell r="G2491">
            <v>44075</v>
          </cell>
          <cell r="I2491">
            <v>32730</v>
          </cell>
        </row>
        <row r="2492">
          <cell r="E2492" t="str">
            <v>26308938092074-003</v>
          </cell>
          <cell r="F2492" t="str">
            <v>長友　雄希</v>
          </cell>
          <cell r="G2492">
            <v>44468</v>
          </cell>
          <cell r="I2492">
            <v>36491</v>
          </cell>
        </row>
        <row r="2493">
          <cell r="E2493" t="str">
            <v>26308938092074-004</v>
          </cell>
          <cell r="F2493" t="str">
            <v>グエン　バ　トゥアン</v>
          </cell>
          <cell r="G2493">
            <v>44743</v>
          </cell>
          <cell r="H2493">
            <v>44957</v>
          </cell>
          <cell r="I2493">
            <v>34712</v>
          </cell>
        </row>
        <row r="2494">
          <cell r="E2494" t="str">
            <v>26308938092079-001</v>
          </cell>
          <cell r="F2494" t="str">
            <v>南　健治</v>
          </cell>
          <cell r="G2494">
            <v>43697</v>
          </cell>
          <cell r="I2494">
            <v>36320</v>
          </cell>
        </row>
        <row r="2495">
          <cell r="E2495" t="str">
            <v>26308938092079-002</v>
          </cell>
          <cell r="F2495" t="str">
            <v>一氏　凱斗</v>
          </cell>
          <cell r="G2495">
            <v>43862</v>
          </cell>
          <cell r="I2495">
            <v>36481</v>
          </cell>
        </row>
        <row r="2496">
          <cell r="E2496" t="str">
            <v>26308938092079-003</v>
          </cell>
          <cell r="F2496" t="str">
            <v>樋口　英樹</v>
          </cell>
          <cell r="G2496">
            <v>44986</v>
          </cell>
          <cell r="I2496">
            <v>27226</v>
          </cell>
        </row>
        <row r="2497">
          <cell r="E2497" t="str">
            <v>26308938092076-001</v>
          </cell>
          <cell r="F2497" t="str">
            <v>村田　純矢</v>
          </cell>
          <cell r="G2497">
            <v>42461</v>
          </cell>
          <cell r="I2497">
            <v>35567</v>
          </cell>
        </row>
        <row r="2498">
          <cell r="E2498" t="str">
            <v>26308938092076-002</v>
          </cell>
          <cell r="F2498" t="str">
            <v>米田　雅史</v>
          </cell>
          <cell r="G2498">
            <v>43040</v>
          </cell>
          <cell r="I2498">
            <v>30969</v>
          </cell>
        </row>
        <row r="2499">
          <cell r="E2499" t="str">
            <v>26308938092080-001</v>
          </cell>
          <cell r="F2499" t="str">
            <v>相原　健司</v>
          </cell>
          <cell r="G2499">
            <v>42461</v>
          </cell>
          <cell r="I2499">
            <v>35777</v>
          </cell>
        </row>
        <row r="2500">
          <cell r="E2500" t="str">
            <v>26308938092073-001</v>
          </cell>
          <cell r="F2500" t="str">
            <v>山田　太一</v>
          </cell>
          <cell r="G2500">
            <v>42461</v>
          </cell>
          <cell r="I2500">
            <v>29188</v>
          </cell>
        </row>
        <row r="2501">
          <cell r="E2501" t="str">
            <v>26308938092077-001</v>
          </cell>
          <cell r="F2501" t="str">
            <v>松岡　佑樹</v>
          </cell>
          <cell r="G2501">
            <v>44413</v>
          </cell>
          <cell r="I2501">
            <v>30601</v>
          </cell>
        </row>
        <row r="2502">
          <cell r="E2502" t="str">
            <v>26302932552087-001</v>
          </cell>
          <cell r="F2502" t="str">
            <v>好井　大地</v>
          </cell>
          <cell r="G2502">
            <v>42826</v>
          </cell>
          <cell r="I2502">
            <v>35488</v>
          </cell>
        </row>
        <row r="2503">
          <cell r="E2503" t="str">
            <v>26302932552087-002</v>
          </cell>
          <cell r="F2503" t="str">
            <v>川那辺　知希</v>
          </cell>
          <cell r="G2503">
            <v>43191</v>
          </cell>
          <cell r="I2503">
            <v>35022</v>
          </cell>
        </row>
        <row r="2504">
          <cell r="E2504" t="str">
            <v>26302932552087-003</v>
          </cell>
          <cell r="F2504" t="str">
            <v>福本　雅之</v>
          </cell>
          <cell r="G2504">
            <v>43517</v>
          </cell>
          <cell r="H2504">
            <v>44975</v>
          </cell>
          <cell r="I2504">
            <v>28237</v>
          </cell>
        </row>
        <row r="2505">
          <cell r="E2505" t="str">
            <v>26302932552087-004</v>
          </cell>
          <cell r="F2505" t="str">
            <v>谷口　晴流也</v>
          </cell>
          <cell r="G2505">
            <v>43800</v>
          </cell>
          <cell r="H2505">
            <v>44749</v>
          </cell>
          <cell r="I2505">
            <v>37097</v>
          </cell>
        </row>
        <row r="2506">
          <cell r="E2506" t="str">
            <v>26302932552087-005</v>
          </cell>
          <cell r="F2506" t="str">
            <v>佐野　伶響</v>
          </cell>
          <cell r="G2506">
            <v>44718</v>
          </cell>
          <cell r="H2506">
            <v>44893</v>
          </cell>
          <cell r="I2506">
            <v>38034</v>
          </cell>
        </row>
        <row r="2507">
          <cell r="E2507" t="str">
            <v>26302932552087-006</v>
          </cell>
          <cell r="F2507" t="str">
            <v>浅井　晋</v>
          </cell>
          <cell r="G2507">
            <v>44718</v>
          </cell>
          <cell r="H2507">
            <v>44804</v>
          </cell>
          <cell r="I2507">
            <v>26174</v>
          </cell>
        </row>
        <row r="2508">
          <cell r="E2508" t="str">
            <v>26307937192003-001</v>
          </cell>
          <cell r="F2508" t="str">
            <v>中村　俊男</v>
          </cell>
          <cell r="G2508">
            <v>37286</v>
          </cell>
          <cell r="I2508">
            <v>26500</v>
          </cell>
        </row>
        <row r="2509">
          <cell r="E2509" t="str">
            <v>26302932762127-001</v>
          </cell>
          <cell r="F2509" t="str">
            <v>豊永　聖</v>
          </cell>
          <cell r="G2509">
            <v>43891</v>
          </cell>
          <cell r="I2509">
            <v>34374</v>
          </cell>
        </row>
        <row r="2510">
          <cell r="E2510" t="str">
            <v>26302932762127-002</v>
          </cell>
          <cell r="F2510" t="str">
            <v>稲　駿太</v>
          </cell>
          <cell r="G2510">
            <v>44958</v>
          </cell>
          <cell r="I2510">
            <v>36096</v>
          </cell>
        </row>
        <row r="2511">
          <cell r="E2511" t="str">
            <v>26301931402060-001</v>
          </cell>
          <cell r="F2511" t="str">
            <v>山内　翔太</v>
          </cell>
          <cell r="G2511">
            <v>43922</v>
          </cell>
          <cell r="I2511">
            <v>32332</v>
          </cell>
        </row>
        <row r="2512">
          <cell r="E2512" t="str">
            <v>26301931402060-002</v>
          </cell>
          <cell r="F2512" t="str">
            <v>奥村　純一</v>
          </cell>
          <cell r="G2512">
            <v>43922</v>
          </cell>
          <cell r="I2512">
            <v>35006</v>
          </cell>
        </row>
        <row r="2513">
          <cell r="E2513" t="str">
            <v>26301931402060-003</v>
          </cell>
          <cell r="F2513" t="str">
            <v>廣谷　繁樹</v>
          </cell>
          <cell r="G2513">
            <v>43922</v>
          </cell>
          <cell r="I2513">
            <v>31643</v>
          </cell>
        </row>
        <row r="2514">
          <cell r="E2514" t="str">
            <v>26301931402060-004</v>
          </cell>
          <cell r="F2514" t="str">
            <v>木村　亮</v>
          </cell>
          <cell r="G2514">
            <v>43922</v>
          </cell>
          <cell r="H2514">
            <v>44850</v>
          </cell>
          <cell r="I2514">
            <v>32792</v>
          </cell>
        </row>
        <row r="2515">
          <cell r="E2515" t="str">
            <v>26301931402060-005</v>
          </cell>
          <cell r="F2515" t="str">
            <v>木村　優吾</v>
          </cell>
          <cell r="G2515">
            <v>43922</v>
          </cell>
          <cell r="I2515">
            <v>33959</v>
          </cell>
        </row>
        <row r="2516">
          <cell r="E2516" t="str">
            <v>26301931402060-006</v>
          </cell>
          <cell r="F2516" t="str">
            <v>早田　健吾</v>
          </cell>
          <cell r="G2516">
            <v>43922</v>
          </cell>
          <cell r="H2516">
            <v>44850</v>
          </cell>
          <cell r="I2516">
            <v>32576</v>
          </cell>
        </row>
        <row r="2517">
          <cell r="E2517" t="str">
            <v>26303933202139-001</v>
          </cell>
          <cell r="F2517" t="str">
            <v>橋本　貴彦</v>
          </cell>
          <cell r="G2517">
            <v>43606</v>
          </cell>
          <cell r="I2517">
            <v>31062</v>
          </cell>
        </row>
        <row r="2518">
          <cell r="E2518" t="str">
            <v>26303933522026-001</v>
          </cell>
          <cell r="F2518" t="str">
            <v>東　祥広</v>
          </cell>
          <cell r="G2518">
            <v>42522</v>
          </cell>
          <cell r="I2518">
            <v>29571</v>
          </cell>
        </row>
        <row r="2519">
          <cell r="E2519" t="str">
            <v>26303933522026-002</v>
          </cell>
          <cell r="F2519" t="str">
            <v>森川　孝</v>
          </cell>
          <cell r="G2519">
            <v>42522</v>
          </cell>
          <cell r="I2519">
            <v>26081</v>
          </cell>
        </row>
        <row r="2520">
          <cell r="E2520" t="str">
            <v>26301930770041-001</v>
          </cell>
          <cell r="F2520" t="str">
            <v>田中　慎也</v>
          </cell>
          <cell r="G2520">
            <v>44470</v>
          </cell>
          <cell r="I2520">
            <v>30973</v>
          </cell>
        </row>
        <row r="2521">
          <cell r="E2521" t="str">
            <v>26301932532012-001</v>
          </cell>
          <cell r="F2521" t="str">
            <v>吉澤　健太</v>
          </cell>
          <cell r="G2521">
            <v>42522</v>
          </cell>
          <cell r="I2521">
            <v>34374</v>
          </cell>
        </row>
        <row r="2522">
          <cell r="E2522" t="str">
            <v>26303933202170-001</v>
          </cell>
          <cell r="F2522" t="str">
            <v>掛川　明宏</v>
          </cell>
          <cell r="G2522">
            <v>42826</v>
          </cell>
          <cell r="I2522">
            <v>24770</v>
          </cell>
        </row>
        <row r="2523">
          <cell r="E2523" t="str">
            <v>26303933202170-002</v>
          </cell>
          <cell r="F2523" t="str">
            <v>菊田　満</v>
          </cell>
          <cell r="G2523">
            <v>43221</v>
          </cell>
          <cell r="I2523">
            <v>25298</v>
          </cell>
        </row>
        <row r="2524">
          <cell r="E2524" t="str">
            <v>26303933202170-003</v>
          </cell>
          <cell r="F2524" t="str">
            <v>アンギ　Ａ　スティアナ</v>
          </cell>
          <cell r="G2524">
            <v>43698</v>
          </cell>
          <cell r="H2524">
            <v>44764</v>
          </cell>
          <cell r="I2524">
            <v>36054</v>
          </cell>
        </row>
        <row r="2525">
          <cell r="E2525" t="str">
            <v>26303933202170-004</v>
          </cell>
          <cell r="F2525" t="str">
            <v>ヤヤン　アパンディ</v>
          </cell>
          <cell r="G2525">
            <v>43698</v>
          </cell>
          <cell r="I2525">
            <v>36212</v>
          </cell>
        </row>
        <row r="2526">
          <cell r="E2526" t="str">
            <v>26303933202170-005</v>
          </cell>
          <cell r="F2526" t="str">
            <v>菊池　隆</v>
          </cell>
          <cell r="G2526">
            <v>44013</v>
          </cell>
          <cell r="I2526">
            <v>27234</v>
          </cell>
        </row>
        <row r="2527">
          <cell r="E2527" t="str">
            <v>26303933202170-006</v>
          </cell>
          <cell r="F2527" t="str">
            <v>佐々木　崇</v>
          </cell>
          <cell r="G2527">
            <v>44136</v>
          </cell>
          <cell r="I2527">
            <v>27478</v>
          </cell>
        </row>
        <row r="2528">
          <cell r="E2528" t="str">
            <v>26303933202170-007</v>
          </cell>
          <cell r="F2528" t="str">
            <v>石桁　栞太</v>
          </cell>
          <cell r="G2528">
            <v>44470</v>
          </cell>
          <cell r="H2528">
            <v>44712</v>
          </cell>
          <cell r="I2528">
            <v>38790</v>
          </cell>
        </row>
        <row r="2529">
          <cell r="E2529" t="str">
            <v>26303933202170-008</v>
          </cell>
          <cell r="F2529" t="str">
            <v>西村　智樹</v>
          </cell>
          <cell r="G2529">
            <v>44470</v>
          </cell>
          <cell r="H2529">
            <v>44712</v>
          </cell>
          <cell r="I2529">
            <v>38538</v>
          </cell>
        </row>
        <row r="2530">
          <cell r="E2530" t="str">
            <v>26303933202170-009</v>
          </cell>
          <cell r="F2530" t="str">
            <v>松下　悠聖</v>
          </cell>
          <cell r="G2530">
            <v>44508</v>
          </cell>
          <cell r="H2530">
            <v>44676</v>
          </cell>
          <cell r="I2530">
            <v>38471</v>
          </cell>
        </row>
        <row r="2531">
          <cell r="E2531" t="str">
            <v>26303933202170-010</v>
          </cell>
          <cell r="F2531" t="str">
            <v>アセプ　デイキ　グナワン</v>
          </cell>
          <cell r="G2531">
            <v>44722</v>
          </cell>
          <cell r="I2531">
            <v>35982</v>
          </cell>
        </row>
        <row r="2532">
          <cell r="E2532" t="str">
            <v>26303933202170-011</v>
          </cell>
          <cell r="F2532" t="str">
            <v>ハエルル　アナム</v>
          </cell>
          <cell r="G2532">
            <v>44722</v>
          </cell>
          <cell r="I2532">
            <v>36631</v>
          </cell>
        </row>
        <row r="2533">
          <cell r="E2533" t="str">
            <v>26303933202170-012</v>
          </cell>
          <cell r="F2533" t="str">
            <v>西村　智樹</v>
          </cell>
          <cell r="G2533">
            <v>44774</v>
          </cell>
          <cell r="H2533">
            <v>44775</v>
          </cell>
          <cell r="I2533">
            <v>38538</v>
          </cell>
        </row>
        <row r="2534">
          <cell r="E2534" t="str">
            <v>26303933202170-013</v>
          </cell>
          <cell r="F2534" t="str">
            <v>山口　力輝</v>
          </cell>
          <cell r="G2534">
            <v>44837</v>
          </cell>
          <cell r="H2534">
            <v>44854</v>
          </cell>
          <cell r="I2534">
            <v>38526</v>
          </cell>
        </row>
        <row r="2535">
          <cell r="E2535" t="str">
            <v>26303933202170-014</v>
          </cell>
          <cell r="F2535" t="str">
            <v>エンガル　プラヨゴ</v>
          </cell>
          <cell r="G2535">
            <v>44866</v>
          </cell>
          <cell r="I2535">
            <v>35891</v>
          </cell>
        </row>
        <row r="2536">
          <cell r="E2536" t="str">
            <v>26303933202170-015</v>
          </cell>
          <cell r="F2536" t="str">
            <v>モチ　ラマダン</v>
          </cell>
          <cell r="G2536">
            <v>44866</v>
          </cell>
          <cell r="I2536">
            <v>36174</v>
          </cell>
        </row>
        <row r="2537">
          <cell r="E2537" t="str">
            <v>26303933202170-016</v>
          </cell>
          <cell r="F2537" t="str">
            <v>ノヴィアント　アジ</v>
          </cell>
          <cell r="G2537">
            <v>44866</v>
          </cell>
          <cell r="I2537">
            <v>36478</v>
          </cell>
        </row>
        <row r="2538">
          <cell r="E2538" t="str">
            <v>26303933202170-017</v>
          </cell>
          <cell r="F2538" t="str">
            <v>長谷川　恵太郎</v>
          </cell>
          <cell r="G2538">
            <v>44872</v>
          </cell>
          <cell r="I2538">
            <v>38750</v>
          </cell>
        </row>
        <row r="2539">
          <cell r="E2539" t="str">
            <v>26301930752117-001</v>
          </cell>
          <cell r="F2539" t="str">
            <v>伊藤　久仁彦</v>
          </cell>
          <cell r="G2539">
            <v>43435</v>
          </cell>
          <cell r="I2539">
            <v>31838</v>
          </cell>
        </row>
        <row r="2540">
          <cell r="E2540" t="str">
            <v>26301930752117-002</v>
          </cell>
          <cell r="F2540" t="str">
            <v>赤澤　誠也</v>
          </cell>
          <cell r="G2540">
            <v>44372</v>
          </cell>
          <cell r="H2540">
            <v>44931</v>
          </cell>
          <cell r="I2540">
            <v>36579</v>
          </cell>
        </row>
        <row r="2541">
          <cell r="E2541" t="str">
            <v>26301930772138-001</v>
          </cell>
          <cell r="F2541" t="str">
            <v>清水　久記</v>
          </cell>
          <cell r="G2541">
            <v>42705</v>
          </cell>
          <cell r="I2541">
            <v>27616</v>
          </cell>
        </row>
        <row r="2542">
          <cell r="E2542" t="str">
            <v>26301930772138-002</v>
          </cell>
          <cell r="F2542" t="str">
            <v>森本　晴彦</v>
          </cell>
          <cell r="G2542">
            <v>42767</v>
          </cell>
          <cell r="I2542">
            <v>27286</v>
          </cell>
        </row>
        <row r="2543">
          <cell r="E2543" t="str">
            <v>26301930772138-003</v>
          </cell>
          <cell r="F2543" t="str">
            <v>村上　顕吾</v>
          </cell>
          <cell r="G2543">
            <v>43344</v>
          </cell>
          <cell r="I2543">
            <v>29036</v>
          </cell>
        </row>
        <row r="2544">
          <cell r="E2544" t="str">
            <v>26301930772138-004</v>
          </cell>
          <cell r="F2544" t="str">
            <v>藤崎　真英</v>
          </cell>
          <cell r="G2544">
            <v>43947</v>
          </cell>
          <cell r="I2544">
            <v>30745</v>
          </cell>
        </row>
        <row r="2545">
          <cell r="E2545" t="str">
            <v>26301930772138-005</v>
          </cell>
          <cell r="F2545" t="str">
            <v>谷口　龍之介</v>
          </cell>
          <cell r="G2545">
            <v>44275</v>
          </cell>
          <cell r="I2545">
            <v>37706</v>
          </cell>
        </row>
        <row r="2546">
          <cell r="E2546" t="str">
            <v>26301930772138-006</v>
          </cell>
          <cell r="F2546" t="str">
            <v>関口　成悟</v>
          </cell>
          <cell r="G2546">
            <v>44409</v>
          </cell>
          <cell r="I2546">
            <v>35626</v>
          </cell>
        </row>
        <row r="2547">
          <cell r="E2547" t="str">
            <v>26301930772138-007</v>
          </cell>
          <cell r="F2547" t="str">
            <v>川上　康志</v>
          </cell>
          <cell r="G2547">
            <v>44409</v>
          </cell>
          <cell r="I2547">
            <v>27586</v>
          </cell>
        </row>
        <row r="2548">
          <cell r="E2548" t="str">
            <v>26301930772138-008</v>
          </cell>
          <cell r="F2548" t="str">
            <v>井坂　敏一</v>
          </cell>
          <cell r="G2548">
            <v>44470</v>
          </cell>
          <cell r="I2548">
            <v>30685</v>
          </cell>
        </row>
        <row r="2549">
          <cell r="E2549" t="str">
            <v>26301930772138-009</v>
          </cell>
          <cell r="F2549" t="str">
            <v>今隈　穂波</v>
          </cell>
          <cell r="G2549">
            <v>44672</v>
          </cell>
          <cell r="I2549">
            <v>33555</v>
          </cell>
        </row>
        <row r="2550">
          <cell r="E2550" t="str">
            <v>26301930792088-001</v>
          </cell>
          <cell r="F2550" t="str">
            <v>佐藤　佑亮</v>
          </cell>
          <cell r="G2550">
            <v>44337</v>
          </cell>
          <cell r="I2550">
            <v>34952</v>
          </cell>
        </row>
        <row r="2551">
          <cell r="E2551" t="str">
            <v>26308938092116-001</v>
          </cell>
          <cell r="F2551" t="str">
            <v>小林　貴亨</v>
          </cell>
          <cell r="G2551">
            <v>43678</v>
          </cell>
          <cell r="H2551">
            <v>44926</v>
          </cell>
          <cell r="I2551">
            <v>32503</v>
          </cell>
        </row>
        <row r="2552">
          <cell r="E2552" t="str">
            <v>26301930782066-001</v>
          </cell>
          <cell r="F2552" t="str">
            <v>佐々木　康輔</v>
          </cell>
          <cell r="G2552">
            <v>44713</v>
          </cell>
          <cell r="I2552">
            <v>33277</v>
          </cell>
        </row>
        <row r="2553">
          <cell r="E2553" t="str">
            <v>26302932542120-001</v>
          </cell>
          <cell r="F2553" t="str">
            <v>谷本　力哉</v>
          </cell>
          <cell r="G2553">
            <v>44713</v>
          </cell>
          <cell r="H2553">
            <v>44895</v>
          </cell>
          <cell r="I2553">
            <v>36971</v>
          </cell>
        </row>
        <row r="2554">
          <cell r="E2554" t="str">
            <v>26308938092092-001</v>
          </cell>
          <cell r="F2554" t="str">
            <v>中濱　弘昭</v>
          </cell>
          <cell r="G2554">
            <v>42793</v>
          </cell>
          <cell r="H2554">
            <v>44859</v>
          </cell>
          <cell r="I2554">
            <v>23078</v>
          </cell>
        </row>
        <row r="2555">
          <cell r="E2555" t="str">
            <v>26301930772091-001</v>
          </cell>
          <cell r="F2555" t="str">
            <v>下村　潤矢</v>
          </cell>
          <cell r="G2555">
            <v>42552</v>
          </cell>
          <cell r="I2555">
            <v>30558</v>
          </cell>
        </row>
        <row r="2556">
          <cell r="E2556" t="str">
            <v>26301930772091-002</v>
          </cell>
          <cell r="F2556" t="str">
            <v>岡田　勇太</v>
          </cell>
          <cell r="G2556">
            <v>42740</v>
          </cell>
          <cell r="H2556">
            <v>44742</v>
          </cell>
          <cell r="I2556">
            <v>30666</v>
          </cell>
        </row>
        <row r="2557">
          <cell r="E2557" t="str">
            <v>26301930772091-003</v>
          </cell>
          <cell r="F2557" t="str">
            <v>窪田　裕樹</v>
          </cell>
          <cell r="G2557">
            <v>42828</v>
          </cell>
          <cell r="H2557">
            <v>44742</v>
          </cell>
          <cell r="I2557">
            <v>30411</v>
          </cell>
        </row>
        <row r="2558">
          <cell r="E2558" t="str">
            <v>26301930772091-004</v>
          </cell>
          <cell r="F2558" t="str">
            <v>山口　真知子</v>
          </cell>
          <cell r="G2558">
            <v>43009</v>
          </cell>
          <cell r="I2558">
            <v>23334</v>
          </cell>
        </row>
        <row r="2559">
          <cell r="E2559" t="str">
            <v>26301930772091-005</v>
          </cell>
          <cell r="F2559" t="str">
            <v>松田　聡</v>
          </cell>
          <cell r="G2559">
            <v>43105</v>
          </cell>
          <cell r="I2559">
            <v>31219</v>
          </cell>
        </row>
        <row r="2560">
          <cell r="E2560" t="str">
            <v>26301930772091-006</v>
          </cell>
          <cell r="F2560" t="str">
            <v>佃　隆史</v>
          </cell>
          <cell r="G2560">
            <v>43469</v>
          </cell>
          <cell r="H2560">
            <v>44712</v>
          </cell>
          <cell r="I2560">
            <v>29040</v>
          </cell>
        </row>
        <row r="2561">
          <cell r="E2561" t="str">
            <v>26301930772091-007</v>
          </cell>
          <cell r="F2561" t="str">
            <v>辰己　亮太</v>
          </cell>
          <cell r="G2561">
            <v>43556</v>
          </cell>
          <cell r="H2561">
            <v>44742</v>
          </cell>
          <cell r="I2561">
            <v>31702</v>
          </cell>
        </row>
        <row r="2562">
          <cell r="E2562" t="str">
            <v>26301930772091-008</v>
          </cell>
          <cell r="F2562" t="str">
            <v>山本　裕子</v>
          </cell>
          <cell r="G2562">
            <v>43617</v>
          </cell>
          <cell r="I2562">
            <v>25069</v>
          </cell>
        </row>
        <row r="2563">
          <cell r="E2563" t="str">
            <v>26301930772091-009</v>
          </cell>
          <cell r="F2563" t="str">
            <v>大森　健太郎</v>
          </cell>
          <cell r="G2563">
            <v>43709</v>
          </cell>
          <cell r="I2563">
            <v>32710</v>
          </cell>
        </row>
        <row r="2564">
          <cell r="E2564" t="str">
            <v>26301930772091-010</v>
          </cell>
          <cell r="F2564" t="str">
            <v>大松　久展</v>
          </cell>
          <cell r="G2564">
            <v>43942</v>
          </cell>
          <cell r="H2564">
            <v>44865</v>
          </cell>
          <cell r="I2564">
            <v>28619</v>
          </cell>
        </row>
        <row r="2565">
          <cell r="E2565" t="str">
            <v>26301930772091-011</v>
          </cell>
          <cell r="F2565" t="str">
            <v>田中　英美</v>
          </cell>
          <cell r="G2565">
            <v>44136</v>
          </cell>
          <cell r="I2565">
            <v>25955</v>
          </cell>
        </row>
        <row r="2566">
          <cell r="E2566" t="str">
            <v>26301930772091-012</v>
          </cell>
          <cell r="F2566" t="str">
            <v>鳥住　功</v>
          </cell>
          <cell r="G2566">
            <v>44256</v>
          </cell>
          <cell r="I2566">
            <v>27180</v>
          </cell>
        </row>
        <row r="2567">
          <cell r="E2567" t="str">
            <v>26301930772091-013</v>
          </cell>
          <cell r="F2567" t="str">
            <v>高邉　圭亮</v>
          </cell>
          <cell r="G2567">
            <v>44256</v>
          </cell>
          <cell r="I2567">
            <v>32695</v>
          </cell>
        </row>
        <row r="2568">
          <cell r="E2568" t="str">
            <v>26301930772091-014</v>
          </cell>
          <cell r="F2568" t="str">
            <v>高橋　伸博</v>
          </cell>
          <cell r="G2568">
            <v>44440</v>
          </cell>
          <cell r="I2568">
            <v>29363</v>
          </cell>
        </row>
        <row r="2569">
          <cell r="E2569" t="str">
            <v>26301930772091-015</v>
          </cell>
          <cell r="F2569" t="str">
            <v>鳥越　太二</v>
          </cell>
          <cell r="G2569">
            <v>44440</v>
          </cell>
          <cell r="I2569">
            <v>26843</v>
          </cell>
        </row>
        <row r="2570">
          <cell r="E2570" t="str">
            <v>26301930772091-016</v>
          </cell>
          <cell r="F2570" t="str">
            <v>池本　繁三郎</v>
          </cell>
          <cell r="G2570">
            <v>44470</v>
          </cell>
          <cell r="I2570">
            <v>26965</v>
          </cell>
        </row>
        <row r="2571">
          <cell r="E2571" t="str">
            <v>26301930772091-017</v>
          </cell>
          <cell r="F2571" t="str">
            <v>上田　凌</v>
          </cell>
          <cell r="G2571">
            <v>44470</v>
          </cell>
          <cell r="H2571">
            <v>44834</v>
          </cell>
          <cell r="I2571">
            <v>37379</v>
          </cell>
        </row>
        <row r="2572">
          <cell r="E2572" t="str">
            <v>26301930772091-018</v>
          </cell>
          <cell r="F2572" t="str">
            <v>久保田　倖成</v>
          </cell>
          <cell r="G2572">
            <v>44470</v>
          </cell>
          <cell r="H2572">
            <v>44834</v>
          </cell>
          <cell r="I2572">
            <v>37452</v>
          </cell>
        </row>
        <row r="2573">
          <cell r="E2573" t="str">
            <v>26301930772091-019</v>
          </cell>
          <cell r="F2573" t="str">
            <v>福岡　裕太</v>
          </cell>
          <cell r="G2573">
            <v>44593</v>
          </cell>
          <cell r="I2573">
            <v>37021</v>
          </cell>
        </row>
        <row r="2574">
          <cell r="E2574" t="str">
            <v>26301930772091-020</v>
          </cell>
          <cell r="F2574" t="str">
            <v>宮川　昴之</v>
          </cell>
          <cell r="G2574">
            <v>44652</v>
          </cell>
          <cell r="I2574">
            <v>34821</v>
          </cell>
        </row>
        <row r="2575">
          <cell r="E2575" t="str">
            <v>26301930772091-021</v>
          </cell>
          <cell r="F2575" t="str">
            <v>吉岡　正樹</v>
          </cell>
          <cell r="G2575">
            <v>44713</v>
          </cell>
          <cell r="H2575">
            <v>44957</v>
          </cell>
          <cell r="I2575">
            <v>27315</v>
          </cell>
        </row>
        <row r="2576">
          <cell r="E2576" t="str">
            <v>26301930772091-022</v>
          </cell>
          <cell r="F2576" t="str">
            <v>大成　智之</v>
          </cell>
          <cell r="G2576">
            <v>44713</v>
          </cell>
          <cell r="I2576">
            <v>27158</v>
          </cell>
        </row>
        <row r="2577">
          <cell r="E2577" t="str">
            <v>26301930772091-023</v>
          </cell>
          <cell r="F2577" t="str">
            <v>大西　空</v>
          </cell>
          <cell r="G2577">
            <v>44713</v>
          </cell>
          <cell r="H2577">
            <v>44804</v>
          </cell>
          <cell r="I2577">
            <v>37228</v>
          </cell>
        </row>
        <row r="2578">
          <cell r="E2578" t="str">
            <v>26301930772091-024</v>
          </cell>
          <cell r="F2578" t="str">
            <v>大西　愛実</v>
          </cell>
          <cell r="G2578">
            <v>44713</v>
          </cell>
          <cell r="H2578">
            <v>44804</v>
          </cell>
          <cell r="I2578">
            <v>37188</v>
          </cell>
        </row>
        <row r="2579">
          <cell r="E2579" t="str">
            <v>26301930772091-025</v>
          </cell>
          <cell r="F2579" t="str">
            <v>坂本　美月</v>
          </cell>
          <cell r="G2579">
            <v>44743</v>
          </cell>
          <cell r="I2579">
            <v>37974</v>
          </cell>
        </row>
        <row r="2580">
          <cell r="E2580" t="str">
            <v>26301930772091-026</v>
          </cell>
          <cell r="F2580" t="str">
            <v>潮見　秀憲</v>
          </cell>
          <cell r="G2580">
            <v>44805</v>
          </cell>
          <cell r="I2580">
            <v>31053</v>
          </cell>
        </row>
        <row r="2581">
          <cell r="E2581" t="str">
            <v>26301930772091-027</v>
          </cell>
          <cell r="F2581" t="str">
            <v>瀬戸　朔弥</v>
          </cell>
          <cell r="G2581">
            <v>44835</v>
          </cell>
          <cell r="I2581">
            <v>37720</v>
          </cell>
        </row>
        <row r="2582">
          <cell r="E2582" t="str">
            <v>26301930772118-001</v>
          </cell>
          <cell r="F2582" t="str">
            <v>窪田　哲平</v>
          </cell>
          <cell r="G2582">
            <v>42542</v>
          </cell>
          <cell r="I2582">
            <v>28920</v>
          </cell>
        </row>
        <row r="2583">
          <cell r="E2583" t="str">
            <v>26301930772118-002</v>
          </cell>
          <cell r="F2583" t="str">
            <v>木村　健一郎</v>
          </cell>
          <cell r="G2583">
            <v>44095</v>
          </cell>
          <cell r="I2583">
            <v>33873</v>
          </cell>
        </row>
        <row r="2584">
          <cell r="E2584" t="str">
            <v>26301930772118-003</v>
          </cell>
          <cell r="F2584" t="str">
            <v>吉田　晋行</v>
          </cell>
          <cell r="G2584">
            <v>44287</v>
          </cell>
          <cell r="I2584">
            <v>28341</v>
          </cell>
        </row>
        <row r="2585">
          <cell r="E2585" t="str">
            <v>26301930772118-004</v>
          </cell>
          <cell r="F2585" t="str">
            <v>大谷　陵典</v>
          </cell>
          <cell r="G2585">
            <v>44747</v>
          </cell>
          <cell r="H2585">
            <v>44846</v>
          </cell>
          <cell r="I2585">
            <v>38242</v>
          </cell>
        </row>
        <row r="2586">
          <cell r="E2586" t="str">
            <v>26302932552068-001</v>
          </cell>
          <cell r="F2586" t="str">
            <v>山本　洋平</v>
          </cell>
          <cell r="G2586">
            <v>42584</v>
          </cell>
          <cell r="I2586">
            <v>28164</v>
          </cell>
        </row>
        <row r="2587">
          <cell r="E2587" t="str">
            <v>26302932552068-002</v>
          </cell>
          <cell r="F2587" t="str">
            <v>池本　健次</v>
          </cell>
          <cell r="G2587">
            <v>42644</v>
          </cell>
          <cell r="I2587">
            <v>35542</v>
          </cell>
        </row>
        <row r="2588">
          <cell r="E2588" t="str">
            <v>26302932552068-003</v>
          </cell>
          <cell r="F2588" t="str">
            <v>今岡　亮太</v>
          </cell>
          <cell r="G2588">
            <v>44835</v>
          </cell>
          <cell r="I2588">
            <v>37165</v>
          </cell>
        </row>
        <row r="2589">
          <cell r="E2589" t="str">
            <v>26302932552068-004</v>
          </cell>
          <cell r="F2589" t="str">
            <v>山本　愛斗</v>
          </cell>
          <cell r="G2589">
            <v>44835</v>
          </cell>
          <cell r="I2589">
            <v>36494</v>
          </cell>
        </row>
        <row r="2590">
          <cell r="E2590" t="str">
            <v>26301932522024-001</v>
          </cell>
          <cell r="F2590" t="str">
            <v>山本　寛大</v>
          </cell>
          <cell r="G2590">
            <v>43859</v>
          </cell>
          <cell r="I2590">
            <v>34617</v>
          </cell>
        </row>
        <row r="2591">
          <cell r="E2591" t="str">
            <v>26301932522024-002</v>
          </cell>
          <cell r="F2591" t="str">
            <v>山田　遥佳</v>
          </cell>
          <cell r="G2591">
            <v>44470</v>
          </cell>
          <cell r="I2591">
            <v>34579</v>
          </cell>
        </row>
        <row r="2592">
          <cell r="E2592" t="str">
            <v>26303933522046-001</v>
          </cell>
          <cell r="F2592" t="str">
            <v>鹿嶋　嵐</v>
          </cell>
          <cell r="G2592">
            <v>42826</v>
          </cell>
          <cell r="H2592">
            <v>44923</v>
          </cell>
          <cell r="I2592">
            <v>33903</v>
          </cell>
        </row>
        <row r="2593">
          <cell r="E2593" t="str">
            <v>26303933522046-002</v>
          </cell>
          <cell r="F2593" t="str">
            <v>小西　辰仁</v>
          </cell>
          <cell r="G2593">
            <v>42826</v>
          </cell>
          <cell r="I2593">
            <v>34086</v>
          </cell>
        </row>
        <row r="2594">
          <cell r="E2594" t="str">
            <v>26303933522046-003</v>
          </cell>
          <cell r="F2594" t="str">
            <v>村井　拓真</v>
          </cell>
          <cell r="G2594">
            <v>42826</v>
          </cell>
          <cell r="I2594">
            <v>33145</v>
          </cell>
        </row>
        <row r="2595">
          <cell r="E2595" t="str">
            <v>26303933522046-004</v>
          </cell>
          <cell r="F2595" t="str">
            <v>米本　寿</v>
          </cell>
          <cell r="G2595">
            <v>42826</v>
          </cell>
          <cell r="I2595">
            <v>26539</v>
          </cell>
        </row>
        <row r="2596">
          <cell r="E2596" t="str">
            <v>26303933522046-005</v>
          </cell>
          <cell r="F2596" t="str">
            <v>清水　敬太郎</v>
          </cell>
          <cell r="G2596">
            <v>42826</v>
          </cell>
          <cell r="I2596">
            <v>32848</v>
          </cell>
        </row>
        <row r="2597">
          <cell r="E2597" t="str">
            <v>26303933522046-006</v>
          </cell>
          <cell r="F2597" t="str">
            <v>福島　拓也</v>
          </cell>
          <cell r="G2597">
            <v>43029</v>
          </cell>
          <cell r="I2597">
            <v>34161</v>
          </cell>
        </row>
        <row r="2598">
          <cell r="E2598" t="str">
            <v>26303933522046-007</v>
          </cell>
          <cell r="F2598" t="str">
            <v>富吉　風雅</v>
          </cell>
          <cell r="G2598">
            <v>43871</v>
          </cell>
          <cell r="I2598">
            <v>36638</v>
          </cell>
        </row>
        <row r="2599">
          <cell r="E2599" t="str">
            <v>26303933522046-008</v>
          </cell>
          <cell r="F2599" t="str">
            <v>長尾　海斗</v>
          </cell>
          <cell r="G2599">
            <v>43922</v>
          </cell>
          <cell r="I2599">
            <v>36722</v>
          </cell>
        </row>
        <row r="2600">
          <cell r="E2600" t="str">
            <v>26303933522046-009</v>
          </cell>
          <cell r="F2600" t="str">
            <v>甲斐　章人</v>
          </cell>
          <cell r="G2600">
            <v>44181</v>
          </cell>
          <cell r="I2600">
            <v>27962</v>
          </cell>
        </row>
        <row r="2601">
          <cell r="E2601" t="str">
            <v>26303933522046-010</v>
          </cell>
          <cell r="F2601" t="str">
            <v>河野　仁</v>
          </cell>
          <cell r="G2601">
            <v>44181</v>
          </cell>
          <cell r="I2601">
            <v>26179</v>
          </cell>
        </row>
        <row r="2602">
          <cell r="E2602" t="str">
            <v>26303933522046-011</v>
          </cell>
          <cell r="F2602" t="str">
            <v>佐藤　巨人</v>
          </cell>
          <cell r="G2602">
            <v>44348</v>
          </cell>
          <cell r="I2602">
            <v>29368</v>
          </cell>
        </row>
        <row r="2603">
          <cell r="E2603" t="str">
            <v>26303933522046-012</v>
          </cell>
          <cell r="F2603" t="str">
            <v>瀬戸口　春</v>
          </cell>
          <cell r="G2603">
            <v>44582</v>
          </cell>
          <cell r="H2603">
            <v>44881</v>
          </cell>
          <cell r="I2603">
            <v>35497</v>
          </cell>
        </row>
        <row r="2604">
          <cell r="E2604" t="str">
            <v>26303933522046-013</v>
          </cell>
          <cell r="F2604" t="str">
            <v>金子　知央</v>
          </cell>
          <cell r="G2604">
            <v>44593</v>
          </cell>
          <cell r="H2604">
            <v>44732</v>
          </cell>
          <cell r="I2604">
            <v>36817</v>
          </cell>
        </row>
        <row r="2605">
          <cell r="E2605" t="str">
            <v>26301930752109-001</v>
          </cell>
          <cell r="F2605" t="str">
            <v>森　翔大</v>
          </cell>
          <cell r="G2605">
            <v>43991</v>
          </cell>
          <cell r="I2605">
            <v>34213</v>
          </cell>
        </row>
        <row r="2606">
          <cell r="E2606" t="str">
            <v>26301930752109-002</v>
          </cell>
          <cell r="F2606" t="str">
            <v>山田　陸仁</v>
          </cell>
          <cell r="G2606">
            <v>44634</v>
          </cell>
          <cell r="I2606">
            <v>36314</v>
          </cell>
        </row>
        <row r="2607">
          <cell r="E2607" t="str">
            <v>26301930752109-003</v>
          </cell>
          <cell r="F2607" t="str">
            <v>中川　怜大</v>
          </cell>
          <cell r="G2607">
            <v>44755</v>
          </cell>
          <cell r="H2607">
            <v>44785</v>
          </cell>
          <cell r="I2607">
            <v>35861</v>
          </cell>
        </row>
        <row r="2608">
          <cell r="E2608" t="str">
            <v>26302932542096-001</v>
          </cell>
          <cell r="F2608" t="str">
            <v>グエン　ナム　ハーイ</v>
          </cell>
          <cell r="G2608">
            <v>43789</v>
          </cell>
          <cell r="H2608">
            <v>44895</v>
          </cell>
          <cell r="I2608">
            <v>35339</v>
          </cell>
        </row>
        <row r="2609">
          <cell r="E2609" t="str">
            <v>26302932552102-001</v>
          </cell>
          <cell r="F2609" t="str">
            <v>岡田　京都</v>
          </cell>
          <cell r="G2609">
            <v>43153</v>
          </cell>
          <cell r="H2609">
            <v>44742</v>
          </cell>
          <cell r="I2609">
            <v>36692</v>
          </cell>
        </row>
        <row r="2610">
          <cell r="E2610" t="str">
            <v>26302932552102-002</v>
          </cell>
          <cell r="F2610" t="str">
            <v>森田　雅人</v>
          </cell>
          <cell r="G2610">
            <v>44760</v>
          </cell>
          <cell r="I2610">
            <v>30317</v>
          </cell>
        </row>
        <row r="2611">
          <cell r="E2611" t="str">
            <v>26308938092137-001</v>
          </cell>
          <cell r="F2611" t="str">
            <v>吉野　匠</v>
          </cell>
          <cell r="G2611">
            <v>44652</v>
          </cell>
          <cell r="I2611">
            <v>38000</v>
          </cell>
        </row>
        <row r="2612">
          <cell r="E2612" t="str">
            <v>26301930772149-001</v>
          </cell>
          <cell r="F2612" t="str">
            <v>川崎　宗志</v>
          </cell>
          <cell r="G2612">
            <v>44682</v>
          </cell>
          <cell r="I2612">
            <v>36342</v>
          </cell>
        </row>
        <row r="2613">
          <cell r="E2613" t="str">
            <v>26302932762119-001</v>
          </cell>
          <cell r="F2613" t="str">
            <v>高橋　政俊</v>
          </cell>
          <cell r="G2613">
            <v>43466</v>
          </cell>
          <cell r="I2613">
            <v>20222</v>
          </cell>
        </row>
        <row r="2614">
          <cell r="E2614" t="str">
            <v>26302932762119-002</v>
          </cell>
          <cell r="F2614" t="str">
            <v>高橋　龍ノ介</v>
          </cell>
          <cell r="G2614">
            <v>44562</v>
          </cell>
          <cell r="I2614">
            <v>36888</v>
          </cell>
        </row>
        <row r="2615">
          <cell r="E2615" t="str">
            <v>26301930752080-001</v>
          </cell>
          <cell r="F2615" t="str">
            <v>佐藤　幸祐</v>
          </cell>
          <cell r="G2615">
            <v>42820</v>
          </cell>
          <cell r="I2615">
            <v>31068</v>
          </cell>
        </row>
        <row r="2616">
          <cell r="E2616" t="str">
            <v>26301930752080-002</v>
          </cell>
          <cell r="F2616" t="str">
            <v>増田　涼平</v>
          </cell>
          <cell r="G2616">
            <v>43943</v>
          </cell>
          <cell r="I2616">
            <v>30012</v>
          </cell>
        </row>
        <row r="2617">
          <cell r="E2617" t="str">
            <v>26302932762141-001</v>
          </cell>
          <cell r="F2617" t="str">
            <v>柴田　大河</v>
          </cell>
          <cell r="G2617">
            <v>44276</v>
          </cell>
          <cell r="I2617">
            <v>36690</v>
          </cell>
        </row>
        <row r="2618">
          <cell r="E2618" t="str">
            <v>26302932762141-002</v>
          </cell>
          <cell r="F2618" t="str">
            <v>塩貝　剛史</v>
          </cell>
          <cell r="G2618">
            <v>44276</v>
          </cell>
          <cell r="H2618">
            <v>44854</v>
          </cell>
          <cell r="I2618">
            <v>36758</v>
          </cell>
        </row>
        <row r="2619">
          <cell r="E2619" t="str">
            <v>26302932762141-003</v>
          </cell>
          <cell r="F2619" t="str">
            <v>澤田　佳男</v>
          </cell>
          <cell r="G2619">
            <v>44276</v>
          </cell>
          <cell r="I2619">
            <v>27349</v>
          </cell>
        </row>
        <row r="2620">
          <cell r="E2620" t="str">
            <v>26308938092123-001</v>
          </cell>
          <cell r="F2620" t="str">
            <v>藤沢　豪英</v>
          </cell>
          <cell r="G2620">
            <v>44202</v>
          </cell>
          <cell r="I2620">
            <v>33831</v>
          </cell>
        </row>
        <row r="2621">
          <cell r="E2621" t="str">
            <v>26308938092123-002</v>
          </cell>
          <cell r="F2621" t="str">
            <v>広瀬　貴</v>
          </cell>
          <cell r="G2621">
            <v>44575</v>
          </cell>
          <cell r="I2621">
            <v>34422</v>
          </cell>
        </row>
        <row r="2622">
          <cell r="E2622" t="str">
            <v>26308938092123-003</v>
          </cell>
          <cell r="F2622" t="str">
            <v>高橋　修弘</v>
          </cell>
          <cell r="G2622">
            <v>44936</v>
          </cell>
          <cell r="I2622">
            <v>35031</v>
          </cell>
        </row>
        <row r="2623">
          <cell r="E2623" t="str">
            <v>26301930782033-001</v>
          </cell>
          <cell r="F2623" t="str">
            <v>野村　利広</v>
          </cell>
          <cell r="G2623">
            <v>42741</v>
          </cell>
          <cell r="I2623">
            <v>26641</v>
          </cell>
        </row>
        <row r="2624">
          <cell r="E2624" t="str">
            <v>26301930782033-002</v>
          </cell>
          <cell r="F2624" t="str">
            <v>岡下　和夫</v>
          </cell>
          <cell r="G2624">
            <v>42741</v>
          </cell>
          <cell r="I2624">
            <v>27334</v>
          </cell>
        </row>
        <row r="2625">
          <cell r="E2625" t="str">
            <v>26301930782033-003</v>
          </cell>
          <cell r="F2625" t="str">
            <v>成山　大輝</v>
          </cell>
          <cell r="G2625">
            <v>42846</v>
          </cell>
          <cell r="I2625">
            <v>34728</v>
          </cell>
        </row>
        <row r="2626">
          <cell r="E2626" t="str">
            <v>26301930782033-004</v>
          </cell>
          <cell r="F2626" t="str">
            <v>九谷田　麻紀</v>
          </cell>
          <cell r="G2626">
            <v>43542</v>
          </cell>
          <cell r="I2626">
            <v>25164</v>
          </cell>
        </row>
        <row r="2627">
          <cell r="E2627" t="str">
            <v>26301930782033-005</v>
          </cell>
          <cell r="F2627" t="str">
            <v>藤田　富弓</v>
          </cell>
          <cell r="G2627">
            <v>44044</v>
          </cell>
          <cell r="I2627">
            <v>25672</v>
          </cell>
        </row>
        <row r="2628">
          <cell r="E2628" t="str">
            <v>26301930782033-006</v>
          </cell>
          <cell r="F2628" t="str">
            <v>中山　博之</v>
          </cell>
          <cell r="G2628">
            <v>44125</v>
          </cell>
          <cell r="H2628">
            <v>44946</v>
          </cell>
          <cell r="I2628">
            <v>34582</v>
          </cell>
        </row>
        <row r="2629">
          <cell r="E2629" t="str">
            <v>26301930782033-007</v>
          </cell>
          <cell r="F2629" t="str">
            <v>牛島　佳代子</v>
          </cell>
          <cell r="G2629">
            <v>44136</v>
          </cell>
          <cell r="I2629">
            <v>28282</v>
          </cell>
        </row>
        <row r="2630">
          <cell r="E2630" t="str">
            <v>26303933522032-001</v>
          </cell>
          <cell r="F2630" t="str">
            <v>山根　孝裕</v>
          </cell>
          <cell r="G2630">
            <v>42675</v>
          </cell>
          <cell r="I2630">
            <v>24155</v>
          </cell>
        </row>
        <row r="2631">
          <cell r="E2631" t="str">
            <v>26301930792103-001</v>
          </cell>
          <cell r="F2631" t="str">
            <v>金本　廣</v>
          </cell>
          <cell r="G2631">
            <v>43252</v>
          </cell>
          <cell r="I2631">
            <v>17874</v>
          </cell>
        </row>
        <row r="2632">
          <cell r="E2632" t="str">
            <v>26301930792103-002</v>
          </cell>
          <cell r="F2632" t="str">
            <v>平井　誠治</v>
          </cell>
          <cell r="G2632">
            <v>43252</v>
          </cell>
          <cell r="I2632">
            <v>26578</v>
          </cell>
        </row>
        <row r="2633">
          <cell r="E2633" t="str">
            <v>26301930792103-003</v>
          </cell>
          <cell r="F2633" t="str">
            <v>小谷　光生</v>
          </cell>
          <cell r="G2633">
            <v>43966</v>
          </cell>
          <cell r="I2633">
            <v>35237</v>
          </cell>
        </row>
        <row r="2634">
          <cell r="E2634" t="str">
            <v>26304934160019-001</v>
          </cell>
          <cell r="F2634" t="str">
            <v>中村　智彦</v>
          </cell>
          <cell r="G2634">
            <v>42705</v>
          </cell>
          <cell r="I2634">
            <v>25648</v>
          </cell>
        </row>
        <row r="2635">
          <cell r="E2635" t="str">
            <v>26304934160019-002</v>
          </cell>
          <cell r="F2635" t="str">
            <v>山田　富男</v>
          </cell>
          <cell r="G2635">
            <v>43191</v>
          </cell>
          <cell r="I2635">
            <v>26873</v>
          </cell>
        </row>
        <row r="2636">
          <cell r="E2636" t="str">
            <v>26304934160019-003</v>
          </cell>
          <cell r="F2636" t="str">
            <v>藤本　侑輔</v>
          </cell>
          <cell r="G2636">
            <v>43369</v>
          </cell>
          <cell r="I2636">
            <v>31906</v>
          </cell>
        </row>
        <row r="2637">
          <cell r="E2637" t="str">
            <v>26308938090058-001</v>
          </cell>
          <cell r="F2637" t="str">
            <v>長谷川　晴式</v>
          </cell>
          <cell r="G2637">
            <v>31717</v>
          </cell>
          <cell r="I2637">
            <v>20866</v>
          </cell>
        </row>
        <row r="2638">
          <cell r="E2638" t="str">
            <v>26308938090058-002</v>
          </cell>
          <cell r="F2638" t="str">
            <v>小田　彰</v>
          </cell>
          <cell r="G2638">
            <v>31717</v>
          </cell>
          <cell r="I2638">
            <v>21074</v>
          </cell>
        </row>
        <row r="2639">
          <cell r="E2639" t="str">
            <v>26308938090058-003</v>
          </cell>
          <cell r="F2639" t="str">
            <v>藤井　智</v>
          </cell>
          <cell r="G2639">
            <v>33178</v>
          </cell>
          <cell r="I2639">
            <v>25258</v>
          </cell>
        </row>
        <row r="2640">
          <cell r="E2640" t="str">
            <v>26308938090058-004</v>
          </cell>
          <cell r="F2640" t="str">
            <v>野沢　智恵子</v>
          </cell>
          <cell r="G2640">
            <v>33543</v>
          </cell>
          <cell r="I2640">
            <v>25321</v>
          </cell>
        </row>
        <row r="2641">
          <cell r="E2641" t="str">
            <v>26308938090058-005</v>
          </cell>
          <cell r="F2641" t="str">
            <v>杉山　昇</v>
          </cell>
          <cell r="G2641">
            <v>38608</v>
          </cell>
          <cell r="I2641">
            <v>24532</v>
          </cell>
        </row>
        <row r="2642">
          <cell r="E2642" t="str">
            <v>26303933202184-001</v>
          </cell>
          <cell r="F2642" t="str">
            <v>木下　堅文</v>
          </cell>
          <cell r="G2642">
            <v>44166</v>
          </cell>
          <cell r="I2642">
            <v>37072</v>
          </cell>
        </row>
        <row r="2643">
          <cell r="E2643" t="str">
            <v>26303933202184-002</v>
          </cell>
          <cell r="F2643" t="str">
            <v>的場　祐亮</v>
          </cell>
          <cell r="G2643">
            <v>44228</v>
          </cell>
          <cell r="H2643">
            <v>44713</v>
          </cell>
          <cell r="I2643">
            <v>30450</v>
          </cell>
        </row>
        <row r="2644">
          <cell r="E2644" t="str">
            <v>26303933202184-003</v>
          </cell>
          <cell r="F2644" t="str">
            <v>信井　龍志</v>
          </cell>
          <cell r="G2644">
            <v>44719</v>
          </cell>
          <cell r="I2644">
            <v>37408</v>
          </cell>
        </row>
        <row r="2645">
          <cell r="E2645" t="str">
            <v>26303933202184-004</v>
          </cell>
          <cell r="F2645" t="str">
            <v>ヨキ　スプトロ</v>
          </cell>
          <cell r="G2645">
            <v>44958</v>
          </cell>
          <cell r="I2645">
            <v>36187</v>
          </cell>
        </row>
        <row r="2646">
          <cell r="E2646" t="str">
            <v>26303933202184-005</v>
          </cell>
          <cell r="F2646" t="str">
            <v>スルヤ　サプトラ</v>
          </cell>
          <cell r="G2646">
            <v>44958</v>
          </cell>
          <cell r="I2646">
            <v>35925</v>
          </cell>
        </row>
        <row r="2647">
          <cell r="E2647" t="str">
            <v>26303933202176-001</v>
          </cell>
          <cell r="F2647" t="str">
            <v>伊藤　浩朗</v>
          </cell>
          <cell r="G2647">
            <v>42826</v>
          </cell>
          <cell r="I2647">
            <v>24377</v>
          </cell>
        </row>
        <row r="2648">
          <cell r="E2648" t="str">
            <v>26303933202176-002</v>
          </cell>
          <cell r="F2648" t="str">
            <v>福原　椋太</v>
          </cell>
          <cell r="G2648">
            <v>42826</v>
          </cell>
          <cell r="I2648">
            <v>34101</v>
          </cell>
        </row>
        <row r="2649">
          <cell r="E2649" t="str">
            <v>26303933202176-003</v>
          </cell>
          <cell r="F2649" t="str">
            <v>松本　翔</v>
          </cell>
          <cell r="G2649">
            <v>42826</v>
          </cell>
          <cell r="I2649">
            <v>33527</v>
          </cell>
        </row>
        <row r="2650">
          <cell r="E2650" t="str">
            <v>26303933202176-004</v>
          </cell>
          <cell r="F2650" t="str">
            <v>枡田　将太郎</v>
          </cell>
          <cell r="G2650">
            <v>44612</v>
          </cell>
          <cell r="I2650">
            <v>37509</v>
          </cell>
        </row>
        <row r="2651">
          <cell r="E2651" t="str">
            <v>26303933522086-001</v>
          </cell>
          <cell r="F2651" t="str">
            <v>中尾　聖也</v>
          </cell>
          <cell r="G2651">
            <v>44378</v>
          </cell>
          <cell r="I2651">
            <v>35461</v>
          </cell>
        </row>
        <row r="2652">
          <cell r="E2652" t="str">
            <v>26303933522086-002</v>
          </cell>
          <cell r="F2652" t="str">
            <v>山田　涼介</v>
          </cell>
          <cell r="G2652">
            <v>44652</v>
          </cell>
          <cell r="H2652">
            <v>44923</v>
          </cell>
          <cell r="I2652">
            <v>37810</v>
          </cell>
        </row>
        <row r="2653">
          <cell r="E2653" t="str">
            <v>26301930752114-001</v>
          </cell>
          <cell r="F2653" t="str">
            <v>今村　深雪</v>
          </cell>
          <cell r="G2653">
            <v>44197</v>
          </cell>
          <cell r="I2653">
            <v>23356</v>
          </cell>
        </row>
        <row r="2654">
          <cell r="E2654" t="str">
            <v>26306936122140-001</v>
          </cell>
          <cell r="F2654" t="str">
            <v>坪内　三典</v>
          </cell>
          <cell r="G2654">
            <v>43862</v>
          </cell>
          <cell r="I2654">
            <v>28084</v>
          </cell>
        </row>
        <row r="2655">
          <cell r="E2655" t="str">
            <v>26306936122140-002</v>
          </cell>
          <cell r="F2655" t="str">
            <v>タニグチ　ジュン</v>
          </cell>
          <cell r="G2655">
            <v>44743</v>
          </cell>
          <cell r="I2655">
            <v>26870</v>
          </cell>
        </row>
        <row r="2656">
          <cell r="E2656" t="str">
            <v>26303933202303-001</v>
          </cell>
          <cell r="F2656" t="str">
            <v>山田　晃大</v>
          </cell>
          <cell r="G2656">
            <v>44652</v>
          </cell>
          <cell r="I2656">
            <v>34557</v>
          </cell>
        </row>
        <row r="2657">
          <cell r="E2657" t="str">
            <v>26303933522036-001</v>
          </cell>
          <cell r="F2657" t="str">
            <v>安田　貴明</v>
          </cell>
          <cell r="G2657">
            <v>42767</v>
          </cell>
          <cell r="I2657">
            <v>33674</v>
          </cell>
        </row>
        <row r="2658">
          <cell r="E2658" t="str">
            <v>26303933522063-001</v>
          </cell>
          <cell r="F2658" t="str">
            <v>駒谷　勇輝</v>
          </cell>
          <cell r="G2658">
            <v>43556</v>
          </cell>
          <cell r="H2658">
            <v>44885</v>
          </cell>
          <cell r="I2658">
            <v>35958</v>
          </cell>
        </row>
        <row r="2659">
          <cell r="E2659" t="str">
            <v>26303933522063-002</v>
          </cell>
          <cell r="F2659" t="str">
            <v>駒谷　健人</v>
          </cell>
          <cell r="G2659">
            <v>43556</v>
          </cell>
          <cell r="I2659">
            <v>32591</v>
          </cell>
        </row>
        <row r="2660">
          <cell r="E2660" t="str">
            <v>26301930752106-001</v>
          </cell>
          <cell r="F2660" t="str">
            <v>北川　海斗</v>
          </cell>
          <cell r="G2660">
            <v>43556</v>
          </cell>
          <cell r="H2660">
            <v>44804</v>
          </cell>
          <cell r="I2660">
            <v>34475</v>
          </cell>
        </row>
        <row r="2661">
          <cell r="E2661" t="str">
            <v>26301930752106-002</v>
          </cell>
          <cell r="F2661" t="str">
            <v>林　眞司</v>
          </cell>
          <cell r="G2661">
            <v>43891</v>
          </cell>
          <cell r="H2661">
            <v>44742</v>
          </cell>
          <cell r="I2661">
            <v>22814</v>
          </cell>
        </row>
        <row r="2662">
          <cell r="E2662" t="str">
            <v>26306936122122-001</v>
          </cell>
          <cell r="F2662" t="str">
            <v>嶋田　宏至</v>
          </cell>
          <cell r="G2662">
            <v>42783</v>
          </cell>
          <cell r="I2662">
            <v>25800</v>
          </cell>
        </row>
        <row r="2663">
          <cell r="E2663" t="str">
            <v>26306936122122-002</v>
          </cell>
          <cell r="F2663" t="str">
            <v>ニシヤマ　イクオ</v>
          </cell>
          <cell r="G2663">
            <v>42815</v>
          </cell>
          <cell r="I2663">
            <v>23358</v>
          </cell>
        </row>
        <row r="2664">
          <cell r="E2664" t="str">
            <v>26306936122122-003</v>
          </cell>
          <cell r="F2664" t="str">
            <v>ヤマザキ　ノリミツ</v>
          </cell>
          <cell r="G2664">
            <v>42815</v>
          </cell>
          <cell r="I2664">
            <v>28087</v>
          </cell>
        </row>
        <row r="2665">
          <cell r="E2665" t="str">
            <v>26306936122122-004</v>
          </cell>
          <cell r="F2665" t="str">
            <v>ミツノ　タカシ</v>
          </cell>
          <cell r="G2665">
            <v>42968</v>
          </cell>
          <cell r="H2665">
            <v>44985</v>
          </cell>
          <cell r="I2665">
            <v>27167</v>
          </cell>
        </row>
        <row r="2666">
          <cell r="E2666" t="str">
            <v>26304934162041-001</v>
          </cell>
          <cell r="F2666" t="str">
            <v>太田　雄三</v>
          </cell>
          <cell r="G2666">
            <v>44652</v>
          </cell>
          <cell r="I2666">
            <v>34964</v>
          </cell>
        </row>
        <row r="2667">
          <cell r="E2667" t="str">
            <v>26304934162041-002</v>
          </cell>
          <cell r="F2667" t="str">
            <v>冨岡　和也</v>
          </cell>
          <cell r="G2667">
            <v>44958</v>
          </cell>
          <cell r="I2667">
            <v>35082</v>
          </cell>
        </row>
        <row r="2668">
          <cell r="E2668" t="str">
            <v>26304934162041-003</v>
          </cell>
          <cell r="F2668" t="str">
            <v>徳山　悠太</v>
          </cell>
          <cell r="G2668">
            <v>44958</v>
          </cell>
          <cell r="I2668">
            <v>34818</v>
          </cell>
        </row>
        <row r="2669">
          <cell r="E2669" t="str">
            <v>26301930752071-001</v>
          </cell>
          <cell r="F2669" t="str">
            <v>中野　守</v>
          </cell>
          <cell r="G2669">
            <v>42795</v>
          </cell>
          <cell r="I2669">
            <v>25450</v>
          </cell>
        </row>
        <row r="2670">
          <cell r="E2670" t="str">
            <v>26301930752115-001</v>
          </cell>
          <cell r="F2670" t="str">
            <v>国本　和</v>
          </cell>
          <cell r="G2670">
            <v>44228</v>
          </cell>
          <cell r="I2670">
            <v>31187</v>
          </cell>
        </row>
        <row r="2671">
          <cell r="E2671" t="str">
            <v>26304934192075-001</v>
          </cell>
          <cell r="F2671" t="str">
            <v>柳浦　仁美</v>
          </cell>
          <cell r="G2671">
            <v>43344</v>
          </cell>
          <cell r="I2671">
            <v>33273</v>
          </cell>
        </row>
        <row r="2672">
          <cell r="E2672" t="str">
            <v>26304934192075-002</v>
          </cell>
          <cell r="F2672" t="str">
            <v>マエ　タダアキ</v>
          </cell>
          <cell r="G2672">
            <v>44448</v>
          </cell>
          <cell r="I2672">
            <v>29609</v>
          </cell>
        </row>
        <row r="2673">
          <cell r="E2673" t="str">
            <v>26301930782060-001</v>
          </cell>
          <cell r="F2673" t="str">
            <v>瀧田　慎一</v>
          </cell>
          <cell r="G2673">
            <v>44440</v>
          </cell>
          <cell r="I2673">
            <v>30232</v>
          </cell>
        </row>
        <row r="2674">
          <cell r="E2674" t="str">
            <v>26303933202169-001</v>
          </cell>
          <cell r="F2674" t="str">
            <v>大角　翔</v>
          </cell>
          <cell r="G2674">
            <v>42826</v>
          </cell>
          <cell r="I2674">
            <v>33850</v>
          </cell>
        </row>
        <row r="2675">
          <cell r="E2675" t="str">
            <v>26303933202169-002</v>
          </cell>
          <cell r="F2675" t="str">
            <v>藤本　竜太</v>
          </cell>
          <cell r="G2675">
            <v>43606</v>
          </cell>
          <cell r="I2675">
            <v>33978</v>
          </cell>
        </row>
        <row r="2676">
          <cell r="E2676" t="str">
            <v>26303933202169-003</v>
          </cell>
          <cell r="F2676" t="str">
            <v>ド　ヴァン　トゥ</v>
          </cell>
          <cell r="G2676">
            <v>43922</v>
          </cell>
          <cell r="I2676">
            <v>34305</v>
          </cell>
        </row>
        <row r="2677">
          <cell r="E2677" t="str">
            <v>26303933202169-004</v>
          </cell>
          <cell r="F2677" t="str">
            <v>レ　タイン　ティン</v>
          </cell>
          <cell r="G2677">
            <v>43922</v>
          </cell>
          <cell r="I2677">
            <v>33449</v>
          </cell>
        </row>
        <row r="2678">
          <cell r="E2678" t="str">
            <v>26303933202169-005</v>
          </cell>
          <cell r="F2678" t="str">
            <v>高祖　颯斗</v>
          </cell>
          <cell r="G2678">
            <v>44460</v>
          </cell>
          <cell r="I2678">
            <v>37978</v>
          </cell>
        </row>
        <row r="2679">
          <cell r="E2679" t="str">
            <v>26303933202169-006</v>
          </cell>
          <cell r="F2679" t="str">
            <v>高祖　達生</v>
          </cell>
          <cell r="G2679">
            <v>44460</v>
          </cell>
          <cell r="I2679">
            <v>25211</v>
          </cell>
        </row>
        <row r="2680">
          <cell r="E2680" t="str">
            <v>26303933202169-007</v>
          </cell>
          <cell r="F2680" t="str">
            <v>高祖　大弥</v>
          </cell>
          <cell r="G2680">
            <v>44743</v>
          </cell>
          <cell r="I2680">
            <v>35913</v>
          </cell>
        </row>
        <row r="2681">
          <cell r="E2681" t="str">
            <v>26303933202169-008</v>
          </cell>
          <cell r="F2681" t="str">
            <v>バン　チ　タン</v>
          </cell>
          <cell r="G2681">
            <v>44916</v>
          </cell>
          <cell r="I2681">
            <v>36693</v>
          </cell>
        </row>
        <row r="2682">
          <cell r="E2682" t="str">
            <v>26303933202169-009</v>
          </cell>
          <cell r="F2682" t="str">
            <v>グエン　ズオン　ズン</v>
          </cell>
          <cell r="G2682">
            <v>44916</v>
          </cell>
          <cell r="I2682">
            <v>35744</v>
          </cell>
        </row>
        <row r="2683">
          <cell r="E2683" t="str">
            <v>26301930772097-001</v>
          </cell>
          <cell r="F2683" t="str">
            <v>田尻　光治</v>
          </cell>
          <cell r="G2683">
            <v>42826</v>
          </cell>
          <cell r="I2683">
            <v>25521</v>
          </cell>
        </row>
        <row r="2684">
          <cell r="E2684" t="str">
            <v>26301930772097-002</v>
          </cell>
          <cell r="F2684" t="str">
            <v>山川　義人</v>
          </cell>
          <cell r="G2684">
            <v>42826</v>
          </cell>
          <cell r="I2684">
            <v>26788</v>
          </cell>
        </row>
        <row r="2685">
          <cell r="E2685" t="str">
            <v>26301930772098-001</v>
          </cell>
          <cell r="F2685" t="str">
            <v>上田　勝</v>
          </cell>
          <cell r="G2685">
            <v>43709</v>
          </cell>
          <cell r="H2685">
            <v>44774</v>
          </cell>
          <cell r="I2685">
            <v>28229</v>
          </cell>
        </row>
        <row r="2686">
          <cell r="E2686" t="str">
            <v>26301930772099-001</v>
          </cell>
          <cell r="F2686" t="str">
            <v>山口　勝平</v>
          </cell>
          <cell r="G2686">
            <v>42815</v>
          </cell>
          <cell r="I2686">
            <v>29057</v>
          </cell>
        </row>
        <row r="2687">
          <cell r="E2687" t="str">
            <v>26301930772099-002</v>
          </cell>
          <cell r="F2687" t="str">
            <v>辻本　匡宏</v>
          </cell>
          <cell r="G2687">
            <v>42815</v>
          </cell>
          <cell r="I2687">
            <v>34472</v>
          </cell>
        </row>
        <row r="2688">
          <cell r="E2688" t="str">
            <v>26301930792095-001</v>
          </cell>
          <cell r="F2688" t="str">
            <v>速水　伊智子</v>
          </cell>
          <cell r="G2688">
            <v>44188</v>
          </cell>
          <cell r="I2688">
            <v>30944</v>
          </cell>
        </row>
        <row r="2689">
          <cell r="E2689" t="str">
            <v>26301930792095-002</v>
          </cell>
          <cell r="F2689" t="str">
            <v>澤島　廉</v>
          </cell>
          <cell r="G2689">
            <v>44547</v>
          </cell>
          <cell r="I2689">
            <v>35858</v>
          </cell>
        </row>
        <row r="2690">
          <cell r="E2690" t="str">
            <v>26303933202290-001</v>
          </cell>
          <cell r="F2690" t="str">
            <v>田中　空</v>
          </cell>
          <cell r="G2690">
            <v>44440</v>
          </cell>
          <cell r="I2690">
            <v>37480</v>
          </cell>
        </row>
        <row r="2691">
          <cell r="E2691" t="str">
            <v>26303933202290-002</v>
          </cell>
          <cell r="F2691" t="str">
            <v>堀田　政仁</v>
          </cell>
          <cell r="G2691">
            <v>44440</v>
          </cell>
          <cell r="I2691">
            <v>37594</v>
          </cell>
        </row>
        <row r="2692">
          <cell r="E2692" t="str">
            <v>26302932762096-001</v>
          </cell>
          <cell r="F2692" t="str">
            <v>森川　大樹</v>
          </cell>
          <cell r="G2692">
            <v>42744</v>
          </cell>
          <cell r="I2692">
            <v>33864</v>
          </cell>
        </row>
        <row r="2693">
          <cell r="E2693" t="str">
            <v>26302932762096-002</v>
          </cell>
          <cell r="F2693" t="str">
            <v>三上　達也</v>
          </cell>
          <cell r="G2693">
            <v>43132</v>
          </cell>
          <cell r="I2693">
            <v>34376</v>
          </cell>
        </row>
        <row r="2694">
          <cell r="E2694" t="str">
            <v>26302932762096-003</v>
          </cell>
          <cell r="F2694" t="str">
            <v>立花　智慈</v>
          </cell>
          <cell r="G2694">
            <v>43522</v>
          </cell>
          <cell r="I2694">
            <v>22902</v>
          </cell>
        </row>
        <row r="2695">
          <cell r="E2695" t="str">
            <v>26302932762096-004</v>
          </cell>
          <cell r="F2695" t="str">
            <v>中江　良太</v>
          </cell>
          <cell r="G2695">
            <v>44256</v>
          </cell>
          <cell r="I2695">
            <v>34929</v>
          </cell>
        </row>
        <row r="2696">
          <cell r="E2696" t="str">
            <v>26301930802081-001</v>
          </cell>
          <cell r="F2696" t="str">
            <v>水口　新一</v>
          </cell>
          <cell r="G2696">
            <v>42826</v>
          </cell>
          <cell r="I2696">
            <v>28836</v>
          </cell>
        </row>
        <row r="2697">
          <cell r="E2697" t="str">
            <v>26303933202186-001</v>
          </cell>
          <cell r="F2697" t="str">
            <v>市田　直樹</v>
          </cell>
          <cell r="G2697">
            <v>41000</v>
          </cell>
          <cell r="H2697">
            <v>44701</v>
          </cell>
          <cell r="I2697">
            <v>30059</v>
          </cell>
        </row>
        <row r="2698">
          <cell r="E2698" t="str">
            <v>26303933202199-001</v>
          </cell>
          <cell r="F2698" t="str">
            <v>利川　好彦</v>
          </cell>
          <cell r="G2698">
            <v>42856</v>
          </cell>
          <cell r="I2698">
            <v>29875</v>
          </cell>
        </row>
        <row r="2699">
          <cell r="E2699" t="str">
            <v>26301931402068-001</v>
          </cell>
          <cell r="F2699" t="str">
            <v>田村　直人</v>
          </cell>
          <cell r="G2699">
            <v>42826</v>
          </cell>
          <cell r="I2699">
            <v>34748</v>
          </cell>
        </row>
        <row r="2700">
          <cell r="E2700" t="str">
            <v>26301931402068-002</v>
          </cell>
          <cell r="F2700" t="str">
            <v>田村　厚己</v>
          </cell>
          <cell r="G2700">
            <v>44287</v>
          </cell>
          <cell r="I2700">
            <v>35809</v>
          </cell>
        </row>
        <row r="2701">
          <cell r="E2701" t="str">
            <v>26301930802100-001</v>
          </cell>
          <cell r="F2701" t="str">
            <v>川上　喬彦</v>
          </cell>
          <cell r="G2701">
            <v>43213</v>
          </cell>
          <cell r="I2701">
            <v>33667</v>
          </cell>
        </row>
        <row r="2702">
          <cell r="E2702" t="str">
            <v>26301930802100-002</v>
          </cell>
          <cell r="F2702" t="str">
            <v>杉田　光</v>
          </cell>
          <cell r="G2702">
            <v>44931</v>
          </cell>
          <cell r="I2702">
            <v>37346</v>
          </cell>
        </row>
        <row r="2703">
          <cell r="E2703" t="str">
            <v>26303933202297-001</v>
          </cell>
          <cell r="F2703" t="str">
            <v>小松　遼馬</v>
          </cell>
          <cell r="G2703">
            <v>44567</v>
          </cell>
          <cell r="I2703">
            <v>35652</v>
          </cell>
        </row>
        <row r="2704">
          <cell r="E2704" t="str">
            <v>26301930810016-001</v>
          </cell>
          <cell r="F2704" t="str">
            <v>小林　亮太</v>
          </cell>
          <cell r="G2704">
            <v>42826</v>
          </cell>
          <cell r="I2704">
            <v>31689</v>
          </cell>
        </row>
        <row r="2705">
          <cell r="E2705" t="str">
            <v>26301930810016-002</v>
          </cell>
          <cell r="F2705" t="str">
            <v>松塚　準治</v>
          </cell>
          <cell r="G2705">
            <v>42856</v>
          </cell>
          <cell r="I2705">
            <v>23573</v>
          </cell>
        </row>
        <row r="2706">
          <cell r="E2706" t="str">
            <v>26304934192061-001</v>
          </cell>
          <cell r="F2706" t="str">
            <v>中谷　龍二</v>
          </cell>
          <cell r="G2706">
            <v>42856</v>
          </cell>
          <cell r="I2706">
            <v>31058</v>
          </cell>
        </row>
        <row r="2707">
          <cell r="E2707" t="str">
            <v>26304934192061-002</v>
          </cell>
          <cell r="F2707" t="str">
            <v>福島　龍義</v>
          </cell>
          <cell r="G2707">
            <v>43556</v>
          </cell>
          <cell r="I2707">
            <v>32283</v>
          </cell>
        </row>
        <row r="2708">
          <cell r="E2708" t="str">
            <v>26304934192061-003</v>
          </cell>
          <cell r="F2708" t="str">
            <v>フクイ　ミオリ</v>
          </cell>
          <cell r="G2708">
            <v>44652</v>
          </cell>
          <cell r="H2708">
            <v>44712</v>
          </cell>
          <cell r="I2708">
            <v>33523</v>
          </cell>
        </row>
        <row r="2709">
          <cell r="E2709" t="str">
            <v>26304934192061-004</v>
          </cell>
          <cell r="F2709" t="str">
            <v>中西　真央</v>
          </cell>
          <cell r="G2709">
            <v>44713</v>
          </cell>
          <cell r="I2709">
            <v>34989</v>
          </cell>
        </row>
        <row r="2710">
          <cell r="E2710" t="str">
            <v>26304934192061-005</v>
          </cell>
          <cell r="F2710" t="str">
            <v>ナカニシ　マオ</v>
          </cell>
          <cell r="G2710">
            <v>44713</v>
          </cell>
          <cell r="I2710">
            <v>34989</v>
          </cell>
        </row>
        <row r="2711">
          <cell r="E2711" t="str">
            <v>26304934192061-006</v>
          </cell>
          <cell r="F2711" t="str">
            <v>チャン　ゴック　ラム</v>
          </cell>
          <cell r="G2711">
            <v>44835</v>
          </cell>
          <cell r="I2711">
            <v>34682</v>
          </cell>
        </row>
        <row r="2712">
          <cell r="E2712" t="str">
            <v>26304934192061-007</v>
          </cell>
          <cell r="F2712" t="str">
            <v>グエン　クアン　アイン</v>
          </cell>
          <cell r="G2712">
            <v>44835</v>
          </cell>
          <cell r="I2712">
            <v>35285</v>
          </cell>
        </row>
        <row r="2713">
          <cell r="E2713" t="str">
            <v>26304934192061-008</v>
          </cell>
          <cell r="F2713" t="str">
            <v>澤田　浩二</v>
          </cell>
          <cell r="G2713">
            <v>44866</v>
          </cell>
          <cell r="I2713">
            <v>25972</v>
          </cell>
        </row>
        <row r="2714">
          <cell r="E2714" t="str">
            <v>26304934192062-001</v>
          </cell>
          <cell r="F2714" t="str">
            <v>石井　直彦</v>
          </cell>
          <cell r="G2714">
            <v>42948</v>
          </cell>
          <cell r="I2714">
            <v>27025</v>
          </cell>
        </row>
        <row r="2715">
          <cell r="E2715" t="str">
            <v>26304934192062-002</v>
          </cell>
          <cell r="F2715" t="str">
            <v>エド　ツヨシ</v>
          </cell>
          <cell r="G2715">
            <v>43556</v>
          </cell>
          <cell r="I2715">
            <v>30287</v>
          </cell>
        </row>
        <row r="2716">
          <cell r="E2716" t="str">
            <v>26304934192062-003</v>
          </cell>
          <cell r="F2716" t="str">
            <v>ヒライ　ヨシノリ</v>
          </cell>
          <cell r="G2716">
            <v>43556</v>
          </cell>
          <cell r="I2716">
            <v>22855</v>
          </cell>
        </row>
        <row r="2717">
          <cell r="E2717" t="str">
            <v>26301930752079-001</v>
          </cell>
          <cell r="F2717" t="str">
            <v>河原　玄太</v>
          </cell>
          <cell r="G2717">
            <v>42887</v>
          </cell>
          <cell r="I2717">
            <v>28298</v>
          </cell>
        </row>
        <row r="2718">
          <cell r="E2718" t="str">
            <v>26301930752079-002</v>
          </cell>
          <cell r="F2718" t="str">
            <v>西野　和人</v>
          </cell>
          <cell r="G2718">
            <v>44652</v>
          </cell>
          <cell r="I2718">
            <v>29235</v>
          </cell>
        </row>
        <row r="2719">
          <cell r="E2719" t="str">
            <v>26301930752079-003</v>
          </cell>
          <cell r="F2719" t="str">
            <v>長尾　隼平</v>
          </cell>
          <cell r="G2719">
            <v>44652</v>
          </cell>
          <cell r="I2719">
            <v>29075</v>
          </cell>
        </row>
        <row r="2720">
          <cell r="E2720" t="str">
            <v>26301930752079-004</v>
          </cell>
          <cell r="F2720" t="str">
            <v>西久保　和宏</v>
          </cell>
          <cell r="G2720">
            <v>44866</v>
          </cell>
          <cell r="I2720">
            <v>22965</v>
          </cell>
        </row>
        <row r="2721">
          <cell r="E2721" t="str">
            <v>26301930782062-001</v>
          </cell>
          <cell r="F2721" t="str">
            <v>黒川　真至</v>
          </cell>
          <cell r="G2721">
            <v>44490</v>
          </cell>
          <cell r="I2721">
            <v>33891</v>
          </cell>
        </row>
        <row r="2722">
          <cell r="E2722" t="str">
            <v>26301930782062-002</v>
          </cell>
          <cell r="F2722" t="str">
            <v>松尾　展武</v>
          </cell>
          <cell r="G2722">
            <v>44490</v>
          </cell>
          <cell r="I2722">
            <v>36455</v>
          </cell>
        </row>
        <row r="2723">
          <cell r="E2723" t="str">
            <v>26301930782062-003</v>
          </cell>
          <cell r="F2723" t="str">
            <v>上原　大輝</v>
          </cell>
          <cell r="G2723">
            <v>44490</v>
          </cell>
          <cell r="I2723">
            <v>35614</v>
          </cell>
        </row>
        <row r="2724">
          <cell r="E2724" t="str">
            <v>26301930752128-001</v>
          </cell>
          <cell r="F2724" t="str">
            <v>渡邉　翔一</v>
          </cell>
          <cell r="G2724">
            <v>44677</v>
          </cell>
          <cell r="I2724">
            <v>30316</v>
          </cell>
        </row>
        <row r="2725">
          <cell r="E2725" t="str">
            <v>26302932762152-001</v>
          </cell>
          <cell r="F2725" t="str">
            <v>廣道　瑛登</v>
          </cell>
          <cell r="G2725">
            <v>44713</v>
          </cell>
          <cell r="I2725">
            <v>33555</v>
          </cell>
        </row>
        <row r="2726">
          <cell r="E2726" t="str">
            <v>26302932762152-002</v>
          </cell>
          <cell r="F2726" t="str">
            <v>児玉　啓吾</v>
          </cell>
          <cell r="G2726">
            <v>44713</v>
          </cell>
          <cell r="I2726">
            <v>33320</v>
          </cell>
        </row>
        <row r="2727">
          <cell r="E2727" t="str">
            <v>26302932762152-003</v>
          </cell>
          <cell r="F2727" t="str">
            <v>原田　耕作</v>
          </cell>
          <cell r="G2727">
            <v>44713</v>
          </cell>
          <cell r="I2727">
            <v>34812</v>
          </cell>
        </row>
        <row r="2728">
          <cell r="E2728" t="str">
            <v>26303933202203-001</v>
          </cell>
          <cell r="F2728" t="str">
            <v>坂本　悠真</v>
          </cell>
          <cell r="G2728">
            <v>42887</v>
          </cell>
          <cell r="I2728">
            <v>34928</v>
          </cell>
        </row>
        <row r="2729">
          <cell r="E2729" t="str">
            <v>26303933202203-002</v>
          </cell>
          <cell r="F2729" t="str">
            <v>坂本　一真</v>
          </cell>
          <cell r="G2729">
            <v>43606</v>
          </cell>
          <cell r="I2729">
            <v>34152</v>
          </cell>
        </row>
        <row r="2730">
          <cell r="E2730" t="str">
            <v>26303933202203-003</v>
          </cell>
          <cell r="F2730" t="str">
            <v>藤田　愛翔</v>
          </cell>
          <cell r="G2730">
            <v>44781</v>
          </cell>
          <cell r="I2730">
            <v>37770</v>
          </cell>
        </row>
        <row r="2731">
          <cell r="E2731" t="str">
            <v>26301930772109-001</v>
          </cell>
          <cell r="F2731" t="str">
            <v>杉本　康</v>
          </cell>
          <cell r="G2731">
            <v>42826</v>
          </cell>
          <cell r="I2731">
            <v>32065</v>
          </cell>
        </row>
        <row r="2732">
          <cell r="E2732" t="str">
            <v>26301930772109-002</v>
          </cell>
          <cell r="F2732" t="str">
            <v>井手　優輔</v>
          </cell>
          <cell r="G2732">
            <v>43375</v>
          </cell>
          <cell r="I2732">
            <v>33054</v>
          </cell>
        </row>
        <row r="2733">
          <cell r="E2733" t="str">
            <v>26301930772109-003</v>
          </cell>
          <cell r="F2733" t="str">
            <v>奥山　祐太郎</v>
          </cell>
          <cell r="G2733">
            <v>44317</v>
          </cell>
          <cell r="H2733">
            <v>44865</v>
          </cell>
          <cell r="I2733">
            <v>32846</v>
          </cell>
        </row>
        <row r="2734">
          <cell r="E2734" t="str">
            <v>26301930772109-004</v>
          </cell>
          <cell r="F2734" t="str">
            <v>杉本　美津子</v>
          </cell>
          <cell r="G2734">
            <v>44440</v>
          </cell>
          <cell r="I2734">
            <v>25544</v>
          </cell>
        </row>
        <row r="2735">
          <cell r="E2735" t="str">
            <v>26301930772109-005</v>
          </cell>
          <cell r="F2735" t="str">
            <v>宮城　琢磨</v>
          </cell>
          <cell r="G2735">
            <v>44682</v>
          </cell>
          <cell r="I2735">
            <v>35656</v>
          </cell>
        </row>
        <row r="2736">
          <cell r="E2736" t="str">
            <v>26301930782063-001</v>
          </cell>
          <cell r="F2736" t="str">
            <v>牧野　稔</v>
          </cell>
          <cell r="G2736">
            <v>44562</v>
          </cell>
          <cell r="H2736">
            <v>44848</v>
          </cell>
          <cell r="I2736">
            <v>32946</v>
          </cell>
        </row>
        <row r="2737">
          <cell r="E2737" t="str">
            <v>26303933202220-001</v>
          </cell>
          <cell r="F2737" t="str">
            <v>菊池　秀樹</v>
          </cell>
          <cell r="G2737">
            <v>43160</v>
          </cell>
          <cell r="I2737">
            <v>23326</v>
          </cell>
        </row>
        <row r="2738">
          <cell r="E2738" t="str">
            <v>26303933202220-002</v>
          </cell>
          <cell r="F2738" t="str">
            <v>西口　賢二</v>
          </cell>
          <cell r="G2738">
            <v>43160</v>
          </cell>
          <cell r="I2738">
            <v>23449</v>
          </cell>
        </row>
        <row r="2739">
          <cell r="E2739" t="str">
            <v>26302932552130-001</v>
          </cell>
          <cell r="F2739" t="str">
            <v>山口　志帆</v>
          </cell>
          <cell r="G2739">
            <v>44490</v>
          </cell>
          <cell r="I2739">
            <v>31925</v>
          </cell>
        </row>
        <row r="2740">
          <cell r="E2740" t="str">
            <v>26301930752119-001</v>
          </cell>
          <cell r="F2740" t="str">
            <v>影山　卓登</v>
          </cell>
          <cell r="G2740">
            <v>44365</v>
          </cell>
          <cell r="H2740">
            <v>44946</v>
          </cell>
          <cell r="I2740">
            <v>33863</v>
          </cell>
        </row>
        <row r="2741">
          <cell r="E2741" t="str">
            <v>26301930752119-002</v>
          </cell>
          <cell r="F2741" t="str">
            <v>萩嵜　勝真</v>
          </cell>
          <cell r="G2741">
            <v>44621</v>
          </cell>
          <cell r="H2741">
            <v>44743</v>
          </cell>
          <cell r="I2741">
            <v>33884</v>
          </cell>
        </row>
        <row r="2742">
          <cell r="E2742" t="str">
            <v>26301930752119-003</v>
          </cell>
          <cell r="F2742" t="str">
            <v>玉谷　卓徳</v>
          </cell>
          <cell r="G2742">
            <v>44621</v>
          </cell>
          <cell r="H2742">
            <v>44854</v>
          </cell>
          <cell r="I2742">
            <v>33127</v>
          </cell>
        </row>
        <row r="2743">
          <cell r="E2743" t="str">
            <v>26301930752119-004</v>
          </cell>
          <cell r="F2743" t="str">
            <v>竹内　智哉</v>
          </cell>
          <cell r="G2743">
            <v>44637</v>
          </cell>
          <cell r="H2743">
            <v>44854</v>
          </cell>
          <cell r="I2743">
            <v>33435</v>
          </cell>
        </row>
        <row r="2744">
          <cell r="E2744" t="str">
            <v>26301930752119-005</v>
          </cell>
          <cell r="F2744" t="str">
            <v>古川　朋奨</v>
          </cell>
          <cell r="G2744">
            <v>44652</v>
          </cell>
          <cell r="H2744">
            <v>44854</v>
          </cell>
          <cell r="I2744">
            <v>33443</v>
          </cell>
        </row>
        <row r="2745">
          <cell r="E2745" t="str">
            <v>26301930752119-006</v>
          </cell>
          <cell r="F2745" t="str">
            <v>大江　偉司</v>
          </cell>
          <cell r="G2745">
            <v>44958</v>
          </cell>
          <cell r="I2745">
            <v>34445</v>
          </cell>
        </row>
        <row r="2746">
          <cell r="E2746" t="str">
            <v>26301930752119-007</v>
          </cell>
          <cell r="F2746" t="str">
            <v>ベラオラサバル　マリオ</v>
          </cell>
          <cell r="G2746">
            <v>44994</v>
          </cell>
          <cell r="H2746">
            <v>44999</v>
          </cell>
          <cell r="I2746">
            <v>26217</v>
          </cell>
        </row>
        <row r="2747">
          <cell r="E2747" t="str">
            <v>26305935062071-001</v>
          </cell>
          <cell r="F2747" t="str">
            <v>小野木　敦紀</v>
          </cell>
          <cell r="G2747">
            <v>42927</v>
          </cell>
          <cell r="I2747">
            <v>32676</v>
          </cell>
        </row>
        <row r="2748">
          <cell r="E2748" t="str">
            <v>26305935062071-002</v>
          </cell>
          <cell r="F2748" t="str">
            <v>西田　幸生</v>
          </cell>
          <cell r="G2748">
            <v>42927</v>
          </cell>
          <cell r="I2748">
            <v>21486</v>
          </cell>
        </row>
        <row r="2749">
          <cell r="E2749" t="str">
            <v>26301930772123-001</v>
          </cell>
          <cell r="F2749" t="str">
            <v>テヘドール　サラザール</v>
          </cell>
          <cell r="G2749">
            <v>44084</v>
          </cell>
          <cell r="I2749">
            <v>32524</v>
          </cell>
        </row>
        <row r="2750">
          <cell r="E2750" t="str">
            <v>26301930772123-002</v>
          </cell>
          <cell r="F2750" t="str">
            <v>森　アンドレ　マサミ</v>
          </cell>
          <cell r="G2750">
            <v>44582</v>
          </cell>
          <cell r="I2750">
            <v>26448</v>
          </cell>
        </row>
        <row r="2751">
          <cell r="E2751" t="str">
            <v>26302932552096-001</v>
          </cell>
          <cell r="F2751" t="str">
            <v>山田　敏光</v>
          </cell>
          <cell r="G2751">
            <v>44158</v>
          </cell>
          <cell r="I2751">
            <v>36024</v>
          </cell>
        </row>
        <row r="2752">
          <cell r="E2752" t="str">
            <v>26305935062072-001</v>
          </cell>
          <cell r="F2752" t="str">
            <v>斉藤　博士</v>
          </cell>
          <cell r="G2752">
            <v>42979</v>
          </cell>
          <cell r="I2752">
            <v>27050</v>
          </cell>
        </row>
        <row r="2753">
          <cell r="E2753" t="str">
            <v>26305935062072-002</v>
          </cell>
          <cell r="F2753" t="str">
            <v>アダチ　ユウヤ</v>
          </cell>
          <cell r="G2753">
            <v>43481</v>
          </cell>
          <cell r="I2753">
            <v>33705</v>
          </cell>
        </row>
        <row r="2754">
          <cell r="E2754" t="str">
            <v>26305935062072-003</v>
          </cell>
          <cell r="F2754" t="str">
            <v>タナベ　ユウジ</v>
          </cell>
          <cell r="G2754">
            <v>43622</v>
          </cell>
          <cell r="I2754">
            <v>31195</v>
          </cell>
        </row>
        <row r="2755">
          <cell r="E2755" t="str">
            <v>26305935062072-004</v>
          </cell>
          <cell r="F2755" t="str">
            <v>ホソミ　シンヤ</v>
          </cell>
          <cell r="G2755">
            <v>44288</v>
          </cell>
          <cell r="H2755">
            <v>44886</v>
          </cell>
          <cell r="I2755">
            <v>30977</v>
          </cell>
        </row>
        <row r="2756">
          <cell r="E2756" t="str">
            <v>26305935062072-005</v>
          </cell>
          <cell r="F2756" t="str">
            <v>タナベ　セイヤ</v>
          </cell>
          <cell r="G2756">
            <v>44835</v>
          </cell>
          <cell r="I2756">
            <v>35458</v>
          </cell>
        </row>
        <row r="2757">
          <cell r="E2757" t="str">
            <v>26308938092105-001</v>
          </cell>
          <cell r="F2757" t="str">
            <v>地蔵　るりや</v>
          </cell>
          <cell r="G2757">
            <v>44522</v>
          </cell>
          <cell r="H2757">
            <v>44804</v>
          </cell>
          <cell r="I2757">
            <v>34225</v>
          </cell>
        </row>
        <row r="2758">
          <cell r="E2758" t="str">
            <v>26301931402050-001</v>
          </cell>
          <cell r="F2758" t="str">
            <v>池浪　雅也</v>
          </cell>
          <cell r="G2758">
            <v>42979</v>
          </cell>
          <cell r="I2758">
            <v>30132</v>
          </cell>
        </row>
        <row r="2759">
          <cell r="E2759" t="str">
            <v>26304934192080-001</v>
          </cell>
          <cell r="F2759" t="str">
            <v>カガヤマ　ユタカ</v>
          </cell>
          <cell r="G2759">
            <v>44136</v>
          </cell>
          <cell r="I2759">
            <v>36317</v>
          </cell>
        </row>
        <row r="2760">
          <cell r="E2760" t="str">
            <v>26304934192080-002</v>
          </cell>
          <cell r="F2760" t="str">
            <v>タテベ　ヒロノリ</v>
          </cell>
          <cell r="G2760">
            <v>44531</v>
          </cell>
          <cell r="I2760">
            <v>36110</v>
          </cell>
        </row>
        <row r="2761">
          <cell r="E2761" t="str">
            <v>26304934192080-003</v>
          </cell>
          <cell r="F2761" t="str">
            <v>カギムラ　ヒカル</v>
          </cell>
          <cell r="G2761">
            <v>44690</v>
          </cell>
          <cell r="I2761">
            <v>36925</v>
          </cell>
        </row>
        <row r="2762">
          <cell r="E2762" t="str">
            <v>26301930812055-001</v>
          </cell>
          <cell r="F2762" t="str">
            <v>高橋　怜勇斗</v>
          </cell>
          <cell r="G2762">
            <v>44835</v>
          </cell>
          <cell r="I2762">
            <v>35680</v>
          </cell>
        </row>
        <row r="2763">
          <cell r="E2763" t="str">
            <v>26301930812055-002</v>
          </cell>
          <cell r="F2763" t="str">
            <v>川崎　翔樹</v>
          </cell>
          <cell r="G2763">
            <v>44835</v>
          </cell>
          <cell r="I2763">
            <v>35079</v>
          </cell>
        </row>
        <row r="2764">
          <cell r="E2764" t="str">
            <v>26303933202225-001</v>
          </cell>
          <cell r="F2764" t="str">
            <v>林　俊宏</v>
          </cell>
          <cell r="G2764">
            <v>44287</v>
          </cell>
          <cell r="I2764">
            <v>25815</v>
          </cell>
        </row>
        <row r="2765">
          <cell r="E2765" t="str">
            <v>26301930782055-001</v>
          </cell>
          <cell r="F2765" t="str">
            <v>礒井　恵利花</v>
          </cell>
          <cell r="G2765">
            <v>44105</v>
          </cell>
          <cell r="I2765">
            <v>34768</v>
          </cell>
        </row>
        <row r="2766">
          <cell r="E2766" t="str">
            <v>26301930782055-002</v>
          </cell>
          <cell r="F2766" t="str">
            <v>大谷　樹</v>
          </cell>
          <cell r="G2766">
            <v>44562</v>
          </cell>
          <cell r="I2766">
            <v>34851</v>
          </cell>
        </row>
        <row r="2767">
          <cell r="E2767" t="str">
            <v>26301930782055-003</v>
          </cell>
          <cell r="F2767" t="str">
            <v>丹保　博巳</v>
          </cell>
          <cell r="G2767">
            <v>44562</v>
          </cell>
          <cell r="I2767">
            <v>35804</v>
          </cell>
        </row>
        <row r="2768">
          <cell r="E2768" t="str">
            <v>26307937182021-001</v>
          </cell>
          <cell r="F2768" t="str">
            <v>岡田　政和</v>
          </cell>
          <cell r="G2768">
            <v>37277</v>
          </cell>
          <cell r="I2768">
            <v>26115</v>
          </cell>
        </row>
        <row r="2769">
          <cell r="E2769" t="str">
            <v>26307937182021-002</v>
          </cell>
          <cell r="F2769" t="str">
            <v>マツシタ　タカコ</v>
          </cell>
          <cell r="G2769">
            <v>38936</v>
          </cell>
          <cell r="I2769">
            <v>27923</v>
          </cell>
        </row>
        <row r="2770">
          <cell r="E2770" t="str">
            <v>26307937182021-003</v>
          </cell>
          <cell r="F2770" t="str">
            <v>カワグチ　ジュン</v>
          </cell>
          <cell r="G2770">
            <v>39364</v>
          </cell>
          <cell r="I2770">
            <v>29777</v>
          </cell>
        </row>
        <row r="2771">
          <cell r="E2771" t="str">
            <v>26307937182021-004</v>
          </cell>
          <cell r="F2771" t="str">
            <v>マンドコロ　トモノリ</v>
          </cell>
          <cell r="G2771">
            <v>41487</v>
          </cell>
          <cell r="I2771">
            <v>28067</v>
          </cell>
        </row>
        <row r="2772">
          <cell r="E2772" t="str">
            <v>26304934192101-001</v>
          </cell>
          <cell r="F2772" t="str">
            <v>北川　菜南</v>
          </cell>
          <cell r="G2772">
            <v>44540</v>
          </cell>
          <cell r="I2772">
            <v>37350</v>
          </cell>
        </row>
        <row r="2773">
          <cell r="E2773" t="str">
            <v>26307937192068-001</v>
          </cell>
          <cell r="F2773" t="str">
            <v>江口　拓弥</v>
          </cell>
          <cell r="G2773">
            <v>43040</v>
          </cell>
          <cell r="I2773">
            <v>33562</v>
          </cell>
        </row>
        <row r="2774">
          <cell r="E2774" t="str">
            <v>26307937192068-002</v>
          </cell>
          <cell r="F2774" t="str">
            <v>小田　義隆</v>
          </cell>
          <cell r="G2774">
            <v>43040</v>
          </cell>
          <cell r="I2774">
            <v>25664</v>
          </cell>
        </row>
        <row r="2775">
          <cell r="E2775" t="str">
            <v>26307937192068-003</v>
          </cell>
          <cell r="F2775" t="str">
            <v>オオツキ　ケイスケ</v>
          </cell>
          <cell r="G2775">
            <v>43887</v>
          </cell>
          <cell r="I2775">
            <v>30489</v>
          </cell>
        </row>
        <row r="2776">
          <cell r="E2776" t="str">
            <v>26303933522088-001</v>
          </cell>
          <cell r="F2776" t="str">
            <v>北川　高行</v>
          </cell>
          <cell r="G2776">
            <v>44317</v>
          </cell>
          <cell r="I2776">
            <v>31451</v>
          </cell>
        </row>
        <row r="2777">
          <cell r="E2777" t="str">
            <v>26303933522088-002</v>
          </cell>
          <cell r="F2777" t="str">
            <v>増森　理恵</v>
          </cell>
          <cell r="G2777">
            <v>44805</v>
          </cell>
          <cell r="I2777">
            <v>30806</v>
          </cell>
        </row>
        <row r="2778">
          <cell r="E2778" t="str">
            <v>26307937182060-001</v>
          </cell>
          <cell r="F2778" t="str">
            <v>隅倉　隆二</v>
          </cell>
          <cell r="G2778">
            <v>43070</v>
          </cell>
          <cell r="I2778">
            <v>30097</v>
          </cell>
        </row>
        <row r="2779">
          <cell r="E2779" t="str">
            <v>26307937182060-002</v>
          </cell>
          <cell r="F2779" t="str">
            <v>隅倉　秀樹</v>
          </cell>
          <cell r="G2779">
            <v>43070</v>
          </cell>
          <cell r="I2779">
            <v>27472</v>
          </cell>
        </row>
        <row r="2780">
          <cell r="E2780" t="str">
            <v>26301930752131-001</v>
          </cell>
          <cell r="F2780" t="str">
            <v>森下　勇生</v>
          </cell>
          <cell r="G2780">
            <v>44835</v>
          </cell>
          <cell r="I2780">
            <v>38931</v>
          </cell>
        </row>
        <row r="2781">
          <cell r="E2781" t="str">
            <v>26301930752131-002</v>
          </cell>
          <cell r="F2781" t="str">
            <v>中垣　龍人</v>
          </cell>
          <cell r="G2781">
            <v>44835</v>
          </cell>
          <cell r="I2781">
            <v>38972</v>
          </cell>
        </row>
        <row r="2782">
          <cell r="E2782" t="str">
            <v>26302932762107-001</v>
          </cell>
          <cell r="F2782" t="str">
            <v>寺川　八代子</v>
          </cell>
          <cell r="G2782">
            <v>43191</v>
          </cell>
          <cell r="I2782">
            <v>17827</v>
          </cell>
        </row>
        <row r="2783">
          <cell r="E2783" t="str">
            <v>26306936122134-001</v>
          </cell>
          <cell r="F2783" t="str">
            <v>深見　裕太郎</v>
          </cell>
          <cell r="G2783">
            <v>43241</v>
          </cell>
          <cell r="I2783">
            <v>33781</v>
          </cell>
        </row>
        <row r="2784">
          <cell r="E2784" t="str">
            <v>26306936122134-002</v>
          </cell>
          <cell r="F2784" t="str">
            <v>石田　直樹</v>
          </cell>
          <cell r="G2784">
            <v>43241</v>
          </cell>
          <cell r="I2784">
            <v>33216</v>
          </cell>
        </row>
        <row r="2785">
          <cell r="E2785" t="str">
            <v>26306936122134-003</v>
          </cell>
          <cell r="F2785" t="str">
            <v>タシロ　タカヒロ</v>
          </cell>
          <cell r="G2785">
            <v>43252</v>
          </cell>
          <cell r="I2785">
            <v>33291</v>
          </cell>
        </row>
        <row r="2786">
          <cell r="E2786" t="str">
            <v>26306936122134-004</v>
          </cell>
          <cell r="F2786" t="str">
            <v>イシダ　リョウタロウ</v>
          </cell>
          <cell r="G2786">
            <v>43262</v>
          </cell>
          <cell r="I2786">
            <v>35079</v>
          </cell>
        </row>
        <row r="2787">
          <cell r="E2787" t="str">
            <v>26306936122134-005</v>
          </cell>
          <cell r="F2787" t="str">
            <v>タオカ　カズマ</v>
          </cell>
          <cell r="G2787">
            <v>43285</v>
          </cell>
          <cell r="I2787">
            <v>32867</v>
          </cell>
        </row>
        <row r="2788">
          <cell r="E2788" t="str">
            <v>26306936122134-006</v>
          </cell>
          <cell r="F2788" t="str">
            <v>ニシザワ　ユメコ</v>
          </cell>
          <cell r="G2788">
            <v>43525</v>
          </cell>
          <cell r="I2788">
            <v>33778</v>
          </cell>
        </row>
        <row r="2789">
          <cell r="E2789" t="str">
            <v>26306936122134-007</v>
          </cell>
          <cell r="F2789" t="str">
            <v>オオニシ　ヒロト</v>
          </cell>
          <cell r="G2789">
            <v>43556</v>
          </cell>
          <cell r="I2789">
            <v>34599</v>
          </cell>
        </row>
        <row r="2790">
          <cell r="E2790" t="str">
            <v>26306936122134-008</v>
          </cell>
          <cell r="F2790" t="str">
            <v>ナカオ　タカナリ</v>
          </cell>
          <cell r="G2790">
            <v>43647</v>
          </cell>
          <cell r="I2790">
            <v>33430</v>
          </cell>
        </row>
        <row r="2791">
          <cell r="E2791" t="str">
            <v>26306936122134-009</v>
          </cell>
          <cell r="F2791" t="str">
            <v>フジタ　リョウア</v>
          </cell>
          <cell r="G2791">
            <v>43836</v>
          </cell>
          <cell r="H2791">
            <v>44926</v>
          </cell>
          <cell r="I2791">
            <v>36784</v>
          </cell>
        </row>
        <row r="2792">
          <cell r="E2792" t="str">
            <v>26306936122134-010</v>
          </cell>
          <cell r="F2792" t="str">
            <v>ホリ　ショウタ</v>
          </cell>
          <cell r="G2792">
            <v>43999</v>
          </cell>
          <cell r="I2792">
            <v>37272</v>
          </cell>
        </row>
        <row r="2793">
          <cell r="E2793" t="str">
            <v>26306936122134-011</v>
          </cell>
          <cell r="F2793" t="str">
            <v>イマニシ　コウタ</v>
          </cell>
          <cell r="G2793">
            <v>44501</v>
          </cell>
          <cell r="I2793">
            <v>35941</v>
          </cell>
        </row>
        <row r="2794">
          <cell r="E2794" t="str">
            <v>26306936122134-012</v>
          </cell>
          <cell r="F2794" t="str">
            <v>オオシマ　リュウジ</v>
          </cell>
          <cell r="G2794">
            <v>44802</v>
          </cell>
          <cell r="H2794">
            <v>44806</v>
          </cell>
          <cell r="I2794">
            <v>32629</v>
          </cell>
        </row>
        <row r="2795">
          <cell r="E2795" t="str">
            <v>26302932762110-001</v>
          </cell>
          <cell r="F2795" t="str">
            <v>秋元　綾介</v>
          </cell>
          <cell r="G2795">
            <v>44378</v>
          </cell>
          <cell r="I2795">
            <v>33624</v>
          </cell>
        </row>
        <row r="2796">
          <cell r="E2796" t="str">
            <v>26302932762110-002</v>
          </cell>
          <cell r="F2796" t="str">
            <v>竹川　光輝</v>
          </cell>
          <cell r="G2796">
            <v>44931</v>
          </cell>
          <cell r="I2796">
            <v>29811</v>
          </cell>
        </row>
        <row r="2797">
          <cell r="E2797" t="str">
            <v>26303933202286-001</v>
          </cell>
          <cell r="F2797" t="str">
            <v>下川　真生</v>
          </cell>
          <cell r="G2797">
            <v>44287</v>
          </cell>
          <cell r="H2797">
            <v>44926</v>
          </cell>
          <cell r="I2797">
            <v>35703</v>
          </cell>
        </row>
        <row r="2798">
          <cell r="E2798" t="str">
            <v>26303933202286-002</v>
          </cell>
          <cell r="F2798" t="str">
            <v>有田　瑞樹</v>
          </cell>
          <cell r="G2798">
            <v>44287</v>
          </cell>
          <cell r="H2798">
            <v>44926</v>
          </cell>
          <cell r="I2798">
            <v>35164</v>
          </cell>
        </row>
        <row r="2799">
          <cell r="E2799" t="str">
            <v>26303933202286-003</v>
          </cell>
          <cell r="F2799" t="str">
            <v>中川　詩乃</v>
          </cell>
          <cell r="G2799">
            <v>44409</v>
          </cell>
          <cell r="I2799">
            <v>33396</v>
          </cell>
        </row>
        <row r="2800">
          <cell r="E2800" t="str">
            <v>26303933202286-004</v>
          </cell>
          <cell r="F2800" t="str">
            <v>三浦　有裕</v>
          </cell>
          <cell r="G2800">
            <v>44440</v>
          </cell>
          <cell r="I2800">
            <v>35503</v>
          </cell>
        </row>
        <row r="2801">
          <cell r="E2801" t="str">
            <v>26301930752091-001</v>
          </cell>
          <cell r="F2801" t="str">
            <v>楠瀬　真由</v>
          </cell>
          <cell r="G2801">
            <v>43191</v>
          </cell>
          <cell r="I2801">
            <v>31671</v>
          </cell>
        </row>
        <row r="2802">
          <cell r="E2802" t="str">
            <v>26301930752091-002</v>
          </cell>
          <cell r="F2802" t="str">
            <v>千葉　博則</v>
          </cell>
          <cell r="G2802">
            <v>43191</v>
          </cell>
          <cell r="I2802">
            <v>26109</v>
          </cell>
        </row>
        <row r="2803">
          <cell r="E2803" t="str">
            <v>26301930752091-003</v>
          </cell>
          <cell r="F2803" t="str">
            <v>佐竹　理佐</v>
          </cell>
          <cell r="G2803">
            <v>44097</v>
          </cell>
          <cell r="I2803">
            <v>27406</v>
          </cell>
        </row>
        <row r="2804">
          <cell r="E2804" t="str">
            <v>26301930752091-004</v>
          </cell>
          <cell r="F2804" t="str">
            <v>田中　宏樹</v>
          </cell>
          <cell r="G2804">
            <v>44481</v>
          </cell>
          <cell r="I2804">
            <v>29181</v>
          </cell>
        </row>
        <row r="2805">
          <cell r="E2805" t="str">
            <v>26301930752091-005</v>
          </cell>
          <cell r="F2805" t="str">
            <v>小林　浩太郎</v>
          </cell>
          <cell r="G2805">
            <v>44531</v>
          </cell>
          <cell r="H2805">
            <v>44666</v>
          </cell>
          <cell r="I2805">
            <v>26122</v>
          </cell>
        </row>
        <row r="2806">
          <cell r="E2806" t="str">
            <v>26301930752091-006</v>
          </cell>
          <cell r="F2806" t="str">
            <v>平澤　卓也</v>
          </cell>
          <cell r="G2806">
            <v>44578</v>
          </cell>
          <cell r="H2806">
            <v>44712</v>
          </cell>
          <cell r="I2806">
            <v>28017</v>
          </cell>
        </row>
        <row r="2807">
          <cell r="E2807" t="str">
            <v>26301930752091-007</v>
          </cell>
          <cell r="F2807" t="str">
            <v>粟井　佳樹</v>
          </cell>
          <cell r="G2807">
            <v>44762</v>
          </cell>
          <cell r="I2807">
            <v>30467</v>
          </cell>
        </row>
        <row r="2808">
          <cell r="E2808" t="str">
            <v>26301930752091-008</v>
          </cell>
          <cell r="F2808" t="str">
            <v>古市　彩菜</v>
          </cell>
          <cell r="G2808">
            <v>44942</v>
          </cell>
          <cell r="I2808">
            <v>35032</v>
          </cell>
        </row>
        <row r="2809">
          <cell r="E2809" t="str">
            <v>26301930750030-001</v>
          </cell>
          <cell r="F2809" t="str">
            <v>安藤　圭吾</v>
          </cell>
          <cell r="G2809">
            <v>43696</v>
          </cell>
          <cell r="H2809">
            <v>44957</v>
          </cell>
          <cell r="I2809">
            <v>33680</v>
          </cell>
        </row>
        <row r="2810">
          <cell r="E2810" t="str">
            <v>26301930750030-002</v>
          </cell>
          <cell r="F2810" t="str">
            <v>粟飯原　大治</v>
          </cell>
          <cell r="G2810">
            <v>43710</v>
          </cell>
          <cell r="I2810">
            <v>32512</v>
          </cell>
        </row>
        <row r="2811">
          <cell r="E2811" t="str">
            <v>26301930750030-003</v>
          </cell>
          <cell r="F2811" t="str">
            <v>手塚　賢太郎</v>
          </cell>
          <cell r="G2811">
            <v>44277</v>
          </cell>
          <cell r="H2811">
            <v>44819</v>
          </cell>
          <cell r="I2811">
            <v>30370</v>
          </cell>
        </row>
        <row r="2812">
          <cell r="E2812" t="str">
            <v>26301930750030-004</v>
          </cell>
          <cell r="F2812" t="str">
            <v>黄　稚晶</v>
          </cell>
          <cell r="G2812">
            <v>44287</v>
          </cell>
          <cell r="H2812">
            <v>44696</v>
          </cell>
          <cell r="I2812">
            <v>31068</v>
          </cell>
        </row>
        <row r="2813">
          <cell r="E2813" t="str">
            <v>26301930750030-005</v>
          </cell>
          <cell r="F2813" t="str">
            <v>久米　璃果</v>
          </cell>
          <cell r="G2813">
            <v>44610</v>
          </cell>
          <cell r="I2813">
            <v>37155</v>
          </cell>
        </row>
        <row r="2814">
          <cell r="E2814" t="str">
            <v>26301930750030-006</v>
          </cell>
          <cell r="F2814" t="str">
            <v>奥田　拓男</v>
          </cell>
          <cell r="G2814">
            <v>44809</v>
          </cell>
          <cell r="I2814">
            <v>33029</v>
          </cell>
        </row>
        <row r="2815">
          <cell r="E2815" t="str">
            <v>26301930750030-007</v>
          </cell>
          <cell r="F2815" t="str">
            <v>天鷲　瑞基</v>
          </cell>
          <cell r="G2815">
            <v>44837</v>
          </cell>
          <cell r="I2815">
            <v>36234</v>
          </cell>
        </row>
        <row r="2816">
          <cell r="E2816" t="str">
            <v>26303933202243-001</v>
          </cell>
          <cell r="F2816" t="str">
            <v>松木　裕太</v>
          </cell>
          <cell r="G2816">
            <v>43472</v>
          </cell>
          <cell r="I2816">
            <v>33589</v>
          </cell>
        </row>
        <row r="2817">
          <cell r="E2817" t="str">
            <v>26303933202243-002</v>
          </cell>
          <cell r="F2817" t="str">
            <v>宮田　将矢</v>
          </cell>
          <cell r="G2817">
            <v>44873</v>
          </cell>
          <cell r="H2817">
            <v>44946</v>
          </cell>
          <cell r="I2817">
            <v>32891</v>
          </cell>
        </row>
        <row r="2818">
          <cell r="E2818" t="str">
            <v>26303933202243-003</v>
          </cell>
          <cell r="F2818" t="str">
            <v>塩見　慧也</v>
          </cell>
          <cell r="G2818">
            <v>44958</v>
          </cell>
          <cell r="I2818">
            <v>35087</v>
          </cell>
        </row>
        <row r="2819">
          <cell r="E2819" t="str">
            <v>26301930792119-001</v>
          </cell>
          <cell r="F2819" t="str">
            <v>伊藤　隆一郎</v>
          </cell>
          <cell r="G2819">
            <v>44228</v>
          </cell>
          <cell r="I2819">
            <v>34483</v>
          </cell>
        </row>
        <row r="2820">
          <cell r="E2820" t="str">
            <v>26301930792119-002</v>
          </cell>
          <cell r="F2820" t="str">
            <v>内藤　恵介</v>
          </cell>
          <cell r="G2820">
            <v>44228</v>
          </cell>
          <cell r="I2820">
            <v>33812</v>
          </cell>
        </row>
        <row r="2821">
          <cell r="E2821" t="str">
            <v>26301930792119-003</v>
          </cell>
          <cell r="F2821" t="str">
            <v>眞鍋　瑞喜</v>
          </cell>
          <cell r="G2821">
            <v>44774</v>
          </cell>
          <cell r="I2821">
            <v>34568</v>
          </cell>
        </row>
        <row r="2822">
          <cell r="E2822" t="str">
            <v>26302932762154-001</v>
          </cell>
          <cell r="F2822" t="str">
            <v>倉橋　毅</v>
          </cell>
          <cell r="G2822">
            <v>44743</v>
          </cell>
          <cell r="I2822">
            <v>33405</v>
          </cell>
        </row>
        <row r="2823">
          <cell r="E2823" t="str">
            <v>26307937192079-001</v>
          </cell>
          <cell r="F2823" t="str">
            <v>宇治川　直人</v>
          </cell>
          <cell r="G2823">
            <v>44531</v>
          </cell>
          <cell r="I2823">
            <v>35527</v>
          </cell>
        </row>
        <row r="2824">
          <cell r="E2824" t="str">
            <v>26302932542123-001</v>
          </cell>
          <cell r="F2824" t="str">
            <v>粂田　嘉之</v>
          </cell>
          <cell r="G2824">
            <v>44866</v>
          </cell>
          <cell r="I2824">
            <v>33662</v>
          </cell>
        </row>
        <row r="2825">
          <cell r="E2825" t="str">
            <v>26301930772130-001</v>
          </cell>
          <cell r="F2825" t="str">
            <v>田中　雄太</v>
          </cell>
          <cell r="G2825">
            <v>43617</v>
          </cell>
          <cell r="I2825">
            <v>30287</v>
          </cell>
        </row>
        <row r="2826">
          <cell r="E2826" t="str">
            <v>26301930772130-002</v>
          </cell>
          <cell r="F2826" t="str">
            <v>福田　順一</v>
          </cell>
          <cell r="G2826">
            <v>43617</v>
          </cell>
          <cell r="I2826">
            <v>27467</v>
          </cell>
        </row>
        <row r="2827">
          <cell r="E2827" t="str">
            <v>26302932552137-001</v>
          </cell>
          <cell r="F2827" t="str">
            <v>森　将</v>
          </cell>
          <cell r="G2827">
            <v>44743</v>
          </cell>
          <cell r="I2827">
            <v>32284</v>
          </cell>
        </row>
        <row r="2828">
          <cell r="E2828" t="str">
            <v>26302932552137-002</v>
          </cell>
          <cell r="F2828" t="str">
            <v>内川　拓哉</v>
          </cell>
          <cell r="G2828">
            <v>44774</v>
          </cell>
          <cell r="I2828">
            <v>36838</v>
          </cell>
        </row>
        <row r="2829">
          <cell r="E2829" t="str">
            <v>26302932552137-003</v>
          </cell>
          <cell r="F2829" t="str">
            <v>柴田　翔寅</v>
          </cell>
          <cell r="G2829">
            <v>44958</v>
          </cell>
          <cell r="I2829">
            <v>34654</v>
          </cell>
        </row>
        <row r="2830">
          <cell r="E2830" t="str">
            <v>26302932552137-004</v>
          </cell>
          <cell r="F2830" t="str">
            <v>山下　智也</v>
          </cell>
          <cell r="G2830">
            <v>44986</v>
          </cell>
          <cell r="I2830">
            <v>36077</v>
          </cell>
        </row>
        <row r="2831">
          <cell r="E2831" t="str">
            <v>26308938092130-001</v>
          </cell>
          <cell r="F2831" t="str">
            <v>前川　良</v>
          </cell>
          <cell r="G2831">
            <v>43770</v>
          </cell>
          <cell r="I2831">
            <v>34504</v>
          </cell>
        </row>
        <row r="2832">
          <cell r="F2832" t="str">
            <v>吉田　怜音</v>
          </cell>
          <cell r="G2832">
            <v>44562</v>
          </cell>
          <cell r="I2832">
            <v>36944</v>
          </cell>
        </row>
        <row r="2833">
          <cell r="E2833" t="str">
            <v>26308938092130-003</v>
          </cell>
          <cell r="F2833" t="str">
            <v>上野　泰一</v>
          </cell>
          <cell r="G2833">
            <v>44932</v>
          </cell>
          <cell r="I2833">
            <v>34630</v>
          </cell>
        </row>
        <row r="2834">
          <cell r="E2834" t="str">
            <v>26308938092130-004</v>
          </cell>
          <cell r="F2834" t="str">
            <v>松岡　武一</v>
          </cell>
          <cell r="G2834">
            <v>44932</v>
          </cell>
          <cell r="I2834">
            <v>32899</v>
          </cell>
        </row>
        <row r="2835">
          <cell r="E2835" t="str">
            <v>26308938092130-005</v>
          </cell>
          <cell r="F2835" t="str">
            <v>紀　勇也</v>
          </cell>
          <cell r="G2835">
            <v>44932</v>
          </cell>
          <cell r="I2835">
            <v>34461</v>
          </cell>
        </row>
        <row r="2836">
          <cell r="E2836" t="str">
            <v>26302932552109-001</v>
          </cell>
          <cell r="F2836" t="str">
            <v>金井　優幸</v>
          </cell>
          <cell r="G2836">
            <v>44166</v>
          </cell>
          <cell r="I2836">
            <v>30391</v>
          </cell>
        </row>
        <row r="2837">
          <cell r="E2837" t="str">
            <v>26304934162036-001</v>
          </cell>
          <cell r="F2837" t="str">
            <v>加納　健太郎</v>
          </cell>
          <cell r="G2837">
            <v>43942</v>
          </cell>
          <cell r="H2837">
            <v>44824</v>
          </cell>
          <cell r="I2837">
            <v>35321</v>
          </cell>
        </row>
        <row r="2838">
          <cell r="E2838" t="str">
            <v>26304934162036-002</v>
          </cell>
          <cell r="F2838" t="str">
            <v>齊藤　拓真</v>
          </cell>
          <cell r="G2838">
            <v>44398</v>
          </cell>
          <cell r="H2838">
            <v>44671</v>
          </cell>
          <cell r="I2838">
            <v>32558</v>
          </cell>
        </row>
        <row r="2839">
          <cell r="E2839" t="str">
            <v>26304934162036-003</v>
          </cell>
          <cell r="F2839" t="str">
            <v>潮見　秀憲</v>
          </cell>
          <cell r="G2839">
            <v>44567</v>
          </cell>
          <cell r="H2839">
            <v>44793</v>
          </cell>
          <cell r="I2839">
            <v>31053</v>
          </cell>
        </row>
        <row r="2840">
          <cell r="E2840" t="str">
            <v>26302932542086-001</v>
          </cell>
          <cell r="F2840" t="str">
            <v>杉本　健太</v>
          </cell>
          <cell r="G2840">
            <v>43191</v>
          </cell>
          <cell r="I2840">
            <v>30860</v>
          </cell>
        </row>
        <row r="2841">
          <cell r="E2841" t="str">
            <v>26308938092138-001</v>
          </cell>
          <cell r="F2841" t="str">
            <v>長村　昭博</v>
          </cell>
          <cell r="G2841">
            <v>44694</v>
          </cell>
          <cell r="I2841">
            <v>27256</v>
          </cell>
        </row>
        <row r="2842">
          <cell r="E2842" t="str">
            <v>26301930772141-001</v>
          </cell>
          <cell r="F2842" t="str">
            <v>庄司　隼人</v>
          </cell>
          <cell r="G2842">
            <v>44105</v>
          </cell>
          <cell r="I2842">
            <v>31891</v>
          </cell>
        </row>
        <row r="2843">
          <cell r="E2843" t="str">
            <v>26301930772141-002</v>
          </cell>
          <cell r="F2843" t="str">
            <v>シミズ　タカオ</v>
          </cell>
          <cell r="G2843">
            <v>44287</v>
          </cell>
          <cell r="I2843">
            <v>27200</v>
          </cell>
        </row>
        <row r="2844">
          <cell r="E2844" t="str">
            <v>26301930772141-003</v>
          </cell>
          <cell r="F2844" t="str">
            <v>清水　大洋</v>
          </cell>
          <cell r="G2844">
            <v>44287</v>
          </cell>
          <cell r="H2844">
            <v>44742</v>
          </cell>
          <cell r="I2844">
            <v>37191</v>
          </cell>
        </row>
        <row r="2845">
          <cell r="E2845" t="str">
            <v>26301930772141-004</v>
          </cell>
          <cell r="F2845" t="str">
            <v>井上　貴司</v>
          </cell>
          <cell r="G2845">
            <v>44287</v>
          </cell>
          <cell r="I2845">
            <v>25852</v>
          </cell>
        </row>
        <row r="2846">
          <cell r="E2846" t="str">
            <v>26301930772141-005</v>
          </cell>
          <cell r="F2846" t="str">
            <v>中村　千安季</v>
          </cell>
          <cell r="G2846">
            <v>44501</v>
          </cell>
          <cell r="I2846">
            <v>27276</v>
          </cell>
        </row>
        <row r="2847">
          <cell r="E2847" t="str">
            <v>26301930772141-006</v>
          </cell>
          <cell r="F2847" t="str">
            <v>久保　恆</v>
          </cell>
          <cell r="G2847">
            <v>44531</v>
          </cell>
          <cell r="I2847">
            <v>26523</v>
          </cell>
        </row>
        <row r="2848">
          <cell r="E2848" t="str">
            <v>26301930772141-007</v>
          </cell>
          <cell r="F2848" t="str">
            <v>吉岡　秀祐</v>
          </cell>
          <cell r="G2848">
            <v>44652</v>
          </cell>
          <cell r="H2848">
            <v>44923</v>
          </cell>
          <cell r="I2848">
            <v>36284</v>
          </cell>
        </row>
        <row r="2849">
          <cell r="E2849" t="str">
            <v>26301930772141-008</v>
          </cell>
          <cell r="F2849" t="str">
            <v>杉田　喬</v>
          </cell>
          <cell r="G2849">
            <v>44713</v>
          </cell>
          <cell r="I2849">
            <v>35045</v>
          </cell>
        </row>
        <row r="2850">
          <cell r="E2850" t="str">
            <v>26301930772141-009</v>
          </cell>
          <cell r="F2850" t="str">
            <v>松岡　博文</v>
          </cell>
          <cell r="G2850">
            <v>44713</v>
          </cell>
          <cell r="H2850">
            <v>44985</v>
          </cell>
          <cell r="I2850">
            <v>25505</v>
          </cell>
        </row>
        <row r="2851">
          <cell r="E2851" t="str">
            <v>26303933522066-001</v>
          </cell>
          <cell r="F2851" t="str">
            <v>福永　翼</v>
          </cell>
          <cell r="G2851">
            <v>43472</v>
          </cell>
          <cell r="I2851">
            <v>33018</v>
          </cell>
        </row>
        <row r="2852">
          <cell r="E2852" t="str">
            <v>26303933522066-002</v>
          </cell>
          <cell r="F2852" t="str">
            <v>藤本　龍弥</v>
          </cell>
          <cell r="G2852">
            <v>43472</v>
          </cell>
          <cell r="I2852">
            <v>34084</v>
          </cell>
        </row>
        <row r="2853">
          <cell r="E2853" t="str">
            <v>26308938092112-001</v>
          </cell>
          <cell r="F2853" t="str">
            <v>西村　将遵</v>
          </cell>
          <cell r="G2853">
            <v>43831</v>
          </cell>
          <cell r="I2853">
            <v>37795</v>
          </cell>
        </row>
        <row r="2854">
          <cell r="E2854" t="str">
            <v>26308938092112-002</v>
          </cell>
          <cell r="F2854" t="str">
            <v>佐竹　純</v>
          </cell>
          <cell r="G2854">
            <v>44151</v>
          </cell>
          <cell r="I2854">
            <v>34158</v>
          </cell>
        </row>
        <row r="2855">
          <cell r="E2855" t="str">
            <v>26308938092112-003</v>
          </cell>
          <cell r="F2855" t="str">
            <v>足立　優希</v>
          </cell>
          <cell r="G2855">
            <v>44743</v>
          </cell>
          <cell r="I2855">
            <v>37721</v>
          </cell>
        </row>
        <row r="2856">
          <cell r="E2856" t="str">
            <v>26302932552115-001</v>
          </cell>
          <cell r="F2856" t="str">
            <v>上角　理紗</v>
          </cell>
          <cell r="G2856">
            <v>43892</v>
          </cell>
          <cell r="I2856">
            <v>34026</v>
          </cell>
        </row>
        <row r="2857">
          <cell r="E2857" t="str">
            <v>26304934162038-001</v>
          </cell>
          <cell r="F2857" t="str">
            <v>豆板　響一郎</v>
          </cell>
          <cell r="G2857">
            <v>43922</v>
          </cell>
          <cell r="I2857">
            <v>27536</v>
          </cell>
        </row>
        <row r="2858">
          <cell r="E2858" t="str">
            <v>26304934162038-002</v>
          </cell>
          <cell r="F2858" t="str">
            <v>上田　裕武</v>
          </cell>
          <cell r="G2858">
            <v>44317</v>
          </cell>
          <cell r="I2858">
            <v>23635</v>
          </cell>
        </row>
        <row r="2859">
          <cell r="E2859" t="str">
            <v>26304934162038-003</v>
          </cell>
          <cell r="F2859" t="str">
            <v>寺澤　美奈</v>
          </cell>
          <cell r="G2859">
            <v>44354</v>
          </cell>
          <cell r="I2859">
            <v>31987</v>
          </cell>
        </row>
        <row r="2860">
          <cell r="E2860" t="str">
            <v>26304934162038-004</v>
          </cell>
          <cell r="F2860" t="str">
            <v>杉本　幸一</v>
          </cell>
          <cell r="G2860">
            <v>44927</v>
          </cell>
          <cell r="I2860">
            <v>25419</v>
          </cell>
        </row>
        <row r="2861">
          <cell r="E2861" t="str">
            <v>26306936122135-001</v>
          </cell>
          <cell r="F2861" t="str">
            <v>アダチ　セイジ</v>
          </cell>
          <cell r="G2861">
            <v>43592</v>
          </cell>
          <cell r="I2861">
            <v>21933</v>
          </cell>
        </row>
        <row r="2862">
          <cell r="E2862" t="str">
            <v>26306936122135-002</v>
          </cell>
          <cell r="F2862" t="str">
            <v>アダチ　ハジメ</v>
          </cell>
          <cell r="G2862">
            <v>44159</v>
          </cell>
          <cell r="I2862">
            <v>34295</v>
          </cell>
        </row>
        <row r="2863">
          <cell r="E2863" t="str">
            <v>26306936122135-003</v>
          </cell>
          <cell r="F2863" t="str">
            <v>イシカワ　キヅキ</v>
          </cell>
          <cell r="G2863">
            <v>44228</v>
          </cell>
          <cell r="I2863">
            <v>37633</v>
          </cell>
        </row>
        <row r="2864">
          <cell r="E2864" t="str">
            <v>26306936122135-004</v>
          </cell>
          <cell r="F2864" t="str">
            <v>ヤスダ　トモノリ</v>
          </cell>
          <cell r="G2864">
            <v>44228</v>
          </cell>
          <cell r="I2864">
            <v>33732</v>
          </cell>
        </row>
        <row r="2865">
          <cell r="E2865" t="str">
            <v>26306936122135-005</v>
          </cell>
          <cell r="F2865" t="str">
            <v>サワダ　ユウスケ</v>
          </cell>
          <cell r="G2865">
            <v>44805</v>
          </cell>
          <cell r="H2865">
            <v>44834</v>
          </cell>
          <cell r="I2865">
            <v>28301</v>
          </cell>
        </row>
        <row r="2866">
          <cell r="E2866" t="str">
            <v>26308938092111-001</v>
          </cell>
          <cell r="F2866" t="str">
            <v>中川　透</v>
          </cell>
          <cell r="G2866">
            <v>43283</v>
          </cell>
          <cell r="I2866">
            <v>26063</v>
          </cell>
        </row>
        <row r="2867">
          <cell r="E2867" t="str">
            <v>26308938092111-002</v>
          </cell>
          <cell r="F2867" t="str">
            <v>米田　克己</v>
          </cell>
          <cell r="G2867">
            <v>43313</v>
          </cell>
          <cell r="I2867">
            <v>27754</v>
          </cell>
        </row>
        <row r="2868">
          <cell r="E2868" t="str">
            <v>26308938092111-003</v>
          </cell>
          <cell r="F2868" t="str">
            <v>後藤　和洋</v>
          </cell>
          <cell r="G2868">
            <v>44415</v>
          </cell>
          <cell r="I2868">
            <v>36058</v>
          </cell>
        </row>
        <row r="2869">
          <cell r="E2869" t="str">
            <v>26301930752118-001</v>
          </cell>
          <cell r="F2869" t="str">
            <v>望月　陸大</v>
          </cell>
          <cell r="G2869">
            <v>44317</v>
          </cell>
          <cell r="I2869">
            <v>35467</v>
          </cell>
        </row>
        <row r="2870">
          <cell r="E2870" t="str">
            <v>26302932542104-001</v>
          </cell>
          <cell r="F2870" t="str">
            <v>ウノ　クレベル　カズオ</v>
          </cell>
          <cell r="G2870">
            <v>43922</v>
          </cell>
          <cell r="I2870">
            <v>30300</v>
          </cell>
        </row>
        <row r="2871">
          <cell r="E2871" t="str">
            <v>26303933202289-001</v>
          </cell>
          <cell r="F2871" t="str">
            <v>附　洋介</v>
          </cell>
          <cell r="G2871">
            <v>44033</v>
          </cell>
          <cell r="H2871">
            <v>44946</v>
          </cell>
          <cell r="I2871">
            <v>32301</v>
          </cell>
        </row>
        <row r="2872">
          <cell r="E2872" t="str">
            <v>26301930772120-001</v>
          </cell>
          <cell r="F2872" t="str">
            <v>庭川　拓翔</v>
          </cell>
          <cell r="G2872">
            <v>43389</v>
          </cell>
          <cell r="I2872">
            <v>35626</v>
          </cell>
        </row>
        <row r="2873">
          <cell r="E2873" t="str">
            <v>26301930772120-002</v>
          </cell>
          <cell r="F2873" t="str">
            <v>和田　維之介</v>
          </cell>
          <cell r="G2873">
            <v>44501</v>
          </cell>
          <cell r="I2873">
            <v>36040</v>
          </cell>
        </row>
        <row r="2874">
          <cell r="E2874" t="str">
            <v>26305935062078-001</v>
          </cell>
          <cell r="F2874" t="str">
            <v>ヨシダ　アユミ</v>
          </cell>
          <cell r="G2874">
            <v>43862</v>
          </cell>
          <cell r="I2874">
            <v>32057</v>
          </cell>
        </row>
        <row r="2875">
          <cell r="E2875" t="str">
            <v>26305935062078-002</v>
          </cell>
          <cell r="F2875" t="str">
            <v>ヤマモト　エリナ</v>
          </cell>
          <cell r="G2875">
            <v>44470</v>
          </cell>
          <cell r="H2875">
            <v>44957</v>
          </cell>
          <cell r="I2875">
            <v>34591</v>
          </cell>
        </row>
        <row r="2876">
          <cell r="E2876" t="str">
            <v>26301930770040-001</v>
          </cell>
          <cell r="F2876" t="str">
            <v>上野　翔太</v>
          </cell>
          <cell r="G2876">
            <v>44166</v>
          </cell>
          <cell r="H2876">
            <v>44773</v>
          </cell>
          <cell r="I2876">
            <v>33042</v>
          </cell>
        </row>
        <row r="2877">
          <cell r="E2877" t="str">
            <v>26301930770040-002</v>
          </cell>
          <cell r="F2877" t="str">
            <v>森本　啓太</v>
          </cell>
          <cell r="G2877">
            <v>44166</v>
          </cell>
          <cell r="I2877">
            <v>33145</v>
          </cell>
        </row>
        <row r="2878">
          <cell r="E2878" t="str">
            <v>26302932762149-001</v>
          </cell>
          <cell r="F2878" t="str">
            <v>小谷　敏男</v>
          </cell>
          <cell r="G2878">
            <v>44556</v>
          </cell>
          <cell r="I2878">
            <v>20780</v>
          </cell>
        </row>
        <row r="2879">
          <cell r="E2879" t="str">
            <v>26302932762149-002</v>
          </cell>
          <cell r="F2879" t="str">
            <v>前平　義樹</v>
          </cell>
          <cell r="G2879">
            <v>44566</v>
          </cell>
          <cell r="I2879">
            <v>29314</v>
          </cell>
        </row>
        <row r="2880">
          <cell r="E2880" t="str">
            <v>26302932762149-003</v>
          </cell>
          <cell r="F2880" t="str">
            <v>西村　幸紘</v>
          </cell>
          <cell r="G2880">
            <v>44566</v>
          </cell>
          <cell r="I2880">
            <v>30321</v>
          </cell>
        </row>
        <row r="2881">
          <cell r="E2881" t="str">
            <v>26301930752096-001</v>
          </cell>
          <cell r="F2881" t="str">
            <v>鷹尾　翼</v>
          </cell>
          <cell r="G2881">
            <v>43405</v>
          </cell>
          <cell r="I2881">
            <v>34587</v>
          </cell>
        </row>
        <row r="2882">
          <cell r="E2882" t="str">
            <v>26303933202241-001</v>
          </cell>
          <cell r="F2882" t="str">
            <v>長村　吉人</v>
          </cell>
          <cell r="G2882">
            <v>44166</v>
          </cell>
          <cell r="I2882">
            <v>30096</v>
          </cell>
        </row>
        <row r="2883">
          <cell r="E2883" t="str">
            <v>26303933202241-002</v>
          </cell>
          <cell r="F2883" t="str">
            <v>北迫　公三</v>
          </cell>
          <cell r="G2883">
            <v>44931</v>
          </cell>
          <cell r="I2883">
            <v>27001</v>
          </cell>
        </row>
        <row r="2884">
          <cell r="E2884" t="str">
            <v>26303933202307-001</v>
          </cell>
          <cell r="F2884" t="str">
            <v>加藤　昭</v>
          </cell>
          <cell r="G2884">
            <v>44743</v>
          </cell>
          <cell r="H2884">
            <v>44895</v>
          </cell>
          <cell r="I2884">
            <v>25818</v>
          </cell>
        </row>
        <row r="2885">
          <cell r="E2885" t="str">
            <v>26308938092038-001</v>
          </cell>
          <cell r="F2885" t="str">
            <v>水上　直也</v>
          </cell>
          <cell r="G2885">
            <v>39954</v>
          </cell>
          <cell r="I2885">
            <v>27556</v>
          </cell>
        </row>
        <row r="2886">
          <cell r="E2886" t="str">
            <v>26308938092038-002</v>
          </cell>
          <cell r="F2886" t="str">
            <v>渡辺　みさお</v>
          </cell>
          <cell r="G2886">
            <v>40022</v>
          </cell>
          <cell r="I2886">
            <v>26532</v>
          </cell>
        </row>
        <row r="2887">
          <cell r="E2887" t="str">
            <v>26308938092038-003</v>
          </cell>
          <cell r="F2887" t="str">
            <v>右近　友秀</v>
          </cell>
          <cell r="G2887">
            <v>40289</v>
          </cell>
          <cell r="I2887">
            <v>24597</v>
          </cell>
        </row>
        <row r="2888">
          <cell r="E2888" t="str">
            <v>26308938092038-004</v>
          </cell>
          <cell r="F2888" t="str">
            <v>井辻　靖之</v>
          </cell>
          <cell r="G2888">
            <v>41737</v>
          </cell>
          <cell r="I2888">
            <v>24913</v>
          </cell>
        </row>
        <row r="2889">
          <cell r="E2889" t="str">
            <v>26308938092038-005</v>
          </cell>
          <cell r="F2889" t="str">
            <v>丸山　朋毅</v>
          </cell>
          <cell r="G2889">
            <v>42339</v>
          </cell>
          <cell r="H2889">
            <v>44679</v>
          </cell>
          <cell r="I2889">
            <v>33171</v>
          </cell>
        </row>
        <row r="2890">
          <cell r="E2890" t="str">
            <v>26308938092038-006</v>
          </cell>
          <cell r="F2890" t="str">
            <v>富田　一則</v>
          </cell>
          <cell r="G2890">
            <v>43138</v>
          </cell>
          <cell r="I2890">
            <v>25615</v>
          </cell>
        </row>
        <row r="2891">
          <cell r="E2891" t="str">
            <v>26308938092038-007</v>
          </cell>
          <cell r="F2891" t="str">
            <v>横山　晃一</v>
          </cell>
          <cell r="G2891">
            <v>43526</v>
          </cell>
          <cell r="H2891">
            <v>44701</v>
          </cell>
          <cell r="I2891">
            <v>24944</v>
          </cell>
        </row>
        <row r="2892">
          <cell r="E2892" t="str">
            <v>26308938092038-008</v>
          </cell>
          <cell r="F2892" t="str">
            <v>林　香都</v>
          </cell>
          <cell r="G2892">
            <v>44287</v>
          </cell>
          <cell r="I2892">
            <v>37676</v>
          </cell>
        </row>
        <row r="2893">
          <cell r="E2893" t="str">
            <v>26307937192077-001</v>
          </cell>
          <cell r="F2893" t="str">
            <v>上辻　良生</v>
          </cell>
          <cell r="G2893">
            <v>43922</v>
          </cell>
          <cell r="I2893">
            <v>17584</v>
          </cell>
        </row>
        <row r="2894">
          <cell r="E2894" t="str">
            <v>26301930802014-001</v>
          </cell>
          <cell r="F2894" t="str">
            <v>松山　雄大</v>
          </cell>
          <cell r="G2894">
            <v>39539</v>
          </cell>
          <cell r="I2894">
            <v>32494</v>
          </cell>
        </row>
        <row r="2895">
          <cell r="E2895" t="str">
            <v>26301930802014-002</v>
          </cell>
          <cell r="F2895" t="str">
            <v>千阪　明夫</v>
          </cell>
          <cell r="G2895">
            <v>40868</v>
          </cell>
          <cell r="I2895">
            <v>26975</v>
          </cell>
        </row>
        <row r="2896">
          <cell r="E2896" t="str">
            <v>26301930802014-003</v>
          </cell>
          <cell r="F2896" t="str">
            <v>垂脇　匡希</v>
          </cell>
          <cell r="G2896">
            <v>42826</v>
          </cell>
          <cell r="I2896">
            <v>34981</v>
          </cell>
        </row>
        <row r="2897">
          <cell r="E2897" t="str">
            <v>26308938242072-001</v>
          </cell>
          <cell r="F2897" t="str">
            <v>畑　敏之</v>
          </cell>
          <cell r="G2897">
            <v>43497</v>
          </cell>
          <cell r="I2897">
            <v>27492</v>
          </cell>
        </row>
        <row r="2898">
          <cell r="E2898" t="str">
            <v>26308938242072-002</v>
          </cell>
          <cell r="F2898" t="str">
            <v>小林　徹也</v>
          </cell>
          <cell r="G2898">
            <v>43668</v>
          </cell>
          <cell r="I2898">
            <v>22709</v>
          </cell>
        </row>
        <row r="2899">
          <cell r="E2899" t="str">
            <v>26308938242072-003</v>
          </cell>
          <cell r="F2899" t="str">
            <v>宮場　篤</v>
          </cell>
          <cell r="G2899">
            <v>43800</v>
          </cell>
          <cell r="I2899">
            <v>30755</v>
          </cell>
        </row>
        <row r="2900">
          <cell r="E2900" t="str">
            <v>26302932542091-001</v>
          </cell>
          <cell r="F2900" t="str">
            <v>小川　将璃</v>
          </cell>
          <cell r="G2900">
            <v>43593</v>
          </cell>
          <cell r="H2900">
            <v>44895</v>
          </cell>
          <cell r="I2900">
            <v>37165</v>
          </cell>
        </row>
        <row r="2901">
          <cell r="E2901" t="str">
            <v>26302932542091-002</v>
          </cell>
          <cell r="F2901" t="str">
            <v>前田　拓真</v>
          </cell>
          <cell r="G2901">
            <v>43593</v>
          </cell>
          <cell r="I2901">
            <v>36268</v>
          </cell>
        </row>
        <row r="2902">
          <cell r="E2902" t="str">
            <v>26302932542091-003</v>
          </cell>
          <cell r="F2902" t="str">
            <v>西本　拓郎</v>
          </cell>
          <cell r="G2902">
            <v>43983</v>
          </cell>
          <cell r="I2902">
            <v>35411</v>
          </cell>
        </row>
        <row r="2903">
          <cell r="E2903" t="str">
            <v>26302932542091-004</v>
          </cell>
          <cell r="F2903" t="str">
            <v>岸野　真生</v>
          </cell>
          <cell r="G2903">
            <v>44166</v>
          </cell>
          <cell r="I2903">
            <v>37355</v>
          </cell>
        </row>
        <row r="2904">
          <cell r="E2904" t="str">
            <v>26302932542091-005</v>
          </cell>
          <cell r="F2904" t="str">
            <v>岩木　一晴</v>
          </cell>
          <cell r="G2904">
            <v>44470</v>
          </cell>
          <cell r="I2904">
            <v>37941</v>
          </cell>
        </row>
        <row r="2905">
          <cell r="E2905" t="str">
            <v>26302932542091-006</v>
          </cell>
          <cell r="F2905" t="str">
            <v>川井　俊幸</v>
          </cell>
          <cell r="G2905">
            <v>44593</v>
          </cell>
          <cell r="I2905">
            <v>35029</v>
          </cell>
        </row>
        <row r="2906">
          <cell r="E2906" t="str">
            <v>26301930792120-001</v>
          </cell>
          <cell r="F2906" t="str">
            <v>鈴木　裕二</v>
          </cell>
          <cell r="G2906">
            <v>43922</v>
          </cell>
          <cell r="I2906">
            <v>26659</v>
          </cell>
        </row>
        <row r="2907">
          <cell r="E2907" t="str">
            <v>26301930792120-002</v>
          </cell>
          <cell r="F2907" t="str">
            <v>前田　耕太郎</v>
          </cell>
          <cell r="G2907">
            <v>43922</v>
          </cell>
          <cell r="I2907">
            <v>29299</v>
          </cell>
        </row>
        <row r="2908">
          <cell r="E2908" t="str">
            <v>26301930792120-003</v>
          </cell>
          <cell r="F2908" t="str">
            <v>徳田　隼一郎</v>
          </cell>
          <cell r="G2908">
            <v>44661</v>
          </cell>
          <cell r="I2908">
            <v>35127</v>
          </cell>
        </row>
        <row r="2909">
          <cell r="E2909" t="str">
            <v>26303933200087-001</v>
          </cell>
          <cell r="F2909" t="str">
            <v>小林　弘和</v>
          </cell>
          <cell r="G2909">
            <v>43435</v>
          </cell>
          <cell r="I2909">
            <v>26994</v>
          </cell>
        </row>
        <row r="2910">
          <cell r="E2910" t="str">
            <v>26303933200087-002</v>
          </cell>
          <cell r="F2910" t="str">
            <v>谷　幸三</v>
          </cell>
          <cell r="G2910">
            <v>43770</v>
          </cell>
          <cell r="I2910">
            <v>23442</v>
          </cell>
        </row>
        <row r="2911">
          <cell r="E2911" t="str">
            <v>26303933200087-003</v>
          </cell>
          <cell r="F2911" t="str">
            <v>藤下　法寛</v>
          </cell>
          <cell r="G2911">
            <v>44481</v>
          </cell>
          <cell r="I2911">
            <v>34913</v>
          </cell>
        </row>
        <row r="2912">
          <cell r="E2912" t="str">
            <v>26308938092139-001</v>
          </cell>
          <cell r="F2912" t="str">
            <v>澤井　太一</v>
          </cell>
          <cell r="G2912">
            <v>44652</v>
          </cell>
          <cell r="I2912">
            <v>31490</v>
          </cell>
        </row>
        <row r="2913">
          <cell r="E2913" t="str">
            <v>26308938092139-002</v>
          </cell>
          <cell r="F2913" t="str">
            <v>岸本　卓也</v>
          </cell>
          <cell r="G2913">
            <v>44652</v>
          </cell>
          <cell r="I2913">
            <v>28590</v>
          </cell>
        </row>
        <row r="2914">
          <cell r="E2914" t="str">
            <v>26308938092139-003</v>
          </cell>
          <cell r="F2914" t="str">
            <v>伊東　正成</v>
          </cell>
          <cell r="G2914">
            <v>44682</v>
          </cell>
          <cell r="I2914">
            <v>28818</v>
          </cell>
        </row>
        <row r="2915">
          <cell r="E2915" t="str">
            <v>26308938092139-004</v>
          </cell>
          <cell r="F2915" t="str">
            <v>岸本　岩男</v>
          </cell>
          <cell r="G2915">
            <v>44805</v>
          </cell>
          <cell r="I2915">
            <v>17987</v>
          </cell>
        </row>
        <row r="2916">
          <cell r="E2916" t="str">
            <v>26301930752133-001</v>
          </cell>
          <cell r="F2916" t="str">
            <v>因幡　雄太</v>
          </cell>
          <cell r="G2916">
            <v>44910</v>
          </cell>
          <cell r="I2916">
            <v>33274</v>
          </cell>
        </row>
        <row r="2917">
          <cell r="E2917" t="str">
            <v>26301931402066-001</v>
          </cell>
          <cell r="F2917" t="str">
            <v>中野　雄司</v>
          </cell>
          <cell r="G2917">
            <v>44593</v>
          </cell>
          <cell r="I2917">
            <v>30692</v>
          </cell>
        </row>
        <row r="2918">
          <cell r="E2918" t="str">
            <v>26303933202244-001</v>
          </cell>
          <cell r="F2918" t="str">
            <v>山田　凱生</v>
          </cell>
          <cell r="G2918">
            <v>43836</v>
          </cell>
          <cell r="I2918">
            <v>35584</v>
          </cell>
        </row>
        <row r="2919">
          <cell r="E2919" t="str">
            <v>26303933202244-002</v>
          </cell>
          <cell r="F2919" t="str">
            <v>松本　太郎</v>
          </cell>
          <cell r="G2919">
            <v>43922</v>
          </cell>
          <cell r="I2919">
            <v>35561</v>
          </cell>
        </row>
        <row r="2920">
          <cell r="E2920" t="str">
            <v>26303933202244-003</v>
          </cell>
          <cell r="F2920" t="str">
            <v>石橋　恭輔</v>
          </cell>
          <cell r="G2920">
            <v>44567</v>
          </cell>
          <cell r="H2920">
            <v>44956</v>
          </cell>
          <cell r="I2920">
            <v>35808</v>
          </cell>
        </row>
        <row r="2921">
          <cell r="E2921" t="str">
            <v>26303933202244-004</v>
          </cell>
          <cell r="F2921" t="str">
            <v>三ケ月　洸太</v>
          </cell>
          <cell r="G2921">
            <v>44839</v>
          </cell>
          <cell r="I2921">
            <v>35749</v>
          </cell>
        </row>
        <row r="2922">
          <cell r="E2922" t="str">
            <v>26303933202244-005</v>
          </cell>
          <cell r="F2922" t="str">
            <v>森屋　樹</v>
          </cell>
          <cell r="G2922">
            <v>44986</v>
          </cell>
          <cell r="I2922">
            <v>33115</v>
          </cell>
        </row>
        <row r="2923">
          <cell r="E2923" t="str">
            <v>26303933202247-001</v>
          </cell>
          <cell r="F2923" t="str">
            <v>ホアン　ヴァン　ソン</v>
          </cell>
          <cell r="G2923">
            <v>43714</v>
          </cell>
          <cell r="I2923">
            <v>35584</v>
          </cell>
        </row>
        <row r="2924">
          <cell r="E2924" t="str">
            <v>26303933202247-002</v>
          </cell>
          <cell r="F2924" t="str">
            <v>竹本　直樹</v>
          </cell>
          <cell r="G2924">
            <v>44147</v>
          </cell>
          <cell r="I2924">
            <v>34694</v>
          </cell>
        </row>
        <row r="2925">
          <cell r="E2925" t="str">
            <v>26303933202247-003</v>
          </cell>
          <cell r="F2925" t="str">
            <v>ホ　バン　ディエップ</v>
          </cell>
          <cell r="G2925">
            <v>44205</v>
          </cell>
          <cell r="I2925">
            <v>36983</v>
          </cell>
        </row>
        <row r="2926">
          <cell r="E2926" t="str">
            <v>26303933522067-001</v>
          </cell>
          <cell r="F2926" t="str">
            <v>今岡　茂樹</v>
          </cell>
          <cell r="G2926">
            <v>42881</v>
          </cell>
          <cell r="H2926">
            <v>44908</v>
          </cell>
          <cell r="I2926">
            <v>25590</v>
          </cell>
        </row>
        <row r="2927">
          <cell r="E2927" t="str">
            <v>26303933522067-002</v>
          </cell>
          <cell r="F2927" t="str">
            <v>荒木　和広</v>
          </cell>
          <cell r="G2927">
            <v>42881</v>
          </cell>
          <cell r="I2927">
            <v>23104</v>
          </cell>
        </row>
        <row r="2928">
          <cell r="E2928" t="str">
            <v>26303933522067-003</v>
          </cell>
          <cell r="F2928" t="str">
            <v>荒木　逸郎</v>
          </cell>
          <cell r="G2928">
            <v>42881</v>
          </cell>
          <cell r="I2928">
            <v>18986</v>
          </cell>
        </row>
        <row r="2929">
          <cell r="E2929" t="str">
            <v>26303933522067-004</v>
          </cell>
          <cell r="F2929" t="str">
            <v>福田　将也</v>
          </cell>
          <cell r="G2929">
            <v>43556</v>
          </cell>
          <cell r="I2929">
            <v>35128</v>
          </cell>
        </row>
        <row r="2930">
          <cell r="E2930" t="str">
            <v>26303933522067-005</v>
          </cell>
          <cell r="F2930" t="str">
            <v>福田　みゆき</v>
          </cell>
          <cell r="G2930">
            <v>44531</v>
          </cell>
          <cell r="I2930">
            <v>25562</v>
          </cell>
        </row>
        <row r="2931">
          <cell r="E2931" t="str">
            <v>26303933522067-006</v>
          </cell>
          <cell r="F2931" t="str">
            <v>福田　竜也</v>
          </cell>
          <cell r="G2931">
            <v>44805</v>
          </cell>
          <cell r="I2931">
            <v>37413</v>
          </cell>
        </row>
        <row r="2932">
          <cell r="E2932" t="str">
            <v>26301930770037-001</v>
          </cell>
          <cell r="F2932" t="str">
            <v>二神　崇</v>
          </cell>
          <cell r="G2932">
            <v>43922</v>
          </cell>
          <cell r="I2932">
            <v>28483</v>
          </cell>
        </row>
        <row r="2933">
          <cell r="E2933" t="str">
            <v>26301930770037-002</v>
          </cell>
          <cell r="F2933" t="str">
            <v>安田　英樹</v>
          </cell>
          <cell r="G2933">
            <v>43922</v>
          </cell>
          <cell r="I2933">
            <v>22762</v>
          </cell>
        </row>
        <row r="2934">
          <cell r="E2934" t="str">
            <v>26301930782067-001</v>
          </cell>
          <cell r="F2934" t="str">
            <v>平岡　奈々</v>
          </cell>
          <cell r="G2934">
            <v>33848</v>
          </cell>
          <cell r="H2934">
            <v>44870</v>
          </cell>
          <cell r="I2934">
            <v>29829</v>
          </cell>
        </row>
        <row r="2935">
          <cell r="E2935" t="str">
            <v>26301930782067-002</v>
          </cell>
          <cell r="F2935" t="str">
            <v>清水　迅樹</v>
          </cell>
          <cell r="G2935">
            <v>44713</v>
          </cell>
          <cell r="H2935">
            <v>44784</v>
          </cell>
          <cell r="I2935">
            <v>37139</v>
          </cell>
        </row>
        <row r="2936">
          <cell r="E2936" t="str">
            <v>26301930782067-003</v>
          </cell>
          <cell r="F2936" t="str">
            <v>入江　昴輔</v>
          </cell>
          <cell r="G2936">
            <v>44713</v>
          </cell>
          <cell r="I2936">
            <v>30786</v>
          </cell>
        </row>
        <row r="2937">
          <cell r="E2937" t="str">
            <v>26301930782067-004</v>
          </cell>
          <cell r="F2937" t="str">
            <v>福田　恵太</v>
          </cell>
          <cell r="G2937">
            <v>44713</v>
          </cell>
          <cell r="I2937">
            <v>35981</v>
          </cell>
        </row>
        <row r="2938">
          <cell r="E2938" t="str">
            <v>26301930782067-005</v>
          </cell>
          <cell r="F2938" t="str">
            <v>井上　統太</v>
          </cell>
          <cell r="G2938">
            <v>44713</v>
          </cell>
          <cell r="H2938">
            <v>44849</v>
          </cell>
          <cell r="I2938">
            <v>34932</v>
          </cell>
        </row>
        <row r="2939">
          <cell r="E2939" t="str">
            <v>26301930782067-006</v>
          </cell>
          <cell r="F2939" t="str">
            <v>清水　政実</v>
          </cell>
          <cell r="G2939">
            <v>44835</v>
          </cell>
          <cell r="I2939">
            <v>33707</v>
          </cell>
        </row>
        <row r="2940">
          <cell r="E2940" t="str">
            <v>26304934192081-001</v>
          </cell>
          <cell r="F2940" t="str">
            <v>子川　翔</v>
          </cell>
          <cell r="G2940">
            <v>43647</v>
          </cell>
          <cell r="I2940">
            <v>31729</v>
          </cell>
        </row>
        <row r="2941">
          <cell r="E2941" t="str">
            <v>26304934192081-002</v>
          </cell>
          <cell r="F2941" t="str">
            <v>ワシダ　ヨシヒコ</v>
          </cell>
          <cell r="G2941">
            <v>43817</v>
          </cell>
          <cell r="I2941">
            <v>28216</v>
          </cell>
        </row>
        <row r="2942">
          <cell r="E2942" t="str">
            <v>26308938242081-001</v>
          </cell>
          <cell r="F2942" t="str">
            <v>山口　貴史</v>
          </cell>
          <cell r="G2942">
            <v>44652</v>
          </cell>
          <cell r="H2942">
            <v>44958</v>
          </cell>
          <cell r="I2942">
            <v>25676</v>
          </cell>
        </row>
        <row r="2943">
          <cell r="E2943" t="str">
            <v>26301930772153-001</v>
          </cell>
          <cell r="F2943" t="str">
            <v>南　芳工</v>
          </cell>
          <cell r="G2943">
            <v>44866</v>
          </cell>
          <cell r="I2943">
            <v>29332</v>
          </cell>
        </row>
        <row r="2944">
          <cell r="E2944" t="str">
            <v>26302932542089-001</v>
          </cell>
          <cell r="F2944" t="str">
            <v>横井　響</v>
          </cell>
          <cell r="G2944">
            <v>43556</v>
          </cell>
          <cell r="I2944">
            <v>35644</v>
          </cell>
        </row>
        <row r="2945">
          <cell r="E2945" t="str">
            <v>26302932542089-002</v>
          </cell>
          <cell r="F2945" t="str">
            <v>八代　泰輔</v>
          </cell>
          <cell r="G2945">
            <v>44440</v>
          </cell>
          <cell r="I2945">
            <v>35249</v>
          </cell>
        </row>
        <row r="2946">
          <cell r="E2946" t="str">
            <v>26302932542089-003</v>
          </cell>
          <cell r="F2946" t="str">
            <v>河本　幸輔</v>
          </cell>
          <cell r="G2946">
            <v>44687</v>
          </cell>
          <cell r="I2946">
            <v>33870</v>
          </cell>
        </row>
        <row r="2947">
          <cell r="E2947" t="str">
            <v>26302932542089-004</v>
          </cell>
          <cell r="F2947" t="str">
            <v>梶原　和</v>
          </cell>
          <cell r="G2947">
            <v>44746</v>
          </cell>
          <cell r="I2947">
            <v>32925</v>
          </cell>
        </row>
        <row r="2948">
          <cell r="E2948" t="str">
            <v>26303933202304-001</v>
          </cell>
          <cell r="F2948" t="str">
            <v>中川　利寿</v>
          </cell>
          <cell r="G2948">
            <v>44567</v>
          </cell>
          <cell r="I2948">
            <v>25787</v>
          </cell>
        </row>
        <row r="2949">
          <cell r="E2949" t="str">
            <v>26303933202304-002</v>
          </cell>
          <cell r="F2949" t="str">
            <v>袖岡　美智代</v>
          </cell>
          <cell r="G2949">
            <v>44621</v>
          </cell>
          <cell r="H2949">
            <v>44793</v>
          </cell>
          <cell r="I2949">
            <v>23708</v>
          </cell>
        </row>
        <row r="2950">
          <cell r="E2950" t="str">
            <v>26308938092114-001</v>
          </cell>
          <cell r="F2950" t="str">
            <v>久保野　海人</v>
          </cell>
          <cell r="G2950">
            <v>44577</v>
          </cell>
          <cell r="I2950">
            <v>35953</v>
          </cell>
        </row>
        <row r="2951">
          <cell r="E2951" t="str">
            <v>26304934162039-001</v>
          </cell>
          <cell r="F2951" t="str">
            <v>林　正人</v>
          </cell>
          <cell r="G2951">
            <v>43922</v>
          </cell>
          <cell r="I2951">
            <v>32898</v>
          </cell>
        </row>
        <row r="2952">
          <cell r="E2952" t="str">
            <v>26304934162039-002</v>
          </cell>
          <cell r="F2952" t="str">
            <v>山口　裕弘</v>
          </cell>
          <cell r="G2952">
            <v>43922</v>
          </cell>
          <cell r="I2952">
            <v>28529</v>
          </cell>
        </row>
        <row r="2953">
          <cell r="E2953" t="str">
            <v>26301931402069-001</v>
          </cell>
          <cell r="F2953" t="str">
            <v>豊田　圭章</v>
          </cell>
          <cell r="G2953">
            <v>44861</v>
          </cell>
          <cell r="I2953">
            <v>29973</v>
          </cell>
        </row>
        <row r="2954">
          <cell r="E2954" t="str">
            <v>26305935062092-001</v>
          </cell>
          <cell r="F2954" t="str">
            <v>シオタニ　ノリアキ</v>
          </cell>
          <cell r="G2954">
            <v>44200</v>
          </cell>
          <cell r="I2954">
            <v>21459</v>
          </cell>
        </row>
        <row r="2955">
          <cell r="E2955" t="str">
            <v>26305935062092-002</v>
          </cell>
          <cell r="F2955" t="str">
            <v>オガサワラ　カズオ</v>
          </cell>
          <cell r="G2955">
            <v>44200</v>
          </cell>
          <cell r="I2955">
            <v>20462</v>
          </cell>
        </row>
        <row r="2956">
          <cell r="E2956" t="str">
            <v>26305935062092-003</v>
          </cell>
          <cell r="F2956" t="str">
            <v>シオミ　ヒロユキ</v>
          </cell>
          <cell r="G2956">
            <v>44200</v>
          </cell>
          <cell r="I2956">
            <v>23056</v>
          </cell>
        </row>
        <row r="2957">
          <cell r="E2957" t="str">
            <v>26305935062092-004</v>
          </cell>
          <cell r="F2957" t="str">
            <v>ホリグチ　ダイ</v>
          </cell>
          <cell r="G2957">
            <v>44270</v>
          </cell>
          <cell r="H2957">
            <v>44763</v>
          </cell>
          <cell r="I2957">
            <v>29712</v>
          </cell>
        </row>
        <row r="2958">
          <cell r="E2958" t="str">
            <v>26302932762159-001</v>
          </cell>
          <cell r="F2958" t="str">
            <v>木下　拓人</v>
          </cell>
          <cell r="G2958">
            <v>44927</v>
          </cell>
          <cell r="I2958">
            <v>36490</v>
          </cell>
        </row>
        <row r="2959">
          <cell r="E2959" t="str">
            <v>26304934192079-001</v>
          </cell>
          <cell r="F2959" t="str">
            <v>森田　裕介</v>
          </cell>
          <cell r="G2959">
            <v>43586</v>
          </cell>
          <cell r="I2959">
            <v>30383</v>
          </cell>
        </row>
        <row r="2960">
          <cell r="E2960" t="str">
            <v>26304934192079-002</v>
          </cell>
          <cell r="F2960" t="str">
            <v>森田　昭</v>
          </cell>
          <cell r="G2960">
            <v>43586</v>
          </cell>
          <cell r="I2960">
            <v>18850</v>
          </cell>
        </row>
        <row r="2961">
          <cell r="E2961" t="str">
            <v>26308938092124-001</v>
          </cell>
          <cell r="F2961" t="str">
            <v>白川　綾芽</v>
          </cell>
          <cell r="G2961">
            <v>44166</v>
          </cell>
          <cell r="I2961">
            <v>34195</v>
          </cell>
        </row>
        <row r="2962">
          <cell r="E2962" t="str">
            <v>26308938092124-002</v>
          </cell>
          <cell r="F2962" t="str">
            <v>中村　廣志</v>
          </cell>
          <cell r="G2962">
            <v>44287</v>
          </cell>
          <cell r="I2962">
            <v>36075</v>
          </cell>
        </row>
        <row r="2963">
          <cell r="E2963" t="str">
            <v>26308938092124-003</v>
          </cell>
          <cell r="F2963" t="str">
            <v>岩井　翔</v>
          </cell>
          <cell r="G2963">
            <v>44287</v>
          </cell>
          <cell r="I2963">
            <v>35818</v>
          </cell>
        </row>
        <row r="2964">
          <cell r="E2964" t="str">
            <v>26308938092124-004</v>
          </cell>
          <cell r="F2964" t="str">
            <v>福田　隆成</v>
          </cell>
          <cell r="G2964">
            <v>44287</v>
          </cell>
          <cell r="I2964">
            <v>34381</v>
          </cell>
        </row>
        <row r="2965">
          <cell r="E2965" t="str">
            <v>26308938092124-005</v>
          </cell>
          <cell r="F2965" t="str">
            <v>谷　諒太</v>
          </cell>
          <cell r="G2965">
            <v>44287</v>
          </cell>
          <cell r="H2965">
            <v>44723</v>
          </cell>
          <cell r="I2965">
            <v>33708</v>
          </cell>
        </row>
        <row r="2966">
          <cell r="E2966" t="str">
            <v>26308938092124-006</v>
          </cell>
          <cell r="F2966" t="str">
            <v>山内　蓮</v>
          </cell>
          <cell r="G2966">
            <v>44287</v>
          </cell>
          <cell r="I2966">
            <v>34008</v>
          </cell>
        </row>
        <row r="2967">
          <cell r="E2967" t="str">
            <v>26308938092124-007</v>
          </cell>
          <cell r="F2967" t="str">
            <v>田中　蓮</v>
          </cell>
          <cell r="G2967">
            <v>44317</v>
          </cell>
          <cell r="I2967">
            <v>36893</v>
          </cell>
        </row>
        <row r="2968">
          <cell r="E2968" t="str">
            <v>26308938092124-008</v>
          </cell>
          <cell r="F2968" t="str">
            <v>高橋　涼</v>
          </cell>
          <cell r="G2968">
            <v>44368</v>
          </cell>
          <cell r="I2968">
            <v>37352</v>
          </cell>
        </row>
        <row r="2969">
          <cell r="E2969" t="str">
            <v>26308938092124-009</v>
          </cell>
          <cell r="F2969" t="str">
            <v>大石　東武</v>
          </cell>
          <cell r="G2969">
            <v>44501</v>
          </cell>
          <cell r="I2969">
            <v>36004</v>
          </cell>
        </row>
        <row r="2970">
          <cell r="E2970" t="str">
            <v>26302932762124-001</v>
          </cell>
          <cell r="F2970" t="str">
            <v>松本　敬吾</v>
          </cell>
          <cell r="G2970">
            <v>43586</v>
          </cell>
          <cell r="I2970">
            <v>25096</v>
          </cell>
        </row>
        <row r="2971">
          <cell r="E2971" t="str">
            <v>26302932762124-002</v>
          </cell>
          <cell r="F2971" t="str">
            <v>西原　公彦</v>
          </cell>
          <cell r="G2971">
            <v>43586</v>
          </cell>
          <cell r="I2971">
            <v>23329</v>
          </cell>
        </row>
        <row r="2972">
          <cell r="E2972" t="str">
            <v>26302932762124-003</v>
          </cell>
          <cell r="F2972" t="str">
            <v>高薄　大毅</v>
          </cell>
          <cell r="G2972">
            <v>44501</v>
          </cell>
          <cell r="I2972">
            <v>37505</v>
          </cell>
        </row>
        <row r="2973">
          <cell r="E2973" t="str">
            <v>26302932762124-004</v>
          </cell>
          <cell r="F2973" t="str">
            <v>田中　悠登</v>
          </cell>
          <cell r="G2973">
            <v>44652</v>
          </cell>
          <cell r="I2973">
            <v>35358</v>
          </cell>
        </row>
        <row r="2974">
          <cell r="E2974" t="str">
            <v>26301930752135-001</v>
          </cell>
          <cell r="F2974" t="str">
            <v>安岡　真樹</v>
          </cell>
          <cell r="G2974">
            <v>44927</v>
          </cell>
          <cell r="I2974">
            <v>35984</v>
          </cell>
        </row>
        <row r="2975">
          <cell r="E2975" t="str">
            <v>26301930752135-002</v>
          </cell>
          <cell r="F2975" t="str">
            <v>中前　梨佐子</v>
          </cell>
          <cell r="G2975">
            <v>44927</v>
          </cell>
          <cell r="I2975">
            <v>34634</v>
          </cell>
        </row>
        <row r="2976">
          <cell r="E2976" t="str">
            <v>26301930752135-003</v>
          </cell>
          <cell r="F2976" t="str">
            <v>小池　崚</v>
          </cell>
          <cell r="G2976">
            <v>44927</v>
          </cell>
          <cell r="I2976">
            <v>33773</v>
          </cell>
        </row>
        <row r="2977">
          <cell r="E2977" t="str">
            <v>26302932762013-001</v>
          </cell>
          <cell r="F2977" t="str">
            <v>丹羽　綾子</v>
          </cell>
          <cell r="G2977">
            <v>42917</v>
          </cell>
          <cell r="I2977">
            <v>30687</v>
          </cell>
        </row>
        <row r="2978">
          <cell r="E2978" t="str">
            <v>26302932762013-002</v>
          </cell>
          <cell r="F2978" t="str">
            <v>森　久美</v>
          </cell>
          <cell r="G2978">
            <v>44287</v>
          </cell>
          <cell r="H2978">
            <v>44681</v>
          </cell>
          <cell r="I2978">
            <v>26243</v>
          </cell>
        </row>
        <row r="2979">
          <cell r="E2979" t="str">
            <v>26302932762013-003</v>
          </cell>
          <cell r="F2979" t="str">
            <v>山下　育生</v>
          </cell>
          <cell r="G2979">
            <v>44621</v>
          </cell>
          <cell r="I2979">
            <v>28790</v>
          </cell>
        </row>
        <row r="2980">
          <cell r="E2980" t="str">
            <v>26302932762013-004</v>
          </cell>
          <cell r="F2980" t="str">
            <v>山崎　千賀</v>
          </cell>
          <cell r="G2980">
            <v>44743</v>
          </cell>
          <cell r="I2980">
            <v>33667</v>
          </cell>
        </row>
        <row r="2981">
          <cell r="E2981" t="str">
            <v>26302932542124-001</v>
          </cell>
          <cell r="F2981" t="str">
            <v>司農　崚馬</v>
          </cell>
          <cell r="G2981">
            <v>44927</v>
          </cell>
          <cell r="I2981">
            <v>33691</v>
          </cell>
        </row>
        <row r="2982">
          <cell r="E2982" t="str">
            <v>26301930802110-001</v>
          </cell>
          <cell r="F2982" t="str">
            <v>岩本　優樹</v>
          </cell>
          <cell r="G2982">
            <v>43617</v>
          </cell>
          <cell r="I2982">
            <v>35643</v>
          </cell>
        </row>
        <row r="2983">
          <cell r="E2983" t="str">
            <v>26302932552126-001</v>
          </cell>
          <cell r="F2983" t="str">
            <v>瓦崎　祐介</v>
          </cell>
          <cell r="G2983">
            <v>44317</v>
          </cell>
          <cell r="I2983">
            <v>28333</v>
          </cell>
        </row>
        <row r="2984">
          <cell r="E2984" t="str">
            <v>26302932552126-002</v>
          </cell>
          <cell r="F2984" t="str">
            <v>野尻　卓実</v>
          </cell>
          <cell r="G2984">
            <v>44501</v>
          </cell>
          <cell r="I2984">
            <v>33612</v>
          </cell>
        </row>
        <row r="2985">
          <cell r="E2985" t="str">
            <v>26302932552126-003</v>
          </cell>
          <cell r="F2985" t="str">
            <v>井阪　美央</v>
          </cell>
          <cell r="G2985">
            <v>44531</v>
          </cell>
          <cell r="I2985">
            <v>31146</v>
          </cell>
        </row>
        <row r="2986">
          <cell r="E2986" t="str">
            <v>26302932552126-004</v>
          </cell>
          <cell r="F2986" t="str">
            <v>西田　興生</v>
          </cell>
          <cell r="G2986">
            <v>44652</v>
          </cell>
          <cell r="I2986">
            <v>29037</v>
          </cell>
        </row>
        <row r="2987">
          <cell r="E2987" t="str">
            <v>26302932542110-001</v>
          </cell>
          <cell r="F2987" t="str">
            <v>杉本　亮</v>
          </cell>
          <cell r="G2987">
            <v>44102</v>
          </cell>
          <cell r="I2987">
            <v>33440</v>
          </cell>
        </row>
        <row r="2988">
          <cell r="E2988" t="str">
            <v>26302932542110-002</v>
          </cell>
          <cell r="F2988" t="str">
            <v>桑原　優希</v>
          </cell>
          <cell r="G2988">
            <v>44102</v>
          </cell>
          <cell r="I2988">
            <v>33468</v>
          </cell>
        </row>
        <row r="2989">
          <cell r="E2989" t="str">
            <v>26302932542110-003</v>
          </cell>
          <cell r="F2989" t="str">
            <v>中森　菜緒</v>
          </cell>
          <cell r="G2989">
            <v>44228</v>
          </cell>
          <cell r="H2989">
            <v>44926</v>
          </cell>
          <cell r="I2989">
            <v>33178</v>
          </cell>
        </row>
        <row r="2990">
          <cell r="E2990" t="str">
            <v>26302932542110-004</v>
          </cell>
          <cell r="F2990" t="str">
            <v>伊瀬知　如乃</v>
          </cell>
          <cell r="G2990">
            <v>44607</v>
          </cell>
          <cell r="I2990">
            <v>34694</v>
          </cell>
        </row>
        <row r="2991">
          <cell r="E2991" t="str">
            <v>26302932542110-005</v>
          </cell>
          <cell r="F2991" t="str">
            <v>萩原　凌</v>
          </cell>
          <cell r="G2991">
            <v>44718</v>
          </cell>
          <cell r="H2991">
            <v>44756</v>
          </cell>
          <cell r="I2991">
            <v>36706</v>
          </cell>
        </row>
        <row r="2992">
          <cell r="E2992" t="str">
            <v>26302932542110-006</v>
          </cell>
          <cell r="F2992" t="str">
            <v>工藤　翔太郎</v>
          </cell>
          <cell r="G2992">
            <v>44718</v>
          </cell>
          <cell r="H2992">
            <v>44763</v>
          </cell>
          <cell r="I2992">
            <v>36802</v>
          </cell>
        </row>
        <row r="2993">
          <cell r="E2993" t="str">
            <v>26302932542110-007</v>
          </cell>
          <cell r="F2993" t="str">
            <v>セティアワン　デニ</v>
          </cell>
          <cell r="G2993">
            <v>44722</v>
          </cell>
          <cell r="I2993">
            <v>36451</v>
          </cell>
        </row>
        <row r="2994">
          <cell r="E2994" t="str">
            <v>26302932542110-008</v>
          </cell>
          <cell r="F2994" t="str">
            <v>セティアワン　エリ</v>
          </cell>
          <cell r="G2994">
            <v>44722</v>
          </cell>
          <cell r="I2994">
            <v>36983</v>
          </cell>
        </row>
        <row r="2995">
          <cell r="E2995" t="str">
            <v>26302932542110-009</v>
          </cell>
          <cell r="F2995" t="str">
            <v>福永　恵生</v>
          </cell>
          <cell r="G2995">
            <v>44732</v>
          </cell>
          <cell r="I2995">
            <v>36937</v>
          </cell>
        </row>
        <row r="2996">
          <cell r="E2996" t="str">
            <v>26302932542110-010</v>
          </cell>
          <cell r="F2996" t="str">
            <v>萩原　凌</v>
          </cell>
          <cell r="G2996">
            <v>44830</v>
          </cell>
          <cell r="I2996">
            <v>36706</v>
          </cell>
        </row>
        <row r="2997">
          <cell r="E2997" t="str">
            <v>26302932542110-011</v>
          </cell>
          <cell r="F2997" t="str">
            <v>グエン　ナム　ハーイ</v>
          </cell>
          <cell r="G2997">
            <v>44896</v>
          </cell>
          <cell r="I2997">
            <v>35339</v>
          </cell>
        </row>
        <row r="2998">
          <cell r="E2998" t="str">
            <v>26302932542110-012</v>
          </cell>
          <cell r="F2998" t="str">
            <v>アッファン　ファフロジ</v>
          </cell>
          <cell r="G2998">
            <v>44932</v>
          </cell>
          <cell r="I2998">
            <v>37622</v>
          </cell>
        </row>
        <row r="2999">
          <cell r="E2999" t="str">
            <v>26304934192093-001</v>
          </cell>
          <cell r="F2999" t="str">
            <v>加藤　良隆</v>
          </cell>
          <cell r="G2999">
            <v>44200</v>
          </cell>
          <cell r="I2999">
            <v>26623</v>
          </cell>
        </row>
        <row r="3000">
          <cell r="E3000" t="str">
            <v>26304934192093-002</v>
          </cell>
          <cell r="F3000" t="str">
            <v>真鍋　俊平</v>
          </cell>
          <cell r="G3000">
            <v>44200</v>
          </cell>
          <cell r="I3000">
            <v>33176</v>
          </cell>
        </row>
        <row r="3001">
          <cell r="E3001" t="str">
            <v>26304934192093-003</v>
          </cell>
          <cell r="F3001" t="str">
            <v>石山　大</v>
          </cell>
          <cell r="G3001">
            <v>44200</v>
          </cell>
          <cell r="I3001">
            <v>22801</v>
          </cell>
        </row>
        <row r="3002">
          <cell r="E3002" t="str">
            <v>26304934192093-004</v>
          </cell>
          <cell r="F3002" t="str">
            <v>中屋　智晴</v>
          </cell>
          <cell r="G3002">
            <v>44200</v>
          </cell>
          <cell r="I3002">
            <v>29259</v>
          </cell>
        </row>
        <row r="3003">
          <cell r="E3003" t="str">
            <v>26303933202278-001</v>
          </cell>
          <cell r="F3003" t="str">
            <v>辨官　陸</v>
          </cell>
          <cell r="G3003">
            <v>44287</v>
          </cell>
          <cell r="H3003">
            <v>44651</v>
          </cell>
          <cell r="I3003">
            <v>35496</v>
          </cell>
        </row>
        <row r="3004">
          <cell r="E3004" t="str">
            <v>26303933202278-002</v>
          </cell>
          <cell r="F3004" t="str">
            <v>川越　晃弘</v>
          </cell>
          <cell r="G3004">
            <v>44287</v>
          </cell>
          <cell r="H3004">
            <v>44651</v>
          </cell>
          <cell r="I3004">
            <v>37655</v>
          </cell>
        </row>
        <row r="3005">
          <cell r="E3005" t="str">
            <v>26303933202278-003</v>
          </cell>
          <cell r="F3005" t="str">
            <v>津田　流希</v>
          </cell>
          <cell r="G3005">
            <v>44992</v>
          </cell>
          <cell r="I3005">
            <v>35876</v>
          </cell>
        </row>
        <row r="3006">
          <cell r="E3006" t="str">
            <v>26308938092117-001</v>
          </cell>
          <cell r="F3006" t="str">
            <v>酒井　幹太</v>
          </cell>
          <cell r="G3006">
            <v>43709</v>
          </cell>
          <cell r="I3006">
            <v>35550</v>
          </cell>
        </row>
        <row r="3007">
          <cell r="E3007" t="str">
            <v>26308938092117-002</v>
          </cell>
          <cell r="F3007" t="str">
            <v>勝田　翔</v>
          </cell>
          <cell r="G3007">
            <v>43709</v>
          </cell>
          <cell r="I3007">
            <v>35252</v>
          </cell>
        </row>
        <row r="3008">
          <cell r="E3008" t="str">
            <v>26308938092117-003</v>
          </cell>
          <cell r="F3008" t="str">
            <v>北野　友規</v>
          </cell>
          <cell r="G3008">
            <v>44901</v>
          </cell>
          <cell r="I3008">
            <v>36117</v>
          </cell>
        </row>
        <row r="3009">
          <cell r="E3009" t="str">
            <v>26301931400032-001</v>
          </cell>
          <cell r="F3009" t="str">
            <v>細田　光希</v>
          </cell>
          <cell r="G3009">
            <v>44652</v>
          </cell>
          <cell r="I3009">
            <v>37201</v>
          </cell>
        </row>
        <row r="3010">
          <cell r="E3010" t="str">
            <v>26301930792125-001</v>
          </cell>
          <cell r="F3010" t="str">
            <v>上西　和樹</v>
          </cell>
          <cell r="G3010">
            <v>44337</v>
          </cell>
          <cell r="H3010">
            <v>44772</v>
          </cell>
          <cell r="I3010">
            <v>30050</v>
          </cell>
        </row>
        <row r="3011">
          <cell r="E3011" t="str">
            <v>26301930792125-002</v>
          </cell>
          <cell r="F3011" t="str">
            <v>青山　拓馬</v>
          </cell>
          <cell r="G3011">
            <v>44348</v>
          </cell>
          <cell r="I3011">
            <v>31215</v>
          </cell>
        </row>
        <row r="3012">
          <cell r="E3012" t="str">
            <v>26301930792125-003</v>
          </cell>
          <cell r="F3012" t="str">
            <v>イマム　ソビリン</v>
          </cell>
          <cell r="G3012">
            <v>44713</v>
          </cell>
          <cell r="I3012">
            <v>36606</v>
          </cell>
        </row>
        <row r="3013">
          <cell r="E3013" t="str">
            <v>26301930792125-004</v>
          </cell>
          <cell r="F3013" t="str">
            <v>リズキ　イマム　ファウジ</v>
          </cell>
          <cell r="G3013">
            <v>44713</v>
          </cell>
          <cell r="I3013">
            <v>36432</v>
          </cell>
        </row>
        <row r="3014">
          <cell r="E3014" t="str">
            <v>26301930792125-005</v>
          </cell>
          <cell r="F3014" t="str">
            <v>アグン　ロイハン</v>
          </cell>
          <cell r="G3014">
            <v>44713</v>
          </cell>
          <cell r="I3014">
            <v>36660</v>
          </cell>
        </row>
        <row r="3015">
          <cell r="E3015" t="str">
            <v>26301930772029-001</v>
          </cell>
          <cell r="F3015" t="str">
            <v>安達　暁</v>
          </cell>
          <cell r="G3015">
            <v>43710</v>
          </cell>
          <cell r="I3015">
            <v>28397</v>
          </cell>
        </row>
        <row r="3016">
          <cell r="E3016" t="str">
            <v>26301930772029-002</v>
          </cell>
          <cell r="F3016" t="str">
            <v>門脇　和洋</v>
          </cell>
          <cell r="G3016">
            <v>43770</v>
          </cell>
          <cell r="I3016">
            <v>24033</v>
          </cell>
        </row>
        <row r="3017">
          <cell r="E3017" t="str">
            <v>26301930772029-003</v>
          </cell>
          <cell r="F3017" t="str">
            <v>吉田　晶子</v>
          </cell>
          <cell r="G3017">
            <v>43862</v>
          </cell>
          <cell r="I3017">
            <v>25368</v>
          </cell>
        </row>
        <row r="3018">
          <cell r="E3018" t="str">
            <v>26301930772029-004</v>
          </cell>
          <cell r="F3018" t="str">
            <v>上坂　達也</v>
          </cell>
          <cell r="G3018">
            <v>44287</v>
          </cell>
          <cell r="I3018">
            <v>27515</v>
          </cell>
        </row>
        <row r="3019">
          <cell r="E3019" t="str">
            <v>26301930772029-005</v>
          </cell>
          <cell r="F3019" t="str">
            <v>チャン　カック　フォン</v>
          </cell>
          <cell r="G3019">
            <v>44460</v>
          </cell>
          <cell r="I3019">
            <v>36105</v>
          </cell>
        </row>
        <row r="3020">
          <cell r="E3020" t="str">
            <v>26301930772029-006</v>
          </cell>
          <cell r="F3020" t="str">
            <v>ダン　スアン　カイ</v>
          </cell>
          <cell r="G3020">
            <v>44481</v>
          </cell>
          <cell r="I3020">
            <v>36370</v>
          </cell>
        </row>
        <row r="3021">
          <cell r="E3021" t="str">
            <v>26301930772029-007</v>
          </cell>
          <cell r="F3021" t="str">
            <v>遠藤　大貴</v>
          </cell>
          <cell r="G3021">
            <v>44501</v>
          </cell>
          <cell r="I3021">
            <v>33928</v>
          </cell>
        </row>
        <row r="3022">
          <cell r="E3022" t="str">
            <v>26301930772029-008</v>
          </cell>
          <cell r="F3022" t="str">
            <v>市川　慶子</v>
          </cell>
          <cell r="G3022">
            <v>44526</v>
          </cell>
          <cell r="I3022">
            <v>28920</v>
          </cell>
        </row>
        <row r="3023">
          <cell r="E3023" t="str">
            <v>26301930772029-009</v>
          </cell>
          <cell r="F3023" t="str">
            <v>大西　薫</v>
          </cell>
          <cell r="G3023">
            <v>44578</v>
          </cell>
          <cell r="H3023">
            <v>44681</v>
          </cell>
          <cell r="I3023">
            <v>24648</v>
          </cell>
        </row>
        <row r="3024">
          <cell r="E3024" t="str">
            <v>26301930772029-010</v>
          </cell>
          <cell r="F3024" t="str">
            <v>橋本　音哉</v>
          </cell>
          <cell r="G3024">
            <v>44652</v>
          </cell>
          <cell r="H3024">
            <v>44767</v>
          </cell>
          <cell r="I3024">
            <v>37883</v>
          </cell>
        </row>
        <row r="3025">
          <cell r="E3025" t="str">
            <v>26301930772029-011</v>
          </cell>
          <cell r="F3025" t="str">
            <v>小林　香代</v>
          </cell>
          <cell r="G3025">
            <v>44739</v>
          </cell>
          <cell r="H3025">
            <v>44798</v>
          </cell>
          <cell r="I3025">
            <v>23508</v>
          </cell>
        </row>
        <row r="3026">
          <cell r="E3026" t="str">
            <v>26301930772029-012</v>
          </cell>
          <cell r="F3026" t="str">
            <v>澤畑　ほなみ</v>
          </cell>
          <cell r="G3026">
            <v>44743</v>
          </cell>
          <cell r="I3026">
            <v>33320</v>
          </cell>
        </row>
        <row r="3027">
          <cell r="E3027" t="str">
            <v>26303933202314-001</v>
          </cell>
          <cell r="F3027" t="str">
            <v>久野　雅人</v>
          </cell>
          <cell r="G3027">
            <v>44896</v>
          </cell>
          <cell r="I3027">
            <v>36988</v>
          </cell>
        </row>
        <row r="3028">
          <cell r="E3028" t="str">
            <v>26301930752108-001</v>
          </cell>
          <cell r="F3028" t="str">
            <v>藤川　哲史</v>
          </cell>
          <cell r="G3028">
            <v>44389</v>
          </cell>
          <cell r="I3028">
            <v>31390</v>
          </cell>
        </row>
        <row r="3029">
          <cell r="E3029" t="str">
            <v>26301930752108-002</v>
          </cell>
          <cell r="F3029" t="str">
            <v>藤田　太一</v>
          </cell>
          <cell r="G3029">
            <v>44389</v>
          </cell>
          <cell r="I3029">
            <v>33838</v>
          </cell>
        </row>
        <row r="3030">
          <cell r="E3030" t="str">
            <v>26301930752108-003</v>
          </cell>
          <cell r="F3030" t="str">
            <v>北澤　滉輝</v>
          </cell>
          <cell r="G3030">
            <v>44440</v>
          </cell>
          <cell r="H3030">
            <v>44985</v>
          </cell>
          <cell r="I3030">
            <v>36291</v>
          </cell>
        </row>
        <row r="3031">
          <cell r="E3031" t="str">
            <v>26301930752108-004</v>
          </cell>
          <cell r="F3031" t="str">
            <v>藤田　玲王</v>
          </cell>
          <cell r="G3031">
            <v>44718</v>
          </cell>
          <cell r="H3031">
            <v>44926</v>
          </cell>
          <cell r="I3031">
            <v>36478</v>
          </cell>
        </row>
        <row r="3032">
          <cell r="E3032" t="str">
            <v>26301930802105-001</v>
          </cell>
          <cell r="F3032" t="str">
            <v>新井　広</v>
          </cell>
          <cell r="G3032">
            <v>42125</v>
          </cell>
          <cell r="I3032">
            <v>26313</v>
          </cell>
        </row>
        <row r="3033">
          <cell r="E3033" t="str">
            <v>26301930802105-002</v>
          </cell>
          <cell r="F3033" t="str">
            <v>石川　有紀</v>
          </cell>
          <cell r="G3033">
            <v>44652</v>
          </cell>
          <cell r="I3033">
            <v>28937</v>
          </cell>
        </row>
        <row r="3034">
          <cell r="E3034" t="str">
            <v>26307937182065-001</v>
          </cell>
          <cell r="F3034" t="str">
            <v>武元　勇貴</v>
          </cell>
          <cell r="G3034">
            <v>44105</v>
          </cell>
          <cell r="I3034">
            <v>33415</v>
          </cell>
        </row>
        <row r="3035">
          <cell r="E3035" t="str">
            <v>26304934192085-001</v>
          </cell>
          <cell r="F3035" t="str">
            <v>イマイ　ハジメ</v>
          </cell>
          <cell r="G3035">
            <v>44197</v>
          </cell>
          <cell r="I3035">
            <v>34081</v>
          </cell>
        </row>
        <row r="3036">
          <cell r="E3036" t="str">
            <v>26304934192085-002</v>
          </cell>
          <cell r="F3036" t="str">
            <v>モリ　カイシン</v>
          </cell>
          <cell r="G3036">
            <v>44593</v>
          </cell>
          <cell r="I3036">
            <v>34946</v>
          </cell>
        </row>
        <row r="3037">
          <cell r="E3037" t="str">
            <v>26304934192085-003</v>
          </cell>
          <cell r="F3037" t="str">
            <v>塩見　勝久</v>
          </cell>
          <cell r="G3037">
            <v>44805</v>
          </cell>
          <cell r="I3037">
            <v>34034</v>
          </cell>
        </row>
        <row r="3038">
          <cell r="E3038" t="str">
            <v>26306936122143-001</v>
          </cell>
          <cell r="F3038" t="str">
            <v>横山　智史</v>
          </cell>
          <cell r="G3038">
            <v>43556</v>
          </cell>
          <cell r="H3038">
            <v>44926</v>
          </cell>
          <cell r="I3038">
            <v>32147</v>
          </cell>
        </row>
        <row r="3039">
          <cell r="E3039" t="str">
            <v>26306936122143-002</v>
          </cell>
          <cell r="F3039" t="str">
            <v>吉田　祐基</v>
          </cell>
          <cell r="G3039">
            <v>43556</v>
          </cell>
          <cell r="I3039">
            <v>33675</v>
          </cell>
        </row>
        <row r="3040">
          <cell r="E3040" t="str">
            <v>26306936122143-003</v>
          </cell>
          <cell r="F3040" t="str">
            <v>ミズカミ　フミヒロ</v>
          </cell>
          <cell r="G3040">
            <v>44197</v>
          </cell>
          <cell r="I3040">
            <v>36899</v>
          </cell>
        </row>
        <row r="3041">
          <cell r="E3041" t="str">
            <v>26306936122143-004</v>
          </cell>
          <cell r="F3041" t="str">
            <v>タナカ　タイセイ</v>
          </cell>
          <cell r="G3041">
            <v>44197</v>
          </cell>
          <cell r="H3041">
            <v>44672</v>
          </cell>
          <cell r="I3041">
            <v>36692</v>
          </cell>
        </row>
        <row r="3042">
          <cell r="E3042" t="str">
            <v>26306936122143-005</v>
          </cell>
          <cell r="F3042" t="str">
            <v>ハタダ　マサム</v>
          </cell>
          <cell r="G3042">
            <v>44228</v>
          </cell>
          <cell r="H3042">
            <v>44737</v>
          </cell>
          <cell r="I3042">
            <v>32899</v>
          </cell>
        </row>
        <row r="3043">
          <cell r="E3043" t="str">
            <v>26306936122143-006</v>
          </cell>
          <cell r="F3043" t="str">
            <v>マスダ　ツバサ</v>
          </cell>
          <cell r="G3043">
            <v>44228</v>
          </cell>
          <cell r="I3043">
            <v>38436</v>
          </cell>
        </row>
        <row r="3044">
          <cell r="E3044" t="str">
            <v>26306936122143-007</v>
          </cell>
          <cell r="F3044" t="str">
            <v>サカネ　ライセイ</v>
          </cell>
          <cell r="G3044">
            <v>44228</v>
          </cell>
          <cell r="I3044">
            <v>37936</v>
          </cell>
        </row>
        <row r="3045">
          <cell r="E3045" t="str">
            <v>26306936122143-008</v>
          </cell>
          <cell r="F3045" t="str">
            <v>ナガイ　ハルト</v>
          </cell>
          <cell r="G3045">
            <v>44958</v>
          </cell>
          <cell r="I3045">
            <v>37546</v>
          </cell>
        </row>
        <row r="3046">
          <cell r="E3046" t="str">
            <v>26306936122143-009</v>
          </cell>
          <cell r="F3046" t="str">
            <v>ミズカミ　ゴウ</v>
          </cell>
          <cell r="G3046">
            <v>44958</v>
          </cell>
          <cell r="I3046">
            <v>37250</v>
          </cell>
        </row>
        <row r="3047">
          <cell r="E3047" t="str">
            <v>26302932542101-001</v>
          </cell>
          <cell r="F3047" t="str">
            <v>土井田　雅紀</v>
          </cell>
          <cell r="G3047">
            <v>43922</v>
          </cell>
          <cell r="I3047">
            <v>33316</v>
          </cell>
        </row>
        <row r="3048">
          <cell r="E3048" t="str">
            <v>26303933202291-001</v>
          </cell>
          <cell r="F3048" t="str">
            <v>野路　真之介</v>
          </cell>
          <cell r="G3048">
            <v>44470</v>
          </cell>
          <cell r="I3048">
            <v>29690</v>
          </cell>
        </row>
        <row r="3049">
          <cell r="E3049" t="str">
            <v>26303933202291-002</v>
          </cell>
          <cell r="F3049" t="str">
            <v>林田　朋大</v>
          </cell>
          <cell r="G3049">
            <v>44621</v>
          </cell>
          <cell r="H3049">
            <v>44712</v>
          </cell>
          <cell r="I3049">
            <v>37461</v>
          </cell>
        </row>
        <row r="3050">
          <cell r="E3050" t="str">
            <v>26304934192096-001</v>
          </cell>
          <cell r="F3050" t="str">
            <v>山田　大介</v>
          </cell>
          <cell r="G3050">
            <v>43836</v>
          </cell>
          <cell r="I3050">
            <v>30320</v>
          </cell>
        </row>
        <row r="3051">
          <cell r="E3051" t="str">
            <v>26304934192096-002</v>
          </cell>
          <cell r="F3051" t="str">
            <v>斎藤　聖立</v>
          </cell>
          <cell r="G3051">
            <v>44105</v>
          </cell>
          <cell r="H3051">
            <v>44773</v>
          </cell>
          <cell r="I3051">
            <v>38257</v>
          </cell>
        </row>
        <row r="3052">
          <cell r="E3052" t="str">
            <v>26304934192096-003</v>
          </cell>
          <cell r="F3052" t="str">
            <v>長野　香苗</v>
          </cell>
          <cell r="G3052">
            <v>44805</v>
          </cell>
          <cell r="I3052">
            <v>28547</v>
          </cell>
        </row>
        <row r="3053">
          <cell r="E3053" t="str">
            <v>26306936122141-001</v>
          </cell>
          <cell r="F3053" t="str">
            <v>村上　啓太</v>
          </cell>
          <cell r="G3053">
            <v>43891</v>
          </cell>
          <cell r="I3053">
            <v>32550</v>
          </cell>
        </row>
        <row r="3054">
          <cell r="E3054" t="str">
            <v>26306936122141-002</v>
          </cell>
          <cell r="F3054" t="str">
            <v>ナカスジ　ヒロキ</v>
          </cell>
          <cell r="G3054">
            <v>44657</v>
          </cell>
          <cell r="I3054">
            <v>28648</v>
          </cell>
        </row>
        <row r="3055">
          <cell r="E3055" t="str">
            <v>26302932552120-001</v>
          </cell>
          <cell r="F3055" t="str">
            <v>石井　健吾</v>
          </cell>
          <cell r="G3055">
            <v>43952</v>
          </cell>
          <cell r="I3055">
            <v>27332</v>
          </cell>
        </row>
        <row r="3056">
          <cell r="E3056" t="str">
            <v>26301931402071-001</v>
          </cell>
          <cell r="F3056" t="str">
            <v>リオファニ　プラタマ</v>
          </cell>
          <cell r="G3056">
            <v>44895</v>
          </cell>
          <cell r="H3056">
            <v>44907</v>
          </cell>
          <cell r="I3056">
            <v>37661</v>
          </cell>
        </row>
        <row r="3057">
          <cell r="E3057" t="str">
            <v>26308938242082-001</v>
          </cell>
          <cell r="F3057" t="str">
            <v>茨城　孝之</v>
          </cell>
          <cell r="G3057">
            <v>44621</v>
          </cell>
          <cell r="I3057">
            <v>26536</v>
          </cell>
        </row>
        <row r="3058">
          <cell r="E3058" t="str">
            <v>26308938242082-002</v>
          </cell>
          <cell r="F3058" t="str">
            <v>塩貝　英生</v>
          </cell>
          <cell r="G3058">
            <v>44637</v>
          </cell>
          <cell r="I3058">
            <v>32499</v>
          </cell>
        </row>
        <row r="3059">
          <cell r="E3059" t="str">
            <v>26301930782059-001</v>
          </cell>
          <cell r="F3059" t="str">
            <v>谷川　大</v>
          </cell>
          <cell r="G3059">
            <v>44317</v>
          </cell>
          <cell r="I3059">
            <v>35637</v>
          </cell>
        </row>
        <row r="3060">
          <cell r="E3060" t="str">
            <v>26301930752121-001</v>
          </cell>
          <cell r="F3060" t="str">
            <v>澤田　魁斗</v>
          </cell>
          <cell r="G3060">
            <v>44382</v>
          </cell>
          <cell r="I3060">
            <v>33920</v>
          </cell>
        </row>
        <row r="3061">
          <cell r="E3061" t="str">
            <v>26301930752121-002</v>
          </cell>
          <cell r="F3061" t="str">
            <v>大澗　伸矢</v>
          </cell>
          <cell r="G3061">
            <v>44927</v>
          </cell>
          <cell r="I3061">
            <v>34178</v>
          </cell>
        </row>
        <row r="3062">
          <cell r="E3062" t="str">
            <v>26302932762147-001</v>
          </cell>
          <cell r="F3062" t="str">
            <v>池端　務</v>
          </cell>
          <cell r="G3062">
            <v>44627</v>
          </cell>
          <cell r="H3062">
            <v>44681</v>
          </cell>
          <cell r="I3062">
            <v>28388</v>
          </cell>
        </row>
        <row r="3063">
          <cell r="E3063" t="str">
            <v>26303933522075-001</v>
          </cell>
          <cell r="F3063" t="str">
            <v>伊吹　心</v>
          </cell>
          <cell r="G3063">
            <v>43972</v>
          </cell>
          <cell r="H3063">
            <v>44924</v>
          </cell>
          <cell r="I3063">
            <v>37383</v>
          </cell>
        </row>
        <row r="3064">
          <cell r="E3064" t="str">
            <v>26304934192091-001</v>
          </cell>
          <cell r="F3064" t="str">
            <v>シモムラ　マコト</v>
          </cell>
          <cell r="G3064">
            <v>44470</v>
          </cell>
          <cell r="I3064">
            <v>35936</v>
          </cell>
        </row>
        <row r="3065">
          <cell r="E3065" t="str">
            <v>26304934192091-002</v>
          </cell>
          <cell r="F3065" t="str">
            <v>柳本　悟</v>
          </cell>
          <cell r="G3065">
            <v>44927</v>
          </cell>
          <cell r="I3065">
            <v>28249</v>
          </cell>
        </row>
        <row r="3066">
          <cell r="E3066" t="str">
            <v>26304934192095-001</v>
          </cell>
          <cell r="F3066" t="str">
            <v>フクダ　ミツグ</v>
          </cell>
          <cell r="G3066">
            <v>44595</v>
          </cell>
          <cell r="I3066">
            <v>33502</v>
          </cell>
        </row>
        <row r="3067">
          <cell r="E3067" t="str">
            <v>26301930770043-001</v>
          </cell>
          <cell r="F3067" t="str">
            <v>森下　淳一</v>
          </cell>
          <cell r="G3067">
            <v>44805</v>
          </cell>
          <cell r="H3067">
            <v>44985</v>
          </cell>
          <cell r="I3067">
            <v>35395</v>
          </cell>
        </row>
        <row r="3068">
          <cell r="E3068" t="str">
            <v>26306936122144-001</v>
          </cell>
          <cell r="F3068" t="str">
            <v>水野　勝弘</v>
          </cell>
          <cell r="G3068">
            <v>44075</v>
          </cell>
          <cell r="I3068">
            <v>25537</v>
          </cell>
        </row>
        <row r="3069">
          <cell r="E3069" t="str">
            <v>26303933202316-001</v>
          </cell>
          <cell r="F3069" t="str">
            <v>中村　雅</v>
          </cell>
          <cell r="G3069">
            <v>44891</v>
          </cell>
          <cell r="I3069">
            <v>35091</v>
          </cell>
        </row>
        <row r="3070">
          <cell r="E3070" t="str">
            <v>26303933202316-002</v>
          </cell>
          <cell r="F3070" t="str">
            <v>堺　大輝</v>
          </cell>
          <cell r="G3070">
            <v>44891</v>
          </cell>
          <cell r="H3070">
            <v>44919</v>
          </cell>
          <cell r="I3070">
            <v>35059</v>
          </cell>
        </row>
        <row r="3071">
          <cell r="E3071" t="str">
            <v>26303933202316-003</v>
          </cell>
          <cell r="F3071" t="str">
            <v>近江　あずさ</v>
          </cell>
          <cell r="G3071">
            <v>44898</v>
          </cell>
          <cell r="I3071">
            <v>30946</v>
          </cell>
        </row>
        <row r="3072">
          <cell r="E3072" t="str">
            <v>26303933202316-004</v>
          </cell>
          <cell r="F3072" t="str">
            <v>赤澤　誠也</v>
          </cell>
          <cell r="G3072">
            <v>44932</v>
          </cell>
          <cell r="I3072">
            <v>36579</v>
          </cell>
        </row>
        <row r="3073">
          <cell r="E3073" t="str">
            <v>26301930752113-001</v>
          </cell>
          <cell r="F3073" t="str">
            <v>小笠原　大和</v>
          </cell>
          <cell r="G3073">
            <v>44105</v>
          </cell>
          <cell r="I3073">
            <v>33087</v>
          </cell>
        </row>
        <row r="3074">
          <cell r="E3074" t="str">
            <v>26301930752113-002</v>
          </cell>
          <cell r="F3074" t="str">
            <v>貫名　大和</v>
          </cell>
          <cell r="G3074">
            <v>44105</v>
          </cell>
          <cell r="I3074">
            <v>37193</v>
          </cell>
        </row>
        <row r="3075">
          <cell r="E3075" t="str">
            <v>26301930752113-003</v>
          </cell>
          <cell r="F3075" t="str">
            <v>増田　信夫</v>
          </cell>
          <cell r="G3075">
            <v>44105</v>
          </cell>
          <cell r="I3075">
            <v>28335</v>
          </cell>
        </row>
        <row r="3076">
          <cell r="E3076" t="str">
            <v>26301930752113-004</v>
          </cell>
          <cell r="F3076" t="str">
            <v>蔵本　龍青</v>
          </cell>
          <cell r="G3076">
            <v>44261</v>
          </cell>
          <cell r="I3076">
            <v>36964</v>
          </cell>
        </row>
        <row r="3077">
          <cell r="E3077" t="str">
            <v>26301930752113-005</v>
          </cell>
          <cell r="F3077" t="str">
            <v>濱道　洋平</v>
          </cell>
          <cell r="G3077">
            <v>44348</v>
          </cell>
          <cell r="I3077">
            <v>28710</v>
          </cell>
        </row>
        <row r="3078">
          <cell r="E3078" t="str">
            <v>26301930790044-001</v>
          </cell>
          <cell r="F3078" t="str">
            <v>谷口　直哉</v>
          </cell>
          <cell r="G3078">
            <v>44348</v>
          </cell>
          <cell r="I3078">
            <v>27390</v>
          </cell>
        </row>
        <row r="3079">
          <cell r="E3079" t="str">
            <v>26301930790044-002</v>
          </cell>
          <cell r="F3079" t="str">
            <v>武井　雄一</v>
          </cell>
          <cell r="G3079">
            <v>44662</v>
          </cell>
          <cell r="I3079">
            <v>31035</v>
          </cell>
        </row>
        <row r="3080">
          <cell r="E3080" t="str">
            <v>26304934192090-001</v>
          </cell>
          <cell r="F3080" t="str">
            <v>西星　拓</v>
          </cell>
          <cell r="G3080">
            <v>43922</v>
          </cell>
          <cell r="I3080">
            <v>36126</v>
          </cell>
        </row>
        <row r="3081">
          <cell r="E3081" t="str">
            <v>26304934192090-002</v>
          </cell>
          <cell r="F3081" t="str">
            <v>オオトシ　カイセ</v>
          </cell>
          <cell r="G3081">
            <v>44516</v>
          </cell>
          <cell r="I3081">
            <v>35863</v>
          </cell>
        </row>
        <row r="3082">
          <cell r="E3082" t="str">
            <v>26304934192090-003</v>
          </cell>
          <cell r="F3082" t="str">
            <v>小川　将璃</v>
          </cell>
          <cell r="G3082">
            <v>44866</v>
          </cell>
          <cell r="I3082">
            <v>37165</v>
          </cell>
        </row>
        <row r="3083">
          <cell r="E3083" t="str">
            <v>26304934192090-004</v>
          </cell>
          <cell r="F3083" t="str">
            <v>植野　楓也</v>
          </cell>
          <cell r="G3083">
            <v>44866</v>
          </cell>
          <cell r="I3083">
            <v>36222</v>
          </cell>
        </row>
        <row r="3084">
          <cell r="E3084" t="str">
            <v>26303933522092-001</v>
          </cell>
          <cell r="F3084" t="str">
            <v>横山　竜之介</v>
          </cell>
          <cell r="G3084">
            <v>44818</v>
          </cell>
          <cell r="H3084">
            <v>44844</v>
          </cell>
          <cell r="I3084">
            <v>33881</v>
          </cell>
        </row>
        <row r="3085">
          <cell r="E3085" t="str">
            <v>26303933522092-002</v>
          </cell>
          <cell r="F3085" t="str">
            <v>中川　大輔</v>
          </cell>
          <cell r="G3085">
            <v>44818</v>
          </cell>
          <cell r="I3085">
            <v>26960</v>
          </cell>
        </row>
        <row r="3086">
          <cell r="E3086" t="str">
            <v>26301930772140-001</v>
          </cell>
          <cell r="F3086" t="str">
            <v>安田　一気</v>
          </cell>
          <cell r="G3086">
            <v>44136</v>
          </cell>
          <cell r="I3086">
            <v>31329</v>
          </cell>
        </row>
        <row r="3087">
          <cell r="E3087" t="str">
            <v>26301930772140-002</v>
          </cell>
          <cell r="F3087" t="str">
            <v>越阪部　海斗</v>
          </cell>
          <cell r="G3087">
            <v>44136</v>
          </cell>
          <cell r="I3087">
            <v>36307</v>
          </cell>
        </row>
        <row r="3088">
          <cell r="E3088" t="str">
            <v>26301930772140-003</v>
          </cell>
          <cell r="F3088" t="str">
            <v>河村　大介</v>
          </cell>
          <cell r="G3088">
            <v>44593</v>
          </cell>
          <cell r="H3088">
            <v>44712</v>
          </cell>
          <cell r="I3088">
            <v>28955</v>
          </cell>
        </row>
        <row r="3089">
          <cell r="E3089" t="str">
            <v>26301930772140-004</v>
          </cell>
          <cell r="F3089" t="str">
            <v>中村　駿輝</v>
          </cell>
          <cell r="G3089">
            <v>44927</v>
          </cell>
          <cell r="I3089">
            <v>34505</v>
          </cell>
        </row>
        <row r="3090">
          <cell r="E3090" t="str">
            <v>26305935062088-001</v>
          </cell>
          <cell r="F3090" t="str">
            <v>タケハラ　クニヨシ</v>
          </cell>
          <cell r="G3090">
            <v>44621</v>
          </cell>
          <cell r="H3090">
            <v>44895</v>
          </cell>
          <cell r="I3090">
            <v>20857</v>
          </cell>
        </row>
        <row r="3091">
          <cell r="E3091" t="str">
            <v>26305935062088-002</v>
          </cell>
          <cell r="F3091" t="str">
            <v>タケハラ　クニヨシ</v>
          </cell>
          <cell r="G3091">
            <v>44958</v>
          </cell>
          <cell r="I3091">
            <v>20857</v>
          </cell>
        </row>
        <row r="3092">
          <cell r="E3092" t="str">
            <v>26303933200091-001</v>
          </cell>
          <cell r="F3092" t="str">
            <v>阿部　琳太</v>
          </cell>
          <cell r="G3092">
            <v>44287</v>
          </cell>
          <cell r="I3092">
            <v>35968</v>
          </cell>
        </row>
        <row r="3093">
          <cell r="E3093" t="str">
            <v>26303933200090-001</v>
          </cell>
          <cell r="F3093" t="str">
            <v>笹岡　晃次</v>
          </cell>
          <cell r="G3093">
            <v>44256</v>
          </cell>
          <cell r="H3093">
            <v>44651</v>
          </cell>
          <cell r="I3093">
            <v>33199</v>
          </cell>
        </row>
        <row r="3094">
          <cell r="E3094" t="str">
            <v>26303933200090-002</v>
          </cell>
          <cell r="F3094" t="str">
            <v>坪倉　弘高</v>
          </cell>
          <cell r="G3094">
            <v>44276</v>
          </cell>
          <cell r="H3094">
            <v>44784</v>
          </cell>
          <cell r="I3094">
            <v>26030</v>
          </cell>
        </row>
        <row r="3095">
          <cell r="E3095" t="str">
            <v>26303933200090-003</v>
          </cell>
          <cell r="F3095" t="str">
            <v>立藤　満</v>
          </cell>
          <cell r="G3095">
            <v>44978</v>
          </cell>
          <cell r="I3095">
            <v>28142</v>
          </cell>
        </row>
        <row r="3096">
          <cell r="E3096" t="str">
            <v>26308938242085-001</v>
          </cell>
          <cell r="F3096" t="str">
            <v>林　優紀</v>
          </cell>
          <cell r="G3096">
            <v>44901</v>
          </cell>
          <cell r="I3096">
            <v>37876</v>
          </cell>
        </row>
        <row r="3097">
          <cell r="E3097" t="str">
            <v>26308938242084-001</v>
          </cell>
          <cell r="F3097" t="str">
            <v>大橋　竜也</v>
          </cell>
          <cell r="G3097">
            <v>44682</v>
          </cell>
          <cell r="H3097">
            <v>44712</v>
          </cell>
          <cell r="I3097">
            <v>36892</v>
          </cell>
        </row>
        <row r="3098">
          <cell r="E3098" t="str">
            <v>26308938242084-002</v>
          </cell>
          <cell r="F3098" t="str">
            <v>吉田　秀樹</v>
          </cell>
          <cell r="G3098">
            <v>44749</v>
          </cell>
          <cell r="I3098">
            <v>27234</v>
          </cell>
        </row>
        <row r="3099">
          <cell r="E3099" t="str">
            <v>26302932762156-001</v>
          </cell>
          <cell r="F3099" t="str">
            <v>三浦　倫太郎</v>
          </cell>
          <cell r="G3099">
            <v>44805</v>
          </cell>
          <cell r="I3099">
            <v>35536</v>
          </cell>
        </row>
        <row r="3100">
          <cell r="E3100" t="str">
            <v>26301930792122-001</v>
          </cell>
          <cell r="F3100" t="str">
            <v>大國　聖介</v>
          </cell>
          <cell r="G3100">
            <v>44652</v>
          </cell>
          <cell r="I3100">
            <v>34677</v>
          </cell>
        </row>
        <row r="3101">
          <cell r="E3101" t="str">
            <v>26302932762155-001</v>
          </cell>
          <cell r="F3101" t="str">
            <v>高本　佳一</v>
          </cell>
          <cell r="G3101">
            <v>44317</v>
          </cell>
          <cell r="I3101">
            <v>33326</v>
          </cell>
        </row>
        <row r="3102">
          <cell r="E3102" t="str">
            <v>26302932762155-002</v>
          </cell>
          <cell r="F3102" t="str">
            <v>吉川　克利</v>
          </cell>
          <cell r="G3102">
            <v>44743</v>
          </cell>
          <cell r="I3102">
            <v>33006</v>
          </cell>
        </row>
        <row r="3103">
          <cell r="E3103" t="str">
            <v>26302932762155-003</v>
          </cell>
          <cell r="F3103" t="str">
            <v>大森　友介</v>
          </cell>
          <cell r="G3103">
            <v>44743</v>
          </cell>
          <cell r="I3103">
            <v>31512</v>
          </cell>
        </row>
        <row r="3104">
          <cell r="E3104" t="str">
            <v>26308938092129-001</v>
          </cell>
          <cell r="F3104" t="str">
            <v>大下　竜大</v>
          </cell>
          <cell r="G3104">
            <v>44322</v>
          </cell>
          <cell r="I3104">
            <v>35438</v>
          </cell>
        </row>
        <row r="3105">
          <cell r="E3105" t="str">
            <v>26308938092129-002</v>
          </cell>
          <cell r="F3105" t="str">
            <v>中村　智哉</v>
          </cell>
          <cell r="G3105">
            <v>44322</v>
          </cell>
          <cell r="I3105">
            <v>32792</v>
          </cell>
        </row>
        <row r="3106">
          <cell r="E3106" t="str">
            <v>26307937192080-001</v>
          </cell>
          <cell r="F3106" t="str">
            <v>島田　涼太</v>
          </cell>
          <cell r="G3106">
            <v>44567</v>
          </cell>
          <cell r="I3106">
            <v>35341</v>
          </cell>
        </row>
        <row r="3107">
          <cell r="E3107" t="str">
            <v>26307937192080-002</v>
          </cell>
          <cell r="F3107" t="str">
            <v>イトイガワ　ナオヒコ</v>
          </cell>
          <cell r="G3107">
            <v>44805</v>
          </cell>
          <cell r="I3107">
            <v>23504</v>
          </cell>
        </row>
        <row r="3108">
          <cell r="E3108" t="str">
            <v>26307937192080-003</v>
          </cell>
          <cell r="F3108" t="str">
            <v>オカダ　ヒロシ</v>
          </cell>
          <cell r="G3108">
            <v>44820</v>
          </cell>
          <cell r="I3108">
            <v>22945</v>
          </cell>
        </row>
        <row r="3109">
          <cell r="E3109" t="str">
            <v>26307937192078-001</v>
          </cell>
          <cell r="F3109" t="str">
            <v>小田　琉貴哉</v>
          </cell>
          <cell r="G3109">
            <v>44440</v>
          </cell>
          <cell r="I3109">
            <v>38128</v>
          </cell>
        </row>
        <row r="3110">
          <cell r="E3110" t="str">
            <v>26301930772143-001</v>
          </cell>
          <cell r="F3110" t="str">
            <v>山下　雄暉</v>
          </cell>
          <cell r="G3110">
            <v>44454</v>
          </cell>
          <cell r="H3110">
            <v>44804</v>
          </cell>
          <cell r="I3110">
            <v>36311</v>
          </cell>
        </row>
        <row r="3111">
          <cell r="E3111" t="str">
            <v>26301930752123-001</v>
          </cell>
          <cell r="F3111" t="str">
            <v>山口　明斗</v>
          </cell>
          <cell r="G3111">
            <v>44470</v>
          </cell>
          <cell r="I3111">
            <v>38398</v>
          </cell>
        </row>
        <row r="3112">
          <cell r="E3112" t="str">
            <v>26301930752123-002</v>
          </cell>
          <cell r="F3112" t="str">
            <v>藤原　邑夢</v>
          </cell>
          <cell r="G3112">
            <v>44958</v>
          </cell>
          <cell r="I3112">
            <v>38472</v>
          </cell>
        </row>
        <row r="3113">
          <cell r="E3113" t="str">
            <v>26303933202140-001</v>
          </cell>
          <cell r="F3113" t="str">
            <v>中村　龍之介</v>
          </cell>
          <cell r="G3113">
            <v>42461</v>
          </cell>
          <cell r="H3113">
            <v>44732</v>
          </cell>
          <cell r="I3113">
            <v>32366</v>
          </cell>
        </row>
        <row r="3114">
          <cell r="E3114" t="str">
            <v>26303933202140-002</v>
          </cell>
          <cell r="F3114" t="str">
            <v>吉田　智子</v>
          </cell>
          <cell r="G3114">
            <v>42461</v>
          </cell>
          <cell r="I3114">
            <v>28204</v>
          </cell>
        </row>
        <row r="3115">
          <cell r="E3115" t="str">
            <v>26303933202140-003</v>
          </cell>
          <cell r="F3115" t="str">
            <v>山根　壮也</v>
          </cell>
          <cell r="G3115">
            <v>42461</v>
          </cell>
          <cell r="I3115">
            <v>31320</v>
          </cell>
        </row>
        <row r="3116">
          <cell r="E3116" t="str">
            <v>26303933202140-004</v>
          </cell>
          <cell r="F3116" t="str">
            <v>花城　清平</v>
          </cell>
          <cell r="G3116">
            <v>42461</v>
          </cell>
          <cell r="I3116">
            <v>33470</v>
          </cell>
        </row>
        <row r="3117">
          <cell r="E3117" t="str">
            <v>26303933202140-005</v>
          </cell>
          <cell r="F3117" t="str">
            <v>鈴木　洋明</v>
          </cell>
          <cell r="G3117">
            <v>42937</v>
          </cell>
          <cell r="I3117">
            <v>28051</v>
          </cell>
        </row>
        <row r="3118">
          <cell r="E3118" t="str">
            <v>26303933202140-006</v>
          </cell>
          <cell r="F3118" t="str">
            <v>中塚　剛史</v>
          </cell>
          <cell r="G3118">
            <v>43105</v>
          </cell>
          <cell r="I3118">
            <v>31871</v>
          </cell>
        </row>
        <row r="3119">
          <cell r="E3119" t="str">
            <v>26303933202140-007</v>
          </cell>
          <cell r="F3119" t="str">
            <v>山田　祐也</v>
          </cell>
          <cell r="G3119">
            <v>44256</v>
          </cell>
          <cell r="I3119">
            <v>29679</v>
          </cell>
        </row>
        <row r="3120">
          <cell r="E3120" t="str">
            <v>26303933202140-008</v>
          </cell>
          <cell r="F3120" t="str">
            <v>前田　大生</v>
          </cell>
          <cell r="G3120">
            <v>44287</v>
          </cell>
          <cell r="I3120">
            <v>37488</v>
          </cell>
        </row>
        <row r="3121">
          <cell r="E3121" t="str">
            <v>26301930792128-001</v>
          </cell>
          <cell r="F3121" t="str">
            <v>杉山　奈々</v>
          </cell>
          <cell r="G3121">
            <v>44410</v>
          </cell>
          <cell r="H3121">
            <v>44804</v>
          </cell>
          <cell r="I3121">
            <v>36866</v>
          </cell>
        </row>
        <row r="3122">
          <cell r="E3122" t="str">
            <v>26301930792128-002</v>
          </cell>
          <cell r="F3122" t="str">
            <v>宮崎　未菜</v>
          </cell>
          <cell r="G3122">
            <v>44523</v>
          </cell>
          <cell r="H3122">
            <v>44742</v>
          </cell>
          <cell r="I3122">
            <v>36172</v>
          </cell>
        </row>
        <row r="3123">
          <cell r="E3123" t="str">
            <v>26301930792128-003</v>
          </cell>
          <cell r="F3123" t="str">
            <v>福富　靖磨呂</v>
          </cell>
          <cell r="G3123">
            <v>44599</v>
          </cell>
          <cell r="H3123">
            <v>44804</v>
          </cell>
          <cell r="I3123">
            <v>31263</v>
          </cell>
        </row>
        <row r="3124">
          <cell r="E3124" t="str">
            <v>26301930792128-004</v>
          </cell>
          <cell r="F3124" t="str">
            <v>原　修壽</v>
          </cell>
          <cell r="G3124">
            <v>44866</v>
          </cell>
          <cell r="H3124">
            <v>44910</v>
          </cell>
          <cell r="I3124">
            <v>38260</v>
          </cell>
        </row>
        <row r="3125">
          <cell r="E3125" t="str">
            <v>26301930792128-005</v>
          </cell>
          <cell r="F3125" t="str">
            <v>杉原　勝</v>
          </cell>
          <cell r="G3125">
            <v>44958</v>
          </cell>
          <cell r="I3125">
            <v>20203</v>
          </cell>
        </row>
        <row r="3126">
          <cell r="E3126" t="str">
            <v>26303933202305-001</v>
          </cell>
          <cell r="F3126" t="str">
            <v>藤本　仁</v>
          </cell>
          <cell r="G3126">
            <v>44673</v>
          </cell>
          <cell r="I3126">
            <v>35066</v>
          </cell>
        </row>
        <row r="3127">
          <cell r="E3127" t="str">
            <v>26301931402027-001</v>
          </cell>
          <cell r="F3127" t="str">
            <v>小野　力</v>
          </cell>
          <cell r="G3127">
            <v>41518</v>
          </cell>
          <cell r="I3127">
            <v>19757</v>
          </cell>
        </row>
        <row r="3128">
          <cell r="E3128" t="str">
            <v>26301931402027-002</v>
          </cell>
          <cell r="F3128" t="str">
            <v>勝井　伸悟</v>
          </cell>
          <cell r="G3128">
            <v>41518</v>
          </cell>
          <cell r="H3128">
            <v>44926</v>
          </cell>
          <cell r="I3128">
            <v>27740</v>
          </cell>
        </row>
        <row r="3129">
          <cell r="E3129" t="str">
            <v>26301931402027-003</v>
          </cell>
          <cell r="F3129" t="str">
            <v>勝井　健次</v>
          </cell>
          <cell r="G3129">
            <v>41518</v>
          </cell>
          <cell r="I3129">
            <v>30770</v>
          </cell>
        </row>
        <row r="3130">
          <cell r="E3130" t="str">
            <v>26301931402027-004</v>
          </cell>
          <cell r="F3130" t="str">
            <v>勝井　信夫</v>
          </cell>
          <cell r="G3130">
            <v>44927</v>
          </cell>
          <cell r="I3130">
            <v>17550</v>
          </cell>
        </row>
        <row r="3131">
          <cell r="E3131" t="str">
            <v>26303933202296-001</v>
          </cell>
          <cell r="F3131" t="str">
            <v>川端　芳樹</v>
          </cell>
          <cell r="G3131">
            <v>44501</v>
          </cell>
          <cell r="I3131">
            <v>34576</v>
          </cell>
        </row>
        <row r="3132">
          <cell r="E3132" t="str">
            <v>26304934192103-001</v>
          </cell>
          <cell r="F3132" t="str">
            <v>矢部　龍毅</v>
          </cell>
          <cell r="G3132">
            <v>44652</v>
          </cell>
          <cell r="I3132">
            <v>16244</v>
          </cell>
        </row>
        <row r="3133">
          <cell r="E3133" t="str">
            <v>26302932762153-001</v>
          </cell>
          <cell r="F3133" t="str">
            <v>菊池　志朗</v>
          </cell>
          <cell r="G3133">
            <v>44702</v>
          </cell>
          <cell r="I3133">
            <v>20118</v>
          </cell>
        </row>
        <row r="3134">
          <cell r="E3134" t="str">
            <v>26302932542118-001</v>
          </cell>
          <cell r="F3134" t="str">
            <v>西村　龍之助</v>
          </cell>
          <cell r="G3134">
            <v>44593</v>
          </cell>
          <cell r="I3134">
            <v>35186</v>
          </cell>
        </row>
        <row r="3135">
          <cell r="E3135" t="str">
            <v>26302932542118-002</v>
          </cell>
          <cell r="F3135" t="str">
            <v>安田　大地</v>
          </cell>
          <cell r="G3135">
            <v>44932</v>
          </cell>
          <cell r="I3135">
            <v>35879</v>
          </cell>
        </row>
        <row r="3136">
          <cell r="E3136" t="str">
            <v>26303933202298-001</v>
          </cell>
          <cell r="F3136" t="str">
            <v>田村　憲治郎</v>
          </cell>
          <cell r="G3136">
            <v>41821</v>
          </cell>
          <cell r="I3136">
            <v>20578</v>
          </cell>
        </row>
        <row r="3137">
          <cell r="E3137" t="str">
            <v>26301930802115-001</v>
          </cell>
          <cell r="F3137" t="str">
            <v>生水　政治</v>
          </cell>
          <cell r="G3137">
            <v>44593</v>
          </cell>
          <cell r="I3137">
            <v>29315</v>
          </cell>
        </row>
        <row r="3138">
          <cell r="E3138" t="str">
            <v>26301930802115-002</v>
          </cell>
          <cell r="F3138" t="str">
            <v>河村　和泉</v>
          </cell>
          <cell r="G3138">
            <v>44986</v>
          </cell>
          <cell r="I3138">
            <v>25447</v>
          </cell>
        </row>
        <row r="3139">
          <cell r="E3139" t="str">
            <v>26305935062091-001</v>
          </cell>
          <cell r="F3139" t="str">
            <v>高山　諒也</v>
          </cell>
          <cell r="G3139">
            <v>44621</v>
          </cell>
          <cell r="H3139">
            <v>44651</v>
          </cell>
          <cell r="I3139">
            <v>37601</v>
          </cell>
        </row>
        <row r="3140">
          <cell r="E3140" t="str">
            <v>26303933202308-001</v>
          </cell>
          <cell r="F3140" t="str">
            <v>上里　樹</v>
          </cell>
          <cell r="G3140">
            <v>44652</v>
          </cell>
          <cell r="I3140">
            <v>36177</v>
          </cell>
        </row>
        <row r="3141">
          <cell r="E3141" t="str">
            <v>26303933202300-001</v>
          </cell>
          <cell r="F3141" t="str">
            <v>坂井　零</v>
          </cell>
          <cell r="G3141">
            <v>44621</v>
          </cell>
          <cell r="H3141">
            <v>44804</v>
          </cell>
          <cell r="I3141">
            <v>38475</v>
          </cell>
        </row>
        <row r="3142">
          <cell r="E3142" t="str">
            <v>26308938092140-001</v>
          </cell>
          <cell r="F3142" t="str">
            <v>礒井　翔琉</v>
          </cell>
          <cell r="G3142">
            <v>44855</v>
          </cell>
          <cell r="I3142">
            <v>37714</v>
          </cell>
        </row>
        <row r="3143">
          <cell r="E3143" t="str">
            <v>26302932762150-001</v>
          </cell>
          <cell r="F3143" t="str">
            <v>西村　錬</v>
          </cell>
          <cell r="G3143">
            <v>44652</v>
          </cell>
          <cell r="I3143">
            <v>33953</v>
          </cell>
        </row>
        <row r="3144">
          <cell r="E3144" t="str">
            <v>26308938092081-001</v>
          </cell>
          <cell r="F3144" t="str">
            <v>清水　孝史</v>
          </cell>
          <cell r="G3144">
            <v>42461</v>
          </cell>
          <cell r="I3144">
            <v>26989</v>
          </cell>
        </row>
        <row r="3145">
          <cell r="E3145" t="str">
            <v>26308938092081-002</v>
          </cell>
          <cell r="F3145" t="str">
            <v>細川　智司</v>
          </cell>
          <cell r="G3145">
            <v>42461</v>
          </cell>
          <cell r="I3145">
            <v>29232</v>
          </cell>
        </row>
        <row r="3146">
          <cell r="E3146" t="str">
            <v>26302932542125-001</v>
          </cell>
          <cell r="F3146" t="str">
            <v>西中　新</v>
          </cell>
          <cell r="G3146">
            <v>44932</v>
          </cell>
          <cell r="I3146">
            <v>37442</v>
          </cell>
        </row>
        <row r="3147">
          <cell r="E3147" t="str">
            <v>26301930812054-001</v>
          </cell>
          <cell r="F3147" t="str">
            <v>西田　智也</v>
          </cell>
          <cell r="G3147">
            <v>44652</v>
          </cell>
          <cell r="I3147">
            <v>26718</v>
          </cell>
        </row>
        <row r="3148">
          <cell r="E3148" t="str">
            <v>26305935062094-001</v>
          </cell>
          <cell r="F3148" t="str">
            <v>小田　澪音</v>
          </cell>
          <cell r="G3148">
            <v>44573</v>
          </cell>
          <cell r="I3148">
            <v>37947</v>
          </cell>
        </row>
        <row r="3149">
          <cell r="E3149" t="str">
            <v>26305935062094-002</v>
          </cell>
          <cell r="F3149" t="str">
            <v>安久　好誠</v>
          </cell>
          <cell r="G3149">
            <v>44593</v>
          </cell>
          <cell r="H3149">
            <v>44870</v>
          </cell>
        </row>
        <row r="3150">
          <cell r="E3150" t="str">
            <v>26305935062094-003</v>
          </cell>
          <cell r="F3150" t="str">
            <v>タケダ　カイリ</v>
          </cell>
          <cell r="G3150">
            <v>44683</v>
          </cell>
          <cell r="I3150">
            <v>38437</v>
          </cell>
        </row>
        <row r="3151">
          <cell r="E3151" t="str">
            <v>26301930782069-001</v>
          </cell>
          <cell r="F3151" t="str">
            <v>大澤　諒也</v>
          </cell>
          <cell r="G3151">
            <v>44866</v>
          </cell>
          <cell r="I3151">
            <v>37781</v>
          </cell>
        </row>
        <row r="3152">
          <cell r="E3152" t="str">
            <v>26301930782069-002</v>
          </cell>
          <cell r="F3152" t="str">
            <v>木村　優飛</v>
          </cell>
          <cell r="G3152">
            <v>44866</v>
          </cell>
          <cell r="I3152">
            <v>38163</v>
          </cell>
        </row>
        <row r="3153">
          <cell r="E3153" t="str">
            <v>26301930782069-003</v>
          </cell>
          <cell r="F3153" t="str">
            <v>安藤　丈空</v>
          </cell>
          <cell r="G3153">
            <v>45017</v>
          </cell>
          <cell r="I3153">
            <v>36694</v>
          </cell>
        </row>
        <row r="3154">
          <cell r="E3154" t="str">
            <v>26301930802117-001</v>
          </cell>
          <cell r="F3154" t="str">
            <v>平岡　尚吾</v>
          </cell>
          <cell r="G3154">
            <v>44866</v>
          </cell>
          <cell r="I3154">
            <v>33692</v>
          </cell>
        </row>
        <row r="3155">
          <cell r="E3155" t="str">
            <v>26301930752132-001</v>
          </cell>
          <cell r="F3155" t="str">
            <v>柳　涼我</v>
          </cell>
          <cell r="G3155">
            <v>44835</v>
          </cell>
          <cell r="I3155">
            <v>36269</v>
          </cell>
        </row>
        <row r="3156">
          <cell r="E3156" t="str">
            <v>26303933522090-001</v>
          </cell>
          <cell r="F3156" t="str">
            <v>西岡　天</v>
          </cell>
          <cell r="G3156">
            <v>44704</v>
          </cell>
          <cell r="H3156">
            <v>44773</v>
          </cell>
          <cell r="I3156">
            <v>36519</v>
          </cell>
        </row>
        <row r="3157">
          <cell r="E3157" t="str">
            <v>26303933522090-002</v>
          </cell>
          <cell r="F3157" t="str">
            <v>細見　弘也</v>
          </cell>
          <cell r="G3157">
            <v>44743</v>
          </cell>
          <cell r="I3157">
            <v>32773</v>
          </cell>
        </row>
        <row r="3158">
          <cell r="E3158" t="str">
            <v>26303933522090-003</v>
          </cell>
          <cell r="F3158" t="str">
            <v>山崎　捷平</v>
          </cell>
          <cell r="G3158">
            <v>44743</v>
          </cell>
          <cell r="I3158">
            <v>33640</v>
          </cell>
        </row>
        <row r="3159">
          <cell r="E3159" t="str">
            <v>26303933522090-004</v>
          </cell>
          <cell r="F3159" t="str">
            <v>藤本　一毅</v>
          </cell>
          <cell r="G3159">
            <v>44743</v>
          </cell>
          <cell r="I3159">
            <v>31442</v>
          </cell>
        </row>
        <row r="3160">
          <cell r="E3160" t="str">
            <v>26303933522090-005</v>
          </cell>
          <cell r="F3160" t="str">
            <v>高橋　功</v>
          </cell>
          <cell r="G3160">
            <v>44743</v>
          </cell>
          <cell r="I3160">
            <v>29410</v>
          </cell>
        </row>
        <row r="3161">
          <cell r="E3161" t="str">
            <v>26302932542121-001</v>
          </cell>
          <cell r="F3161" t="str">
            <v>濱冨　克也</v>
          </cell>
          <cell r="G3161">
            <v>33979</v>
          </cell>
          <cell r="I3161">
            <v>31823</v>
          </cell>
        </row>
        <row r="3162">
          <cell r="E3162" t="str">
            <v>26302932542121-002</v>
          </cell>
          <cell r="F3162" t="str">
            <v>深山　弘登</v>
          </cell>
          <cell r="G3162">
            <v>44713</v>
          </cell>
          <cell r="I3162">
            <v>31427</v>
          </cell>
        </row>
        <row r="3163">
          <cell r="E3163" t="str">
            <v>26301931400033-001</v>
          </cell>
          <cell r="F3163" t="str">
            <v>矢田　雄万</v>
          </cell>
          <cell r="G3163">
            <v>44805</v>
          </cell>
          <cell r="I3163">
            <v>34174</v>
          </cell>
        </row>
        <row r="3164">
          <cell r="E3164" t="str">
            <v>26301931400033-002</v>
          </cell>
          <cell r="F3164" t="str">
            <v>大津　将輝</v>
          </cell>
          <cell r="G3164">
            <v>44805</v>
          </cell>
          <cell r="I3164">
            <v>34326</v>
          </cell>
        </row>
        <row r="3165">
          <cell r="E3165" t="str">
            <v>26301931402070-001</v>
          </cell>
          <cell r="F3165" t="str">
            <v>伊藤　詩音</v>
          </cell>
          <cell r="G3165">
            <v>44866</v>
          </cell>
          <cell r="I3165">
            <v>37490</v>
          </cell>
        </row>
        <row r="3166">
          <cell r="E3166" t="str">
            <v>26305935060021-001</v>
          </cell>
          <cell r="F3166" t="str">
            <v>福西　悠生</v>
          </cell>
          <cell r="G3166">
            <v>44805</v>
          </cell>
          <cell r="I3166">
            <v>35744</v>
          </cell>
        </row>
        <row r="3167">
          <cell r="E3167" t="str">
            <v>26307937192081-001</v>
          </cell>
          <cell r="F3167" t="str">
            <v>竹原　隆文</v>
          </cell>
          <cell r="G3167">
            <v>44896</v>
          </cell>
          <cell r="I3167">
            <v>35963</v>
          </cell>
        </row>
        <row r="3168">
          <cell r="E3168" t="str">
            <v>26304934192104-001</v>
          </cell>
          <cell r="F3168" t="str">
            <v>奥村　忠久</v>
          </cell>
          <cell r="G3168">
            <v>44866</v>
          </cell>
          <cell r="I3168">
            <v>30251</v>
          </cell>
        </row>
        <row r="3169">
          <cell r="E3169" t="str">
            <v>26304934192104-002</v>
          </cell>
          <cell r="F3169" t="str">
            <v>島　純基</v>
          </cell>
          <cell r="G3169">
            <v>44866</v>
          </cell>
          <cell r="I3169">
            <v>34980</v>
          </cell>
        </row>
        <row r="3170">
          <cell r="E3170" t="str">
            <v>26304934192104-003</v>
          </cell>
          <cell r="F3170" t="str">
            <v>植村　圭太</v>
          </cell>
          <cell r="G3170">
            <v>44866</v>
          </cell>
          <cell r="I3170">
            <v>33699</v>
          </cell>
        </row>
        <row r="3171">
          <cell r="E3171" t="str">
            <v>26304934192100-001</v>
          </cell>
          <cell r="F3171" t="str">
            <v>興津　飛翔</v>
          </cell>
          <cell r="G3171">
            <v>44501</v>
          </cell>
          <cell r="H3171">
            <v>44673</v>
          </cell>
          <cell r="I3171">
            <v>36725</v>
          </cell>
        </row>
        <row r="3172">
          <cell r="E3172" t="str">
            <v>26304934192100-002</v>
          </cell>
          <cell r="F3172" t="str">
            <v>岩村　辰夫</v>
          </cell>
          <cell r="G3172">
            <v>44501</v>
          </cell>
          <cell r="I3172">
            <v>18885</v>
          </cell>
        </row>
        <row r="3173">
          <cell r="E3173" t="str">
            <v>26304934192100-003</v>
          </cell>
          <cell r="F3173" t="str">
            <v>村田　雄哉</v>
          </cell>
          <cell r="G3173">
            <v>44501</v>
          </cell>
          <cell r="I3173">
            <v>33130</v>
          </cell>
        </row>
        <row r="3174">
          <cell r="E3174" t="str">
            <v>26304934192100-004</v>
          </cell>
          <cell r="F3174" t="str">
            <v>乾　健人</v>
          </cell>
          <cell r="G3174">
            <v>44690</v>
          </cell>
          <cell r="I3174">
            <v>33049</v>
          </cell>
        </row>
        <row r="3175">
          <cell r="E3175" t="str">
            <v>26304934192100-005</v>
          </cell>
          <cell r="F3175" t="str">
            <v>小泉　宏樹</v>
          </cell>
          <cell r="G3175">
            <v>44958</v>
          </cell>
          <cell r="I3175">
            <v>33024</v>
          </cell>
        </row>
        <row r="3176">
          <cell r="E3176" t="str">
            <v>26301930802118-001</v>
          </cell>
          <cell r="F3176" t="str">
            <v>木村　敏也</v>
          </cell>
          <cell r="G3176">
            <v>44958</v>
          </cell>
          <cell r="I3176">
            <v>35380</v>
          </cell>
        </row>
        <row r="3177">
          <cell r="E3177" t="str">
            <v>26306936122154-001</v>
          </cell>
          <cell r="F3177" t="str">
            <v>野々下　太陽</v>
          </cell>
          <cell r="G3177">
            <v>44986</v>
          </cell>
          <cell r="H3177">
            <v>44993</v>
          </cell>
          <cell r="I3177">
            <v>37784</v>
          </cell>
        </row>
        <row r="3178">
          <cell r="E3178" t="str">
            <v>26306936122154-002</v>
          </cell>
          <cell r="F3178" t="str">
            <v>眞茅　一樹</v>
          </cell>
          <cell r="G3178">
            <v>44986</v>
          </cell>
          <cell r="I3178">
            <v>36039</v>
          </cell>
        </row>
        <row r="3179">
          <cell r="E3179" t="str">
            <v>26301930792010-001</v>
          </cell>
          <cell r="F3179" t="str">
            <v>福井　敬二</v>
          </cell>
          <cell r="G3179">
            <v>40324</v>
          </cell>
          <cell r="I3179">
            <v>22776</v>
          </cell>
        </row>
        <row r="3180">
          <cell r="E3180" t="str">
            <v>26301930792010-002</v>
          </cell>
          <cell r="F3180" t="str">
            <v>藤原　宗</v>
          </cell>
          <cell r="G3180">
            <v>42010</v>
          </cell>
          <cell r="I3180">
            <v>26116</v>
          </cell>
        </row>
        <row r="3181">
          <cell r="E3181" t="str">
            <v>26301930792010-003</v>
          </cell>
          <cell r="F3181" t="str">
            <v>奥田　史暁</v>
          </cell>
          <cell r="G3181">
            <v>44069</v>
          </cell>
          <cell r="I3181">
            <v>25050</v>
          </cell>
        </row>
        <row r="3182">
          <cell r="E3182" t="str">
            <v>26301930792013-001</v>
          </cell>
          <cell r="F3182" t="str">
            <v>井上　稔</v>
          </cell>
          <cell r="G3182">
            <v>35607</v>
          </cell>
          <cell r="I3182">
            <v>25865</v>
          </cell>
        </row>
        <row r="3183">
          <cell r="E3183" t="str">
            <v>26301930762012-001</v>
          </cell>
          <cell r="F3183" t="str">
            <v>山下　茂</v>
          </cell>
          <cell r="G3183">
            <v>42826</v>
          </cell>
          <cell r="I3183">
            <v>27361</v>
          </cell>
        </row>
        <row r="3184">
          <cell r="E3184" t="str">
            <v>26301930772111-001</v>
          </cell>
          <cell r="F3184" t="str">
            <v>片岡　弘光</v>
          </cell>
          <cell r="G3184">
            <v>43122</v>
          </cell>
          <cell r="I3184">
            <v>28177</v>
          </cell>
        </row>
        <row r="3185">
          <cell r="E3185" t="str">
            <v>26301930772111-002</v>
          </cell>
          <cell r="F3185" t="str">
            <v>石村　広幸</v>
          </cell>
          <cell r="G3185">
            <v>43122</v>
          </cell>
          <cell r="I3185">
            <v>33106</v>
          </cell>
        </row>
        <row r="3186">
          <cell r="E3186" t="str">
            <v>26301930772135-001</v>
          </cell>
          <cell r="F3186" t="str">
            <v>加藤　英治</v>
          </cell>
          <cell r="G3186">
            <v>43709</v>
          </cell>
          <cell r="I3186">
            <v>25170</v>
          </cell>
        </row>
        <row r="3187">
          <cell r="E3187" t="str">
            <v>26301930772135-002</v>
          </cell>
          <cell r="F3187" t="str">
            <v>北川　康人</v>
          </cell>
          <cell r="G3187">
            <v>43709</v>
          </cell>
          <cell r="I3187">
            <v>25697</v>
          </cell>
        </row>
        <row r="3188">
          <cell r="E3188" t="str">
            <v>26301930772135-003</v>
          </cell>
          <cell r="F3188" t="str">
            <v>北川　比呂爾</v>
          </cell>
          <cell r="G3188">
            <v>43709</v>
          </cell>
          <cell r="I3188">
            <v>31841</v>
          </cell>
        </row>
        <row r="3189">
          <cell r="E3189" t="str">
            <v>26301930772055-001</v>
          </cell>
          <cell r="F3189" t="str">
            <v>中川　孝</v>
          </cell>
          <cell r="G3189">
            <v>34178</v>
          </cell>
          <cell r="I3189">
            <v>27878</v>
          </cell>
        </row>
        <row r="3190">
          <cell r="E3190" t="str">
            <v>26301930772055-002</v>
          </cell>
          <cell r="F3190" t="str">
            <v>石原　淳</v>
          </cell>
          <cell r="G3190">
            <v>34421</v>
          </cell>
          <cell r="I3190">
            <v>25878</v>
          </cell>
        </row>
        <row r="3191">
          <cell r="E3191" t="str">
            <v>26301930772055-003</v>
          </cell>
          <cell r="F3191" t="str">
            <v>青井　岳人</v>
          </cell>
          <cell r="G3191">
            <v>34790</v>
          </cell>
          <cell r="I3191">
            <v>28179</v>
          </cell>
        </row>
        <row r="3192">
          <cell r="E3192" t="str">
            <v>26301930772055-004</v>
          </cell>
          <cell r="F3192" t="str">
            <v>小谷　勝男</v>
          </cell>
          <cell r="G3192">
            <v>35510</v>
          </cell>
          <cell r="I3192">
            <v>23469</v>
          </cell>
        </row>
        <row r="3193">
          <cell r="E3193" t="str">
            <v>26301930772055-005</v>
          </cell>
          <cell r="F3193" t="str">
            <v>山口　泰弘</v>
          </cell>
          <cell r="G3193">
            <v>35510</v>
          </cell>
          <cell r="I3193">
            <v>23012</v>
          </cell>
        </row>
        <row r="3194">
          <cell r="E3194" t="str">
            <v>26301930772055-006</v>
          </cell>
          <cell r="F3194" t="str">
            <v>涌波　和男</v>
          </cell>
          <cell r="G3194">
            <v>36912</v>
          </cell>
          <cell r="I3194">
            <v>26290</v>
          </cell>
        </row>
        <row r="3195">
          <cell r="E3195" t="str">
            <v>26301930772055-007</v>
          </cell>
          <cell r="F3195" t="str">
            <v>小倉　かおり</v>
          </cell>
          <cell r="G3195">
            <v>37155</v>
          </cell>
          <cell r="I3195">
            <v>25205</v>
          </cell>
        </row>
        <row r="3196">
          <cell r="E3196" t="str">
            <v>26301930772055-008</v>
          </cell>
          <cell r="F3196" t="str">
            <v>小林　美知代</v>
          </cell>
          <cell r="G3196">
            <v>38473</v>
          </cell>
          <cell r="I3196">
            <v>18276</v>
          </cell>
        </row>
        <row r="3197">
          <cell r="E3197" t="str">
            <v>26301930772055-009</v>
          </cell>
          <cell r="F3197" t="str">
            <v>山崎　大嶺</v>
          </cell>
          <cell r="G3197">
            <v>38796</v>
          </cell>
          <cell r="I3197">
            <v>31952</v>
          </cell>
        </row>
        <row r="3198">
          <cell r="E3198" t="str">
            <v>26301930772055-010</v>
          </cell>
          <cell r="F3198" t="str">
            <v>人見　康治</v>
          </cell>
          <cell r="G3198">
            <v>40269</v>
          </cell>
          <cell r="I3198">
            <v>32836</v>
          </cell>
        </row>
        <row r="3199">
          <cell r="E3199" t="str">
            <v>26301930772055-011</v>
          </cell>
          <cell r="F3199" t="str">
            <v>松田　拓</v>
          </cell>
          <cell r="G3199">
            <v>41730</v>
          </cell>
          <cell r="I3199">
            <v>35091</v>
          </cell>
        </row>
        <row r="3200">
          <cell r="E3200" t="str">
            <v>26301930772055-012</v>
          </cell>
          <cell r="F3200" t="str">
            <v>安田　宗主</v>
          </cell>
          <cell r="G3200">
            <v>42352</v>
          </cell>
          <cell r="I3200">
            <v>25317</v>
          </cell>
        </row>
        <row r="3201">
          <cell r="E3201" t="str">
            <v>26301930772055-013</v>
          </cell>
          <cell r="F3201" t="str">
            <v>楠　恵一</v>
          </cell>
          <cell r="G3201">
            <v>42515</v>
          </cell>
          <cell r="I3201">
            <v>30453</v>
          </cell>
        </row>
        <row r="3202">
          <cell r="E3202" t="str">
            <v>26301930772055-014</v>
          </cell>
          <cell r="F3202" t="str">
            <v>三輪　智史</v>
          </cell>
          <cell r="G3202">
            <v>42646</v>
          </cell>
          <cell r="I3202">
            <v>26283</v>
          </cell>
        </row>
        <row r="3203">
          <cell r="E3203" t="str">
            <v>26301930772055-015</v>
          </cell>
          <cell r="F3203" t="str">
            <v>神田　友子</v>
          </cell>
          <cell r="G3203">
            <v>42828</v>
          </cell>
          <cell r="I3203">
            <v>27919</v>
          </cell>
        </row>
        <row r="3204">
          <cell r="E3204" t="str">
            <v>26301930772055-016</v>
          </cell>
          <cell r="F3204" t="str">
            <v>上原　なつほ</v>
          </cell>
          <cell r="G3204">
            <v>43556</v>
          </cell>
          <cell r="H3204">
            <v>44977</v>
          </cell>
          <cell r="I3204">
            <v>35950</v>
          </cell>
        </row>
        <row r="3205">
          <cell r="E3205" t="str">
            <v>26301930772055-017</v>
          </cell>
          <cell r="F3205" t="str">
            <v>鈴木　理弓</v>
          </cell>
          <cell r="G3205">
            <v>44287</v>
          </cell>
          <cell r="I3205">
            <v>36154</v>
          </cell>
        </row>
        <row r="3206">
          <cell r="E3206" t="str">
            <v>26301930772055-018</v>
          </cell>
          <cell r="F3206" t="str">
            <v>井関　竜奨</v>
          </cell>
          <cell r="G3206">
            <v>44652</v>
          </cell>
          <cell r="I3206">
            <v>37171</v>
          </cell>
        </row>
        <row r="3207">
          <cell r="E3207" t="str">
            <v>26301932530021-001</v>
          </cell>
          <cell r="F3207" t="str">
            <v>梶原　匠</v>
          </cell>
          <cell r="G3207">
            <v>42095</v>
          </cell>
          <cell r="I3207">
            <v>26506</v>
          </cell>
        </row>
        <row r="3208">
          <cell r="E3208" t="str">
            <v>26308938092015-001</v>
          </cell>
          <cell r="F3208" t="str">
            <v>梶山　節子</v>
          </cell>
          <cell r="G3208">
            <v>35521</v>
          </cell>
          <cell r="I3208">
            <v>17652</v>
          </cell>
        </row>
        <row r="3209">
          <cell r="E3209" t="str">
            <v>26308938092015-002</v>
          </cell>
          <cell r="F3209" t="str">
            <v>廣田　誠</v>
          </cell>
          <cell r="G3209">
            <v>40575</v>
          </cell>
          <cell r="I3209">
            <v>27664</v>
          </cell>
        </row>
        <row r="3210">
          <cell r="E3210" t="str">
            <v>26308938092015-003</v>
          </cell>
          <cell r="F3210" t="str">
            <v>松村　志津夫</v>
          </cell>
          <cell r="G3210">
            <v>42064</v>
          </cell>
          <cell r="I3210">
            <v>21479</v>
          </cell>
        </row>
        <row r="3211">
          <cell r="E3211" t="str">
            <v>26308938092015-004</v>
          </cell>
          <cell r="F3211" t="str">
            <v>大見　慎一</v>
          </cell>
          <cell r="G3211">
            <v>42064</v>
          </cell>
          <cell r="I3211">
            <v>25083</v>
          </cell>
        </row>
        <row r="3212">
          <cell r="E3212" t="str">
            <v>26308938092015-005</v>
          </cell>
          <cell r="F3212" t="str">
            <v>松本　紀孝</v>
          </cell>
          <cell r="G3212">
            <v>42125</v>
          </cell>
          <cell r="I3212">
            <v>21812</v>
          </cell>
        </row>
        <row r="3213">
          <cell r="E3213" t="str">
            <v>26308938092015-006</v>
          </cell>
          <cell r="F3213" t="str">
            <v>亀井　栄一</v>
          </cell>
          <cell r="G3213">
            <v>42887</v>
          </cell>
          <cell r="I3213">
            <v>26855</v>
          </cell>
        </row>
        <row r="3214">
          <cell r="E3214" t="str">
            <v>26308938092015-007</v>
          </cell>
          <cell r="F3214" t="str">
            <v>大西　健太</v>
          </cell>
          <cell r="G3214">
            <v>43132</v>
          </cell>
          <cell r="I3214">
            <v>34412</v>
          </cell>
        </row>
        <row r="3215">
          <cell r="E3215" t="str">
            <v>26308938092015-008</v>
          </cell>
          <cell r="F3215" t="str">
            <v>松本　悠志</v>
          </cell>
          <cell r="G3215">
            <v>43221</v>
          </cell>
          <cell r="I3215">
            <v>32692</v>
          </cell>
        </row>
        <row r="3216">
          <cell r="E3216" t="str">
            <v>26308938092015-009</v>
          </cell>
          <cell r="F3216" t="str">
            <v>ゴ　バータイン</v>
          </cell>
          <cell r="G3216">
            <v>43678</v>
          </cell>
          <cell r="H3216">
            <v>44734</v>
          </cell>
          <cell r="I3216">
            <v>33729</v>
          </cell>
        </row>
        <row r="3217">
          <cell r="E3217" t="str">
            <v>26308938092015-010</v>
          </cell>
          <cell r="F3217" t="str">
            <v>ダオ　ヴァン　テー</v>
          </cell>
          <cell r="G3217">
            <v>43931</v>
          </cell>
          <cell r="I3217">
            <v>36274</v>
          </cell>
        </row>
        <row r="3218">
          <cell r="E3218" t="str">
            <v>26308938092015-011</v>
          </cell>
          <cell r="F3218" t="str">
            <v>チアン　ト　ナム</v>
          </cell>
          <cell r="G3218">
            <v>43931</v>
          </cell>
          <cell r="I3218">
            <v>36143</v>
          </cell>
        </row>
        <row r="3219">
          <cell r="E3219" t="str">
            <v>26308938092015-012</v>
          </cell>
          <cell r="F3219" t="str">
            <v>神本　郁夫</v>
          </cell>
          <cell r="G3219">
            <v>44256</v>
          </cell>
          <cell r="I3219">
            <v>23805</v>
          </cell>
        </row>
        <row r="3220">
          <cell r="E3220" t="str">
            <v>26308938092015-013</v>
          </cell>
          <cell r="F3220" t="str">
            <v>白河　舞花</v>
          </cell>
          <cell r="G3220">
            <v>44287</v>
          </cell>
          <cell r="I3220">
            <v>35667</v>
          </cell>
        </row>
        <row r="3221">
          <cell r="E3221" t="str">
            <v>26308938092015-014</v>
          </cell>
          <cell r="F3221" t="str">
            <v>白河　陸美</v>
          </cell>
          <cell r="G3221">
            <v>44287</v>
          </cell>
          <cell r="I3221">
            <v>26138</v>
          </cell>
        </row>
        <row r="3222">
          <cell r="E3222" t="str">
            <v>26308938092015-015</v>
          </cell>
          <cell r="F3222" t="str">
            <v>辻岡　義彦</v>
          </cell>
          <cell r="G3222">
            <v>44287</v>
          </cell>
          <cell r="I3222">
            <v>24898</v>
          </cell>
        </row>
        <row r="3223">
          <cell r="E3223" t="str">
            <v>26308938092015-016</v>
          </cell>
          <cell r="F3223" t="str">
            <v>ディン　スアン　クアン</v>
          </cell>
          <cell r="G3223">
            <v>44805</v>
          </cell>
          <cell r="I3223">
            <v>35164</v>
          </cell>
        </row>
        <row r="3224">
          <cell r="E3224" t="str">
            <v>26308938092015-017</v>
          </cell>
          <cell r="F3224" t="str">
            <v>ブイ　スアン　バン</v>
          </cell>
          <cell r="G3224">
            <v>44859</v>
          </cell>
          <cell r="I3224">
            <v>34129</v>
          </cell>
        </row>
        <row r="3225">
          <cell r="E3225" t="str">
            <v>26308938092015-018</v>
          </cell>
          <cell r="F3225" t="str">
            <v>グエン　クアン　ロイ</v>
          </cell>
          <cell r="G3225">
            <v>44859</v>
          </cell>
          <cell r="I3225">
            <v>35456</v>
          </cell>
        </row>
        <row r="3226">
          <cell r="E3226" t="str">
            <v>26302932542004-001</v>
          </cell>
          <cell r="F3226" t="str">
            <v>安木　勝美</v>
          </cell>
          <cell r="G3226">
            <v>31291</v>
          </cell>
          <cell r="I3226">
            <v>17151</v>
          </cell>
        </row>
        <row r="3227">
          <cell r="E3227" t="str">
            <v>26302932542004-002</v>
          </cell>
          <cell r="F3227" t="str">
            <v>岡崎　明彦</v>
          </cell>
          <cell r="G3227">
            <v>44112</v>
          </cell>
          <cell r="I3227">
            <v>24125</v>
          </cell>
        </row>
        <row r="3228">
          <cell r="E3228" t="str">
            <v>26301930752058-001</v>
          </cell>
          <cell r="F3228" t="str">
            <v>高倉　知志</v>
          </cell>
          <cell r="G3228">
            <v>41719</v>
          </cell>
          <cell r="I3228">
            <v>30460</v>
          </cell>
        </row>
        <row r="3229">
          <cell r="E3229" t="str">
            <v>26301930752058-002</v>
          </cell>
          <cell r="F3229" t="str">
            <v>岩田　達也</v>
          </cell>
          <cell r="G3229">
            <v>41863</v>
          </cell>
          <cell r="I3229">
            <v>33373</v>
          </cell>
        </row>
        <row r="3230">
          <cell r="E3230" t="str">
            <v>26301930762007-001</v>
          </cell>
          <cell r="F3230" t="str">
            <v>佐竹　晃輔</v>
          </cell>
          <cell r="G3230">
            <v>42739</v>
          </cell>
          <cell r="I3230">
            <v>32887</v>
          </cell>
        </row>
        <row r="3231">
          <cell r="E3231" t="str">
            <v>26301930762007-002</v>
          </cell>
          <cell r="F3231" t="str">
            <v>北尾　仁志</v>
          </cell>
          <cell r="G3231">
            <v>44160</v>
          </cell>
          <cell r="I3231">
            <v>23760</v>
          </cell>
        </row>
        <row r="3232">
          <cell r="E3232" t="str">
            <v>26301930752052-001</v>
          </cell>
          <cell r="F3232" t="str">
            <v>村山　徹</v>
          </cell>
          <cell r="G3232">
            <v>41365</v>
          </cell>
          <cell r="I3232">
            <v>26683</v>
          </cell>
        </row>
        <row r="3233">
          <cell r="E3233" t="str">
            <v>26303933522025-001</v>
          </cell>
          <cell r="F3233" t="str">
            <v>大西　裕之</v>
          </cell>
          <cell r="G3233">
            <v>42491</v>
          </cell>
          <cell r="I3233">
            <v>28884</v>
          </cell>
        </row>
        <row r="3234">
          <cell r="E3234" t="str">
            <v>26303933522025-002</v>
          </cell>
          <cell r="F3234" t="str">
            <v>天間　雄生</v>
          </cell>
          <cell r="G3234">
            <v>43705</v>
          </cell>
          <cell r="I3234">
            <v>37231</v>
          </cell>
        </row>
        <row r="3235">
          <cell r="E3235" t="str">
            <v>26302932552073-001</v>
          </cell>
          <cell r="F3235" t="str">
            <v>山本　雅敏</v>
          </cell>
          <cell r="G3235">
            <v>42740</v>
          </cell>
          <cell r="I3235">
            <v>30557</v>
          </cell>
        </row>
        <row r="3236">
          <cell r="E3236" t="str">
            <v>26302932552112-001</v>
          </cell>
          <cell r="F3236" t="str">
            <v>岡本　光博</v>
          </cell>
          <cell r="G3236">
            <v>43800</v>
          </cell>
          <cell r="I3236">
            <v>25088</v>
          </cell>
        </row>
        <row r="3237">
          <cell r="E3237" t="str">
            <v>26302932550028-001</v>
          </cell>
          <cell r="F3237" t="str">
            <v>金沢　徹</v>
          </cell>
          <cell r="G3237">
            <v>41548</v>
          </cell>
          <cell r="I3237">
            <v>26523</v>
          </cell>
        </row>
        <row r="3238">
          <cell r="E3238" t="str">
            <v>26302932552009-001</v>
          </cell>
          <cell r="F3238" t="str">
            <v>池田　政志</v>
          </cell>
          <cell r="G3238">
            <v>43472</v>
          </cell>
          <cell r="I3238">
            <v>20062</v>
          </cell>
        </row>
        <row r="3239">
          <cell r="E3239" t="str">
            <v>26308938242064-001</v>
          </cell>
          <cell r="F3239" t="str">
            <v>中上　勝巳</v>
          </cell>
          <cell r="G3239">
            <v>42826</v>
          </cell>
          <cell r="I3239">
            <v>28401</v>
          </cell>
        </row>
        <row r="3240">
          <cell r="E3240" t="str">
            <v>26308938092004-001</v>
          </cell>
          <cell r="F3240" t="str">
            <v>田中　真紀</v>
          </cell>
          <cell r="G3240">
            <v>41239</v>
          </cell>
          <cell r="I3240">
            <v>27845</v>
          </cell>
        </row>
        <row r="3241">
          <cell r="E3241" t="str">
            <v>26308938092004-002</v>
          </cell>
          <cell r="F3241" t="str">
            <v>岩佐　朋子</v>
          </cell>
          <cell r="G3241">
            <v>42973</v>
          </cell>
          <cell r="I3241">
            <v>20221</v>
          </cell>
        </row>
        <row r="3242">
          <cell r="E3242" t="str">
            <v>26308938092004-003</v>
          </cell>
          <cell r="F3242" t="str">
            <v>山本　馨一</v>
          </cell>
          <cell r="G3242">
            <v>43709</v>
          </cell>
          <cell r="I3242">
            <v>28582</v>
          </cell>
        </row>
        <row r="3243">
          <cell r="E3243" t="str">
            <v>26308938242029-001</v>
          </cell>
          <cell r="F3243" t="str">
            <v>佐伯　友章</v>
          </cell>
          <cell r="G3243">
            <v>38443</v>
          </cell>
          <cell r="I3243">
            <v>26660</v>
          </cell>
        </row>
        <row r="3244">
          <cell r="E3244" t="str">
            <v>26308938242029-002</v>
          </cell>
          <cell r="F3244" t="str">
            <v>須磨　竹生</v>
          </cell>
          <cell r="G3244">
            <v>38443</v>
          </cell>
          <cell r="I3244">
            <v>21690</v>
          </cell>
        </row>
        <row r="3245">
          <cell r="E3245" t="str">
            <v>26308938242029-003</v>
          </cell>
          <cell r="F3245" t="str">
            <v>山口　誠</v>
          </cell>
          <cell r="G3245">
            <v>39050</v>
          </cell>
          <cell r="I3245">
            <v>28183</v>
          </cell>
        </row>
        <row r="3246">
          <cell r="E3246" t="str">
            <v>26308938242029-004</v>
          </cell>
          <cell r="F3246" t="str">
            <v>島中　健</v>
          </cell>
          <cell r="G3246">
            <v>40269</v>
          </cell>
          <cell r="I3246">
            <v>32153</v>
          </cell>
        </row>
        <row r="3247">
          <cell r="E3247" t="str">
            <v>26304934162006-001</v>
          </cell>
          <cell r="F3247" t="str">
            <v>西井　亜希子</v>
          </cell>
          <cell r="G3247">
            <v>40396</v>
          </cell>
          <cell r="H3247">
            <v>44895</v>
          </cell>
          <cell r="I3247">
            <v>28628</v>
          </cell>
        </row>
        <row r="3248">
          <cell r="E3248" t="str">
            <v>26306936122024-001</v>
          </cell>
          <cell r="F3248" t="str">
            <v>雲丹亀　敏子</v>
          </cell>
          <cell r="G3248">
            <v>35745</v>
          </cell>
          <cell r="I3248">
            <v>20138</v>
          </cell>
        </row>
        <row r="3249">
          <cell r="E3249" t="str">
            <v>26306936122024-002</v>
          </cell>
          <cell r="F3249" t="str">
            <v>川端　卓</v>
          </cell>
          <cell r="G3249">
            <v>35954</v>
          </cell>
          <cell r="I3249">
            <v>28431</v>
          </cell>
        </row>
        <row r="3250">
          <cell r="E3250" t="str">
            <v>26306936122109-001</v>
          </cell>
          <cell r="F3250" t="str">
            <v>西村　民雄</v>
          </cell>
          <cell r="G3250">
            <v>42186</v>
          </cell>
          <cell r="I3250">
            <v>28195</v>
          </cell>
        </row>
        <row r="3251">
          <cell r="E3251" t="str">
            <v>26306936122109-002</v>
          </cell>
          <cell r="F3251" t="str">
            <v>井上　亘</v>
          </cell>
          <cell r="G3251">
            <v>42186</v>
          </cell>
          <cell r="I3251">
            <v>25648</v>
          </cell>
        </row>
        <row r="3252">
          <cell r="E3252" t="str">
            <v>26306936122109-003</v>
          </cell>
          <cell r="F3252" t="str">
            <v>下森　政成</v>
          </cell>
          <cell r="G3252">
            <v>42186</v>
          </cell>
          <cell r="I3252">
            <v>25569</v>
          </cell>
        </row>
        <row r="3253">
          <cell r="E3253" t="str">
            <v>26306936122109-004</v>
          </cell>
          <cell r="F3253" t="str">
            <v>長谷川　良範</v>
          </cell>
          <cell r="G3253">
            <v>42186</v>
          </cell>
          <cell r="I3253">
            <v>26707</v>
          </cell>
        </row>
        <row r="3254">
          <cell r="E3254" t="str">
            <v>26306936122109-005</v>
          </cell>
          <cell r="F3254" t="str">
            <v>石井　隆幸</v>
          </cell>
          <cell r="G3254">
            <v>42186</v>
          </cell>
          <cell r="I3254">
            <v>27102</v>
          </cell>
        </row>
        <row r="3255">
          <cell r="E3255" t="str">
            <v>26306936122109-006</v>
          </cell>
          <cell r="F3255" t="str">
            <v>タナカ　リュウジ</v>
          </cell>
          <cell r="G3255">
            <v>43052</v>
          </cell>
          <cell r="I3255">
            <v>25443</v>
          </cell>
        </row>
        <row r="3256">
          <cell r="E3256" t="str">
            <v>26307937192062-001</v>
          </cell>
          <cell r="F3256" t="str">
            <v>三冨　慎也</v>
          </cell>
          <cell r="G3256">
            <v>42461</v>
          </cell>
          <cell r="I3256">
            <v>26705</v>
          </cell>
        </row>
        <row r="3257">
          <cell r="E3257" t="str">
            <v>26301931402011-001</v>
          </cell>
          <cell r="F3257" t="str">
            <v>堤　卓次</v>
          </cell>
          <cell r="G3257">
            <v>42165</v>
          </cell>
          <cell r="I3257">
            <v>19087</v>
          </cell>
        </row>
        <row r="3258">
          <cell r="E3258" t="str">
            <v>26301931402044-001</v>
          </cell>
          <cell r="F3258" t="str">
            <v>林田　純也</v>
          </cell>
          <cell r="G3258">
            <v>42826</v>
          </cell>
          <cell r="I3258">
            <v>35904</v>
          </cell>
        </row>
        <row r="3259">
          <cell r="E3259" t="str">
            <v>26301931402044-002</v>
          </cell>
          <cell r="F3259" t="str">
            <v>林田　直樹</v>
          </cell>
          <cell r="G3259">
            <v>42826</v>
          </cell>
          <cell r="I3259">
            <v>27014</v>
          </cell>
        </row>
        <row r="3260">
          <cell r="E3260" t="str">
            <v>26301930772148-001</v>
          </cell>
          <cell r="F3260" t="str">
            <v>吉村　椎菜</v>
          </cell>
          <cell r="G3260">
            <v>44562</v>
          </cell>
          <cell r="I3260">
            <v>36412</v>
          </cell>
        </row>
        <row r="3261">
          <cell r="E3261" t="str">
            <v>26301930772148-002</v>
          </cell>
          <cell r="F3261" t="str">
            <v>吉村　悠典</v>
          </cell>
          <cell r="G3261">
            <v>44701</v>
          </cell>
          <cell r="I3261">
            <v>35818</v>
          </cell>
        </row>
        <row r="3262">
          <cell r="E3262" t="str">
            <v>26302932552050-001</v>
          </cell>
          <cell r="F3262" t="str">
            <v>三谷　翔</v>
          </cell>
          <cell r="G3262">
            <v>41730</v>
          </cell>
          <cell r="I3262">
            <v>32385</v>
          </cell>
        </row>
        <row r="3263">
          <cell r="E3263" t="str">
            <v>26307937192057-001</v>
          </cell>
          <cell r="F3263" t="str">
            <v>糸井　良太</v>
          </cell>
          <cell r="G3263">
            <v>41913</v>
          </cell>
          <cell r="I3263">
            <v>29604</v>
          </cell>
        </row>
        <row r="3264">
          <cell r="E3264" t="str">
            <v>26301931402014-001</v>
          </cell>
          <cell r="F3264" t="str">
            <v>寺田　聡司</v>
          </cell>
          <cell r="G3264">
            <v>43191</v>
          </cell>
          <cell r="H3264">
            <v>44742</v>
          </cell>
          <cell r="I3264">
            <v>28352</v>
          </cell>
        </row>
        <row r="3265">
          <cell r="E3265" t="str">
            <v>26301931402014-002</v>
          </cell>
          <cell r="F3265" t="str">
            <v>松本　茂</v>
          </cell>
          <cell r="G3265">
            <v>43617</v>
          </cell>
          <cell r="I3265">
            <v>26187</v>
          </cell>
        </row>
        <row r="3266">
          <cell r="E3266" t="str">
            <v>26301930772027-001</v>
          </cell>
          <cell r="F3266" t="str">
            <v>中井　真弓</v>
          </cell>
          <cell r="G3266">
            <v>44206</v>
          </cell>
          <cell r="I3266">
            <v>28124</v>
          </cell>
        </row>
        <row r="3267">
          <cell r="E3267" t="str">
            <v>26301930772090-001</v>
          </cell>
          <cell r="F3267" t="str">
            <v>小林　勝美</v>
          </cell>
          <cell r="G3267">
            <v>42461</v>
          </cell>
          <cell r="I3267">
            <v>22167</v>
          </cell>
        </row>
        <row r="3268">
          <cell r="E3268" t="str">
            <v>26301930772090-002</v>
          </cell>
          <cell r="F3268" t="str">
            <v>山下　篤史</v>
          </cell>
          <cell r="G3268">
            <v>42461</v>
          </cell>
          <cell r="I3268">
            <v>26740</v>
          </cell>
        </row>
        <row r="3269">
          <cell r="E3269" t="str">
            <v>26301930772090-003</v>
          </cell>
          <cell r="F3269" t="str">
            <v>藤田　隆平</v>
          </cell>
          <cell r="G3269">
            <v>42461</v>
          </cell>
          <cell r="I3269">
            <v>27212</v>
          </cell>
        </row>
        <row r="3270">
          <cell r="E3270" t="str">
            <v>26301930772090-004</v>
          </cell>
          <cell r="F3270" t="str">
            <v>藤田　圭亮</v>
          </cell>
          <cell r="G3270">
            <v>42461</v>
          </cell>
          <cell r="I3270">
            <v>25720</v>
          </cell>
        </row>
        <row r="3271">
          <cell r="E3271" t="str">
            <v>26301930750009-001</v>
          </cell>
          <cell r="F3271" t="str">
            <v>軽尾　真司</v>
          </cell>
          <cell r="G3271">
            <v>35558</v>
          </cell>
          <cell r="I3271">
            <v>25676</v>
          </cell>
        </row>
        <row r="3272">
          <cell r="E3272" t="str">
            <v>26301930752083-001</v>
          </cell>
          <cell r="F3272" t="str">
            <v>杉原　冬馬</v>
          </cell>
          <cell r="G3272">
            <v>43004</v>
          </cell>
          <cell r="I3272">
            <v>32906</v>
          </cell>
        </row>
        <row r="3273">
          <cell r="E3273" t="str">
            <v>26301930792046-001</v>
          </cell>
          <cell r="F3273" t="str">
            <v>田中　要</v>
          </cell>
          <cell r="G3273">
            <v>40634</v>
          </cell>
          <cell r="I3273">
            <v>32377</v>
          </cell>
        </row>
        <row r="3274">
          <cell r="E3274" t="str">
            <v>26301930792046-002</v>
          </cell>
          <cell r="F3274" t="str">
            <v>佐原　茂和</v>
          </cell>
          <cell r="G3274">
            <v>41561</v>
          </cell>
          <cell r="I3274">
            <v>30841</v>
          </cell>
        </row>
        <row r="3275">
          <cell r="E3275" t="str">
            <v>26303933202262-001</v>
          </cell>
          <cell r="F3275" t="str">
            <v>青山　重之</v>
          </cell>
          <cell r="G3275">
            <v>43259</v>
          </cell>
          <cell r="I3275">
            <v>25427</v>
          </cell>
        </row>
        <row r="3276">
          <cell r="E3276" t="str">
            <v>26303933202262-002</v>
          </cell>
          <cell r="F3276" t="str">
            <v>河原田　祐多</v>
          </cell>
          <cell r="G3276">
            <v>43259</v>
          </cell>
          <cell r="I3276">
            <v>31162</v>
          </cell>
        </row>
        <row r="3277">
          <cell r="E3277" t="str">
            <v>26303933202262-003</v>
          </cell>
          <cell r="F3277" t="str">
            <v>中島　勇佑</v>
          </cell>
          <cell r="G3277">
            <v>43259</v>
          </cell>
          <cell r="I3277">
            <v>31530</v>
          </cell>
        </row>
        <row r="3278">
          <cell r="E3278" t="str">
            <v>26303933202262-004</v>
          </cell>
          <cell r="F3278" t="str">
            <v>山崎　誠一</v>
          </cell>
          <cell r="G3278">
            <v>43259</v>
          </cell>
          <cell r="I3278">
            <v>26098</v>
          </cell>
        </row>
        <row r="3279">
          <cell r="E3279" t="str">
            <v>26303933202262-005</v>
          </cell>
          <cell r="F3279" t="str">
            <v>村田　豊康</v>
          </cell>
          <cell r="G3279">
            <v>43259</v>
          </cell>
          <cell r="I3279">
            <v>20545</v>
          </cell>
        </row>
        <row r="3280">
          <cell r="E3280" t="str">
            <v>26303933202262-006</v>
          </cell>
          <cell r="F3280" t="str">
            <v>高木　勝己</v>
          </cell>
          <cell r="G3280">
            <v>43259</v>
          </cell>
          <cell r="I3280">
            <v>23152</v>
          </cell>
        </row>
        <row r="3281">
          <cell r="E3281" t="str">
            <v>26303933202262-007</v>
          </cell>
          <cell r="F3281" t="str">
            <v>山田　太一</v>
          </cell>
          <cell r="G3281">
            <v>43259</v>
          </cell>
          <cell r="I3281">
            <v>26569</v>
          </cell>
        </row>
        <row r="3282">
          <cell r="E3282" t="str">
            <v>26302932550029-001</v>
          </cell>
          <cell r="F3282" t="str">
            <v>万木　善一</v>
          </cell>
          <cell r="G3282">
            <v>41857</v>
          </cell>
          <cell r="I3282">
            <v>31846</v>
          </cell>
        </row>
        <row r="3283">
          <cell r="E3283" t="str">
            <v>26302932550029-002</v>
          </cell>
          <cell r="F3283" t="str">
            <v>島崎　大</v>
          </cell>
          <cell r="G3283">
            <v>42492</v>
          </cell>
          <cell r="I3283">
            <v>32911</v>
          </cell>
        </row>
        <row r="3284">
          <cell r="E3284" t="str">
            <v>26302932550029-003</v>
          </cell>
          <cell r="F3284" t="str">
            <v>安枝　凛</v>
          </cell>
          <cell r="G3284">
            <v>43836</v>
          </cell>
          <cell r="I3284">
            <v>36982</v>
          </cell>
        </row>
        <row r="3285">
          <cell r="E3285" t="str">
            <v>26302932550029-004</v>
          </cell>
          <cell r="F3285" t="str">
            <v>福井　雄登</v>
          </cell>
          <cell r="G3285">
            <v>44311</v>
          </cell>
          <cell r="I3285">
            <v>36685</v>
          </cell>
        </row>
        <row r="3286">
          <cell r="E3286" t="str">
            <v>26307937182055-001</v>
          </cell>
          <cell r="F3286" t="str">
            <v>松下　裕二</v>
          </cell>
          <cell r="G3286">
            <v>42095</v>
          </cell>
          <cell r="I3286">
            <v>27647</v>
          </cell>
        </row>
        <row r="3287">
          <cell r="E3287" t="str">
            <v>26302932542126-001</v>
          </cell>
          <cell r="F3287" t="str">
            <v>郷原　輝久</v>
          </cell>
          <cell r="G3287">
            <v>44986</v>
          </cell>
          <cell r="I3287">
            <v>35083</v>
          </cell>
        </row>
        <row r="3288">
          <cell r="E3288" t="str">
            <v>26303933520002-001</v>
          </cell>
          <cell r="F3288" t="str">
            <v>斉木　哲夫</v>
          </cell>
          <cell r="G3288">
            <v>39904</v>
          </cell>
          <cell r="I3288">
            <v>27248</v>
          </cell>
        </row>
        <row r="3289">
          <cell r="E3289" t="str">
            <v>26303933520002-002</v>
          </cell>
          <cell r="F3289" t="str">
            <v>中原　丈司</v>
          </cell>
          <cell r="G3289">
            <v>39942</v>
          </cell>
          <cell r="H3289">
            <v>44922</v>
          </cell>
          <cell r="I3289">
            <v>26130</v>
          </cell>
        </row>
        <row r="3290">
          <cell r="E3290" t="str">
            <v>26303933520002-003</v>
          </cell>
          <cell r="F3290" t="str">
            <v>中原　力也</v>
          </cell>
          <cell r="G3290">
            <v>39942</v>
          </cell>
          <cell r="H3290">
            <v>44922</v>
          </cell>
          <cell r="I3290">
            <v>25348</v>
          </cell>
        </row>
        <row r="3291">
          <cell r="E3291" t="str">
            <v>26303933520002-004</v>
          </cell>
          <cell r="F3291" t="str">
            <v>岩間　美紀</v>
          </cell>
          <cell r="G3291">
            <v>41281</v>
          </cell>
          <cell r="I3291">
            <v>24607</v>
          </cell>
        </row>
        <row r="3292">
          <cell r="E3292" t="str">
            <v>26301930802101-001</v>
          </cell>
          <cell r="F3292" t="str">
            <v>黒部　晃太</v>
          </cell>
          <cell r="G3292">
            <v>43678</v>
          </cell>
          <cell r="I3292">
            <v>36115</v>
          </cell>
        </row>
        <row r="3293">
          <cell r="E3293" t="str">
            <v>26301930802101-002</v>
          </cell>
          <cell r="F3293" t="str">
            <v>黒部　真友</v>
          </cell>
          <cell r="G3293">
            <v>43922</v>
          </cell>
          <cell r="I3293">
            <v>35535</v>
          </cell>
        </row>
        <row r="3294">
          <cell r="E3294" t="str">
            <v>26308938242023-001</v>
          </cell>
          <cell r="F3294" t="str">
            <v>尾畑　康和</v>
          </cell>
          <cell r="G3294">
            <v>42201</v>
          </cell>
          <cell r="I3294">
            <v>28710</v>
          </cell>
        </row>
        <row r="3295">
          <cell r="E3295" t="str">
            <v>26308938242023-002</v>
          </cell>
          <cell r="F3295" t="str">
            <v>蝦名　正行</v>
          </cell>
          <cell r="G3295">
            <v>43060</v>
          </cell>
          <cell r="I3295">
            <v>30567</v>
          </cell>
        </row>
        <row r="3296">
          <cell r="E3296" t="str">
            <v>26308938242023-003</v>
          </cell>
          <cell r="F3296" t="str">
            <v>野々下　亜希子</v>
          </cell>
          <cell r="G3296">
            <v>43227</v>
          </cell>
          <cell r="I3296">
            <v>26594</v>
          </cell>
        </row>
        <row r="3297">
          <cell r="E3297" t="str">
            <v>26308938242023-004</v>
          </cell>
          <cell r="F3297" t="str">
            <v>大川　忍</v>
          </cell>
          <cell r="G3297">
            <v>43556</v>
          </cell>
          <cell r="H3297">
            <v>44741</v>
          </cell>
          <cell r="I3297">
            <v>26727</v>
          </cell>
        </row>
        <row r="3298">
          <cell r="E3298" t="str">
            <v>26308938242023-005</v>
          </cell>
          <cell r="F3298" t="str">
            <v>村上　紗貴</v>
          </cell>
          <cell r="G3298">
            <v>43606</v>
          </cell>
          <cell r="I3298">
            <v>34191</v>
          </cell>
        </row>
        <row r="3299">
          <cell r="E3299" t="str">
            <v>26308938242023-006</v>
          </cell>
          <cell r="F3299" t="str">
            <v>大釜　修</v>
          </cell>
          <cell r="G3299">
            <v>43739</v>
          </cell>
          <cell r="H3299">
            <v>44732</v>
          </cell>
          <cell r="I3299">
            <v>23797</v>
          </cell>
        </row>
        <row r="3300">
          <cell r="E3300" t="str">
            <v>26308938242023-007</v>
          </cell>
          <cell r="F3300" t="str">
            <v>皿谷　友紀</v>
          </cell>
          <cell r="G3300">
            <v>44046</v>
          </cell>
          <cell r="I3300">
            <v>27962</v>
          </cell>
        </row>
        <row r="3301">
          <cell r="E3301" t="str">
            <v>26308938242023-008</v>
          </cell>
          <cell r="F3301" t="str">
            <v>吉川　純子</v>
          </cell>
          <cell r="G3301">
            <v>44763</v>
          </cell>
          <cell r="I3301">
            <v>24116</v>
          </cell>
        </row>
        <row r="3302">
          <cell r="E3302" t="str">
            <v>26308938242023-009</v>
          </cell>
          <cell r="F3302" t="str">
            <v>中島　梓</v>
          </cell>
          <cell r="G3302">
            <v>44845</v>
          </cell>
          <cell r="I3302">
            <v>30186</v>
          </cell>
        </row>
        <row r="3303">
          <cell r="E3303" t="str">
            <v>26301930772058-001</v>
          </cell>
          <cell r="F3303" t="str">
            <v>土岐沢　和美</v>
          </cell>
          <cell r="G3303">
            <v>41532</v>
          </cell>
          <cell r="I3303">
            <v>29546</v>
          </cell>
        </row>
        <row r="3304">
          <cell r="E3304" t="str">
            <v>26301930772058-002</v>
          </cell>
          <cell r="F3304" t="str">
            <v>上砂　義昭</v>
          </cell>
          <cell r="G3304">
            <v>41532</v>
          </cell>
          <cell r="I3304">
            <v>18214</v>
          </cell>
        </row>
        <row r="3305">
          <cell r="E3305" t="str">
            <v>26301930772058-003</v>
          </cell>
          <cell r="F3305" t="str">
            <v>正野　佳弘</v>
          </cell>
          <cell r="G3305">
            <v>42461</v>
          </cell>
          <cell r="I3305">
            <v>26105</v>
          </cell>
        </row>
        <row r="3306">
          <cell r="E3306" t="str">
            <v>26301930772058-004</v>
          </cell>
          <cell r="F3306" t="str">
            <v>小國　敏之</v>
          </cell>
          <cell r="G3306">
            <v>42461</v>
          </cell>
          <cell r="H3306">
            <v>44681</v>
          </cell>
          <cell r="I3306">
            <v>21368</v>
          </cell>
        </row>
        <row r="3307">
          <cell r="E3307" t="str">
            <v>26301930772058-005</v>
          </cell>
          <cell r="F3307" t="str">
            <v>川本　光浩</v>
          </cell>
          <cell r="G3307">
            <v>42552</v>
          </cell>
          <cell r="I3307">
            <v>20740</v>
          </cell>
        </row>
        <row r="3308">
          <cell r="E3308" t="str">
            <v>26301930772058-006</v>
          </cell>
          <cell r="F3308" t="str">
            <v>定本　吉光</v>
          </cell>
          <cell r="G3308">
            <v>42705</v>
          </cell>
          <cell r="I3308">
            <v>19776</v>
          </cell>
        </row>
        <row r="3309">
          <cell r="E3309" t="str">
            <v>26301930772058-007</v>
          </cell>
          <cell r="F3309" t="str">
            <v>中村　勝巳</v>
          </cell>
          <cell r="G3309">
            <v>42767</v>
          </cell>
          <cell r="I3309">
            <v>23826</v>
          </cell>
        </row>
        <row r="3310">
          <cell r="E3310" t="str">
            <v>26301930772058-008</v>
          </cell>
          <cell r="F3310" t="str">
            <v>中山　周治</v>
          </cell>
          <cell r="G3310">
            <v>42767</v>
          </cell>
          <cell r="I3310">
            <v>18792</v>
          </cell>
        </row>
        <row r="3311">
          <cell r="E3311" t="str">
            <v>26301930772058-009</v>
          </cell>
          <cell r="F3311" t="str">
            <v>時井　孝浩</v>
          </cell>
          <cell r="G3311">
            <v>42856</v>
          </cell>
          <cell r="I3311">
            <v>26708</v>
          </cell>
        </row>
        <row r="3312">
          <cell r="E3312" t="str">
            <v>26301930772058-010</v>
          </cell>
          <cell r="F3312" t="str">
            <v>相馬　強</v>
          </cell>
          <cell r="G3312">
            <v>42979</v>
          </cell>
          <cell r="I3312">
            <v>23192</v>
          </cell>
        </row>
        <row r="3313">
          <cell r="E3313" t="str">
            <v>26301930772058-011</v>
          </cell>
          <cell r="F3313" t="str">
            <v>石井　真弓</v>
          </cell>
          <cell r="G3313">
            <v>43619</v>
          </cell>
          <cell r="I3313">
            <v>23638</v>
          </cell>
        </row>
        <row r="3314">
          <cell r="E3314" t="str">
            <v>26301930772058-012</v>
          </cell>
          <cell r="F3314" t="str">
            <v>グエン　アイン　トゥアン</v>
          </cell>
          <cell r="G3314">
            <v>43817</v>
          </cell>
          <cell r="I3314">
            <v>31657</v>
          </cell>
        </row>
        <row r="3315">
          <cell r="E3315" t="str">
            <v>26301930772058-013</v>
          </cell>
          <cell r="F3315" t="str">
            <v>ヴー　ヴァン　タン</v>
          </cell>
          <cell r="G3315">
            <v>43817</v>
          </cell>
          <cell r="I3315">
            <v>33854</v>
          </cell>
        </row>
        <row r="3316">
          <cell r="E3316" t="str">
            <v>26301930772058-014</v>
          </cell>
          <cell r="F3316" t="str">
            <v>クアット　ヅイ　トゥアン</v>
          </cell>
          <cell r="G3316">
            <v>43817</v>
          </cell>
          <cell r="H3316">
            <v>44865</v>
          </cell>
          <cell r="I3316">
            <v>35732</v>
          </cell>
        </row>
        <row r="3317">
          <cell r="E3317" t="str">
            <v>26301930772058-015</v>
          </cell>
          <cell r="F3317" t="str">
            <v>グエン　ヴアン　クオン</v>
          </cell>
          <cell r="G3317">
            <v>44256</v>
          </cell>
          <cell r="H3317">
            <v>44798</v>
          </cell>
          <cell r="I3317">
            <v>34325</v>
          </cell>
        </row>
        <row r="3318">
          <cell r="E3318" t="str">
            <v>26301930772058-016</v>
          </cell>
          <cell r="F3318" t="str">
            <v>川田　和也</v>
          </cell>
          <cell r="G3318">
            <v>44317</v>
          </cell>
          <cell r="H3318">
            <v>44920</v>
          </cell>
          <cell r="I3318">
            <v>33430</v>
          </cell>
        </row>
        <row r="3319">
          <cell r="E3319" t="str">
            <v>26301930772058-017</v>
          </cell>
          <cell r="F3319" t="str">
            <v>チン　ヴァン　ロン</v>
          </cell>
          <cell r="G3319">
            <v>44410</v>
          </cell>
          <cell r="H3319">
            <v>44767</v>
          </cell>
          <cell r="I3319">
            <v>33247</v>
          </cell>
        </row>
        <row r="3320">
          <cell r="E3320" t="str">
            <v>26301930772058-018</v>
          </cell>
          <cell r="F3320" t="str">
            <v>タ　フイ　ヒエウ</v>
          </cell>
          <cell r="G3320">
            <v>44501</v>
          </cell>
          <cell r="I3320">
            <v>34713</v>
          </cell>
        </row>
        <row r="3321">
          <cell r="E3321" t="str">
            <v>26301930772058-019</v>
          </cell>
          <cell r="F3321" t="str">
            <v>川内　章次</v>
          </cell>
          <cell r="G3321">
            <v>44575</v>
          </cell>
          <cell r="H3321">
            <v>44706</v>
          </cell>
          <cell r="I3321">
            <v>17954</v>
          </cell>
        </row>
        <row r="3322">
          <cell r="E3322" t="str">
            <v>26301930772058-020</v>
          </cell>
          <cell r="F3322" t="str">
            <v>吉川　里穂</v>
          </cell>
          <cell r="G3322">
            <v>44621</v>
          </cell>
          <cell r="I3322">
            <v>33962</v>
          </cell>
        </row>
        <row r="3323">
          <cell r="E3323" t="str">
            <v>26301930772058-021</v>
          </cell>
          <cell r="F3323" t="str">
            <v>吉川　歩</v>
          </cell>
          <cell r="G3323">
            <v>44621</v>
          </cell>
          <cell r="I3323">
            <v>30686</v>
          </cell>
        </row>
        <row r="3324">
          <cell r="E3324" t="str">
            <v>26301930772058-022</v>
          </cell>
          <cell r="F3324" t="str">
            <v>ハー　ズイ　タイン</v>
          </cell>
          <cell r="G3324">
            <v>44839</v>
          </cell>
          <cell r="H3324">
            <v>44982</v>
          </cell>
          <cell r="I3324">
            <v>36898</v>
          </cell>
        </row>
        <row r="3325">
          <cell r="E3325" t="str">
            <v>26301930772058-023</v>
          </cell>
          <cell r="F3325" t="str">
            <v>ファム　ホアイ　ナム</v>
          </cell>
          <cell r="G3325">
            <v>44839</v>
          </cell>
          <cell r="I3325">
            <v>35223</v>
          </cell>
        </row>
        <row r="3326">
          <cell r="E3326" t="str">
            <v>26301930772058-024</v>
          </cell>
          <cell r="F3326" t="str">
            <v>グエン　ヴァン　アイン</v>
          </cell>
          <cell r="G3326">
            <v>44839</v>
          </cell>
          <cell r="H3326">
            <v>44982</v>
          </cell>
          <cell r="I3326">
            <v>37329</v>
          </cell>
        </row>
        <row r="3327">
          <cell r="E3327" t="str">
            <v>26301930772058-025</v>
          </cell>
          <cell r="F3327" t="str">
            <v>山村　功一</v>
          </cell>
          <cell r="G3327">
            <v>44866</v>
          </cell>
          <cell r="I3327">
            <v>24406</v>
          </cell>
        </row>
        <row r="3328">
          <cell r="E3328" t="str">
            <v>26301930772058-026</v>
          </cell>
          <cell r="F3328" t="str">
            <v>ホアン　ヴァン　チュオン</v>
          </cell>
          <cell r="G3328">
            <v>44900</v>
          </cell>
          <cell r="I3328">
            <v>34340</v>
          </cell>
        </row>
        <row r="3329">
          <cell r="E3329" t="str">
            <v>26301930772058-027</v>
          </cell>
          <cell r="F3329" t="str">
            <v>川内　章次</v>
          </cell>
          <cell r="G3329">
            <v>44942</v>
          </cell>
          <cell r="I3329">
            <v>17954</v>
          </cell>
        </row>
        <row r="3330">
          <cell r="E3330" t="str">
            <v>26301930772061-001</v>
          </cell>
          <cell r="F3330" t="str">
            <v>大西　隆文</v>
          </cell>
          <cell r="G3330">
            <v>40269</v>
          </cell>
          <cell r="I3330">
            <v>27758</v>
          </cell>
        </row>
        <row r="3331">
          <cell r="E3331" t="str">
            <v>26302932762019-001</v>
          </cell>
          <cell r="F3331" t="str">
            <v>福家　勇樹</v>
          </cell>
          <cell r="G3331">
            <v>40960</v>
          </cell>
          <cell r="I3331">
            <v>33503</v>
          </cell>
        </row>
        <row r="3332">
          <cell r="E3332" t="str">
            <v>26302932762019-002</v>
          </cell>
          <cell r="F3332" t="str">
            <v>大槻　祥人</v>
          </cell>
          <cell r="G3332">
            <v>44095</v>
          </cell>
          <cell r="I3332">
            <v>33239</v>
          </cell>
        </row>
        <row r="3333">
          <cell r="E3333" t="str">
            <v>26302932762019-003</v>
          </cell>
          <cell r="F3333" t="str">
            <v>小森　冬武</v>
          </cell>
          <cell r="G3333">
            <v>44095</v>
          </cell>
          <cell r="I3333">
            <v>27488</v>
          </cell>
        </row>
        <row r="3334">
          <cell r="E3334" t="str">
            <v>26302932762061-001</v>
          </cell>
          <cell r="F3334" t="str">
            <v>森内　宗督</v>
          </cell>
          <cell r="G3334">
            <v>41730</v>
          </cell>
          <cell r="I3334">
            <v>31286</v>
          </cell>
        </row>
        <row r="3335">
          <cell r="E3335" t="str">
            <v>26302932762061-002</v>
          </cell>
          <cell r="F3335" t="str">
            <v>武田　睦子</v>
          </cell>
          <cell r="G3335">
            <v>41730</v>
          </cell>
          <cell r="I3335">
            <v>26819</v>
          </cell>
        </row>
        <row r="3336">
          <cell r="E3336" t="str">
            <v>26302932762061-003</v>
          </cell>
          <cell r="F3336" t="str">
            <v>武田　一</v>
          </cell>
          <cell r="G3336">
            <v>41730</v>
          </cell>
          <cell r="I3336">
            <v>25937</v>
          </cell>
        </row>
        <row r="3337">
          <cell r="E3337" t="str">
            <v>26302932762061-004</v>
          </cell>
          <cell r="F3337" t="str">
            <v>武田　亮平</v>
          </cell>
          <cell r="G3337">
            <v>44743</v>
          </cell>
          <cell r="I3337">
            <v>36236</v>
          </cell>
        </row>
        <row r="3338">
          <cell r="E3338" t="str">
            <v>26301930802071-001</v>
          </cell>
          <cell r="F3338" t="str">
            <v>斎藤　寿次</v>
          </cell>
          <cell r="G3338">
            <v>44256</v>
          </cell>
          <cell r="I3338">
            <v>30440</v>
          </cell>
        </row>
        <row r="3339">
          <cell r="E3339" t="str">
            <v>26303933202269-001</v>
          </cell>
          <cell r="F3339" t="str">
            <v>山田　友行</v>
          </cell>
          <cell r="G3339">
            <v>43253</v>
          </cell>
          <cell r="I3339">
            <v>28861</v>
          </cell>
        </row>
        <row r="3340">
          <cell r="E3340" t="str">
            <v>26303933202269-002</v>
          </cell>
          <cell r="F3340" t="str">
            <v>山本　勝美</v>
          </cell>
          <cell r="G3340">
            <v>43253</v>
          </cell>
          <cell r="I3340">
            <v>23232</v>
          </cell>
        </row>
        <row r="3341">
          <cell r="E3341" t="str">
            <v>26303933202269-003</v>
          </cell>
          <cell r="F3341" t="str">
            <v>山本　勝大</v>
          </cell>
          <cell r="G3341">
            <v>43253</v>
          </cell>
          <cell r="I3341">
            <v>34646</v>
          </cell>
        </row>
        <row r="3342">
          <cell r="E3342" t="str">
            <v>26303933202269-004</v>
          </cell>
          <cell r="F3342" t="str">
            <v>大西　正則</v>
          </cell>
          <cell r="G3342">
            <v>43253</v>
          </cell>
          <cell r="I3342">
            <v>21755</v>
          </cell>
        </row>
        <row r="3343">
          <cell r="E3343" t="str">
            <v>26303933202269-005</v>
          </cell>
          <cell r="F3343" t="str">
            <v>細川　千知</v>
          </cell>
          <cell r="G3343">
            <v>43253</v>
          </cell>
          <cell r="I3343">
            <v>22544</v>
          </cell>
        </row>
        <row r="3344">
          <cell r="E3344" t="str">
            <v>26303933202269-006</v>
          </cell>
          <cell r="F3344" t="str">
            <v>高田　清司</v>
          </cell>
          <cell r="G3344">
            <v>43253</v>
          </cell>
          <cell r="I3344">
            <v>26484</v>
          </cell>
        </row>
        <row r="3345">
          <cell r="E3345" t="str">
            <v>26301930792051-001</v>
          </cell>
          <cell r="F3345" t="str">
            <v>西村　高明</v>
          </cell>
          <cell r="G3345">
            <v>41306</v>
          </cell>
          <cell r="I3345">
            <v>25651</v>
          </cell>
        </row>
        <row r="3346">
          <cell r="E3346" t="str">
            <v>26301930792051-002</v>
          </cell>
          <cell r="F3346" t="str">
            <v>吉原　祥平</v>
          </cell>
          <cell r="G3346">
            <v>42572</v>
          </cell>
          <cell r="I3346">
            <v>34680</v>
          </cell>
        </row>
        <row r="3347">
          <cell r="E3347" t="str">
            <v>26301930792051-003</v>
          </cell>
          <cell r="F3347" t="str">
            <v>杉本　美奈子</v>
          </cell>
          <cell r="G3347">
            <v>42725</v>
          </cell>
          <cell r="I3347">
            <v>27293</v>
          </cell>
        </row>
        <row r="3348">
          <cell r="E3348" t="str">
            <v>26301930792051-004</v>
          </cell>
          <cell r="F3348" t="str">
            <v>井上　匡美</v>
          </cell>
          <cell r="G3348">
            <v>42758</v>
          </cell>
          <cell r="H3348">
            <v>44666</v>
          </cell>
          <cell r="I3348">
            <v>26314</v>
          </cell>
        </row>
        <row r="3349">
          <cell r="E3349" t="str">
            <v>26301930792051-005</v>
          </cell>
          <cell r="F3349" t="str">
            <v>杉本　将</v>
          </cell>
          <cell r="G3349">
            <v>43116</v>
          </cell>
          <cell r="I3349">
            <v>34415</v>
          </cell>
        </row>
        <row r="3350">
          <cell r="E3350" t="str">
            <v>26301930792051-006</v>
          </cell>
          <cell r="F3350" t="str">
            <v>長谷川　勲</v>
          </cell>
          <cell r="G3350">
            <v>43136</v>
          </cell>
          <cell r="I3350">
            <v>27139</v>
          </cell>
        </row>
        <row r="3351">
          <cell r="E3351" t="str">
            <v>26301930792051-007</v>
          </cell>
          <cell r="F3351" t="str">
            <v>上岡　友和</v>
          </cell>
          <cell r="G3351">
            <v>43374</v>
          </cell>
          <cell r="I3351">
            <v>31714</v>
          </cell>
        </row>
        <row r="3352">
          <cell r="E3352" t="str">
            <v>26301930792051-008</v>
          </cell>
          <cell r="F3352" t="str">
            <v>廣嶌　吉伸</v>
          </cell>
          <cell r="G3352">
            <v>43556</v>
          </cell>
          <cell r="I3352">
            <v>22240</v>
          </cell>
        </row>
        <row r="3353">
          <cell r="E3353" t="str">
            <v>26301930792051-009</v>
          </cell>
          <cell r="F3353" t="str">
            <v>土屋　貴裕</v>
          </cell>
          <cell r="G3353">
            <v>43563</v>
          </cell>
          <cell r="I3353">
            <v>33655</v>
          </cell>
        </row>
        <row r="3354">
          <cell r="E3354" t="str">
            <v>26301930792051-010</v>
          </cell>
          <cell r="F3354" t="str">
            <v>児玉　孝志</v>
          </cell>
          <cell r="G3354">
            <v>43678</v>
          </cell>
          <cell r="I3354">
            <v>23478</v>
          </cell>
        </row>
        <row r="3355">
          <cell r="E3355" t="str">
            <v>26301930792051-011</v>
          </cell>
          <cell r="F3355" t="str">
            <v>野里常　崇</v>
          </cell>
          <cell r="G3355">
            <v>43754</v>
          </cell>
          <cell r="I3355">
            <v>28531</v>
          </cell>
        </row>
        <row r="3356">
          <cell r="E3356" t="str">
            <v>26301930792051-012</v>
          </cell>
          <cell r="F3356" t="str">
            <v>中野　翔吾</v>
          </cell>
          <cell r="G3356">
            <v>43864</v>
          </cell>
          <cell r="I3356">
            <v>32528</v>
          </cell>
        </row>
        <row r="3357">
          <cell r="E3357" t="str">
            <v>26301930792051-013</v>
          </cell>
          <cell r="F3357" t="str">
            <v>島田　伸也</v>
          </cell>
          <cell r="G3357">
            <v>43892</v>
          </cell>
          <cell r="I3357">
            <v>28787</v>
          </cell>
        </row>
        <row r="3358">
          <cell r="E3358" t="str">
            <v>26301930792051-014</v>
          </cell>
          <cell r="F3358" t="str">
            <v>岡本　淳史</v>
          </cell>
          <cell r="G3358">
            <v>44567</v>
          </cell>
          <cell r="I3358">
            <v>27969</v>
          </cell>
        </row>
        <row r="3359">
          <cell r="E3359" t="str">
            <v>26301930792051-015</v>
          </cell>
          <cell r="F3359" t="str">
            <v>椹木　悠佑</v>
          </cell>
          <cell r="G3359">
            <v>44636</v>
          </cell>
          <cell r="I3359">
            <v>31499</v>
          </cell>
        </row>
        <row r="3360">
          <cell r="E3360" t="str">
            <v>26301930792051-016</v>
          </cell>
          <cell r="F3360" t="str">
            <v>中野　雅代</v>
          </cell>
          <cell r="G3360">
            <v>44652</v>
          </cell>
          <cell r="H3360">
            <v>44764</v>
          </cell>
          <cell r="I3360">
            <v>29292</v>
          </cell>
        </row>
        <row r="3361">
          <cell r="E3361" t="str">
            <v>26301930792051-017</v>
          </cell>
          <cell r="F3361" t="str">
            <v>増山　英司</v>
          </cell>
          <cell r="G3361">
            <v>44652</v>
          </cell>
          <cell r="I3361">
            <v>37793</v>
          </cell>
        </row>
        <row r="3362">
          <cell r="E3362" t="str">
            <v>26301930792051-018</v>
          </cell>
          <cell r="F3362" t="str">
            <v>井上　匡美</v>
          </cell>
          <cell r="G3362">
            <v>44713</v>
          </cell>
          <cell r="H3362">
            <v>44957</v>
          </cell>
          <cell r="I3362">
            <v>26314</v>
          </cell>
        </row>
        <row r="3363">
          <cell r="E3363" t="str">
            <v>26301930792051-019</v>
          </cell>
          <cell r="F3363" t="str">
            <v>八木　友行</v>
          </cell>
          <cell r="G3363">
            <v>44761</v>
          </cell>
          <cell r="I3363">
            <v>30194</v>
          </cell>
        </row>
        <row r="3364">
          <cell r="E3364" t="str">
            <v>26301930792051-020</v>
          </cell>
          <cell r="F3364" t="str">
            <v>角田　勉</v>
          </cell>
          <cell r="G3364">
            <v>44793</v>
          </cell>
          <cell r="I3364">
            <v>20031</v>
          </cell>
        </row>
        <row r="3365">
          <cell r="E3365" t="str">
            <v>26301930792051-021</v>
          </cell>
          <cell r="F3365" t="str">
            <v>浦谷　なるみ</v>
          </cell>
          <cell r="G3365">
            <v>44816</v>
          </cell>
          <cell r="I3365">
            <v>35180</v>
          </cell>
        </row>
        <row r="3366">
          <cell r="E3366" t="str">
            <v>26301930792051-022</v>
          </cell>
          <cell r="F3366" t="str">
            <v>加古　悠平</v>
          </cell>
          <cell r="G3366">
            <v>44867</v>
          </cell>
          <cell r="I3366">
            <v>34087</v>
          </cell>
        </row>
        <row r="3367">
          <cell r="E3367" t="str">
            <v>26307937192008-001</v>
          </cell>
          <cell r="F3367" t="str">
            <v>小山　由美</v>
          </cell>
          <cell r="G3367">
            <v>38078</v>
          </cell>
          <cell r="I3367">
            <v>23373</v>
          </cell>
        </row>
        <row r="3368">
          <cell r="E3368" t="str">
            <v>26307937192008-002</v>
          </cell>
          <cell r="F3368" t="str">
            <v>西村　政和</v>
          </cell>
          <cell r="G3368">
            <v>41760</v>
          </cell>
          <cell r="I3368">
            <v>34147</v>
          </cell>
        </row>
        <row r="3369">
          <cell r="E3369" t="str">
            <v>26307937192008-003</v>
          </cell>
          <cell r="F3369" t="str">
            <v>津田　彩</v>
          </cell>
          <cell r="G3369">
            <v>42065</v>
          </cell>
          <cell r="I3369">
            <v>34416</v>
          </cell>
        </row>
        <row r="3370">
          <cell r="E3370" t="str">
            <v>26307937192008-004</v>
          </cell>
          <cell r="F3370" t="str">
            <v>河内　修一</v>
          </cell>
          <cell r="G3370">
            <v>42461</v>
          </cell>
          <cell r="I3370">
            <v>28043</v>
          </cell>
        </row>
        <row r="3371">
          <cell r="E3371" t="str">
            <v>26307937192008-005</v>
          </cell>
          <cell r="F3371" t="str">
            <v>ハナオカ　ユウジ</v>
          </cell>
          <cell r="G3371">
            <v>44440</v>
          </cell>
          <cell r="I3371">
            <v>23240</v>
          </cell>
        </row>
        <row r="3372">
          <cell r="E3372" t="str">
            <v>26307937192008-006</v>
          </cell>
          <cell r="F3372" t="str">
            <v>スズキ　ナオヤ</v>
          </cell>
          <cell r="G3372">
            <v>44440</v>
          </cell>
          <cell r="I3372">
            <v>32354</v>
          </cell>
        </row>
        <row r="3373">
          <cell r="E3373" t="str">
            <v>26301932532010-001</v>
          </cell>
          <cell r="F3373" t="str">
            <v>倉橋　啓太</v>
          </cell>
          <cell r="G3373">
            <v>42700</v>
          </cell>
          <cell r="I3373">
            <v>33480</v>
          </cell>
        </row>
        <row r="3374">
          <cell r="E3374" t="str">
            <v>26301932532010-002</v>
          </cell>
          <cell r="F3374" t="str">
            <v>山下　修平</v>
          </cell>
          <cell r="G3374">
            <v>43211</v>
          </cell>
          <cell r="I3374">
            <v>28620</v>
          </cell>
        </row>
        <row r="3375">
          <cell r="E3375" t="str">
            <v>26301932532010-003</v>
          </cell>
          <cell r="F3375" t="str">
            <v>グエン　ニュー　トゥアン</v>
          </cell>
          <cell r="G3375">
            <v>43851</v>
          </cell>
          <cell r="H3375">
            <v>44915</v>
          </cell>
          <cell r="I3375">
            <v>35047</v>
          </cell>
        </row>
        <row r="3376">
          <cell r="E3376" t="str">
            <v>26301932532010-004</v>
          </cell>
          <cell r="F3376" t="str">
            <v>ハー　ミン　ドゥック</v>
          </cell>
          <cell r="G3376">
            <v>43851</v>
          </cell>
          <cell r="I3376">
            <v>33791</v>
          </cell>
        </row>
        <row r="3377">
          <cell r="E3377" t="str">
            <v>26301930752028-001</v>
          </cell>
          <cell r="F3377" t="str">
            <v>田中　将之</v>
          </cell>
          <cell r="G3377">
            <v>36245</v>
          </cell>
          <cell r="I3377">
            <v>29550</v>
          </cell>
        </row>
        <row r="3378">
          <cell r="E3378" t="str">
            <v>26302932542082-001</v>
          </cell>
          <cell r="F3378" t="str">
            <v>提中　健吾</v>
          </cell>
          <cell r="G3378">
            <v>42826</v>
          </cell>
          <cell r="I3378">
            <v>31194</v>
          </cell>
        </row>
        <row r="3379">
          <cell r="E3379" t="str">
            <v>26302932542082-002</v>
          </cell>
          <cell r="F3379" t="str">
            <v>岡田　裕史</v>
          </cell>
          <cell r="G3379">
            <v>42826</v>
          </cell>
          <cell r="I3379">
            <v>30284</v>
          </cell>
        </row>
        <row r="3380">
          <cell r="E3380" t="str">
            <v>26302932542082-003</v>
          </cell>
          <cell r="F3380" t="str">
            <v>長谷　健生</v>
          </cell>
          <cell r="G3380">
            <v>42826</v>
          </cell>
          <cell r="I3380">
            <v>25824</v>
          </cell>
        </row>
        <row r="3381">
          <cell r="E3381" t="str">
            <v>26302932542082-004</v>
          </cell>
          <cell r="F3381" t="str">
            <v>岡本　諒子</v>
          </cell>
          <cell r="G3381">
            <v>44095</v>
          </cell>
          <cell r="I3381">
            <v>32664</v>
          </cell>
        </row>
        <row r="3382">
          <cell r="E3382" t="str">
            <v>26302932542082-005</v>
          </cell>
          <cell r="F3382" t="str">
            <v>西澤　健一</v>
          </cell>
          <cell r="G3382">
            <v>44378</v>
          </cell>
          <cell r="H3382">
            <v>44671</v>
          </cell>
          <cell r="I3382">
            <v>23276</v>
          </cell>
        </row>
        <row r="3383">
          <cell r="E3383" t="str">
            <v>26308938092119-001</v>
          </cell>
          <cell r="F3383" t="str">
            <v>金光　浩治</v>
          </cell>
          <cell r="G3383">
            <v>41061</v>
          </cell>
          <cell r="I3383">
            <v>21016</v>
          </cell>
        </row>
        <row r="3384">
          <cell r="E3384" t="str">
            <v>26308938092119-002</v>
          </cell>
          <cell r="F3384" t="str">
            <v>金光　慶一</v>
          </cell>
          <cell r="G3384">
            <v>41061</v>
          </cell>
          <cell r="I3384">
            <v>19688</v>
          </cell>
        </row>
        <row r="3385">
          <cell r="E3385" t="str">
            <v>26301930762009-001</v>
          </cell>
          <cell r="F3385" t="str">
            <v>伊藤　博</v>
          </cell>
          <cell r="G3385">
            <v>42461</v>
          </cell>
          <cell r="I3385">
            <v>25863</v>
          </cell>
        </row>
        <row r="3386">
          <cell r="E3386" t="str">
            <v>26301930762009-002</v>
          </cell>
          <cell r="F3386" t="str">
            <v>中尾　晃輔</v>
          </cell>
          <cell r="G3386">
            <v>42461</v>
          </cell>
          <cell r="I3386">
            <v>26643</v>
          </cell>
        </row>
        <row r="3387">
          <cell r="E3387" t="str">
            <v>26301930762009-003</v>
          </cell>
          <cell r="F3387" t="str">
            <v>吉川　昌孝</v>
          </cell>
          <cell r="G3387">
            <v>42461</v>
          </cell>
          <cell r="I3387">
            <v>26441</v>
          </cell>
        </row>
        <row r="3388">
          <cell r="E3388" t="str">
            <v>26301930762009-004</v>
          </cell>
          <cell r="F3388" t="str">
            <v>鍵井　政一</v>
          </cell>
          <cell r="G3388">
            <v>42736</v>
          </cell>
          <cell r="I3388">
            <v>17442</v>
          </cell>
        </row>
        <row r="3389">
          <cell r="E3389" t="str">
            <v>26301930762009-005</v>
          </cell>
          <cell r="F3389" t="str">
            <v>山上　和廣</v>
          </cell>
          <cell r="G3389">
            <v>43800</v>
          </cell>
          <cell r="I3389">
            <v>17931</v>
          </cell>
        </row>
        <row r="3390">
          <cell r="E3390" t="str">
            <v>26303933202285-001</v>
          </cell>
          <cell r="F3390" t="str">
            <v>吉田　和行</v>
          </cell>
          <cell r="G3390">
            <v>44322</v>
          </cell>
          <cell r="H3390">
            <v>44762</v>
          </cell>
          <cell r="I3390">
            <v>17930</v>
          </cell>
        </row>
        <row r="3391">
          <cell r="E3391" t="str">
            <v>26301930782030-001</v>
          </cell>
          <cell r="F3391" t="str">
            <v>阪口　守</v>
          </cell>
          <cell r="G3391">
            <v>42461</v>
          </cell>
          <cell r="I3391">
            <v>29240</v>
          </cell>
        </row>
        <row r="3392">
          <cell r="E3392" t="str">
            <v>26301930782030-002</v>
          </cell>
          <cell r="F3392" t="str">
            <v>桑名　敏弘</v>
          </cell>
          <cell r="G3392">
            <v>42461</v>
          </cell>
          <cell r="I3392">
            <v>26140</v>
          </cell>
        </row>
        <row r="3393">
          <cell r="E3393" t="str">
            <v>26301930782030-003</v>
          </cell>
          <cell r="F3393" t="str">
            <v>シブヤ　ヒデトシ</v>
          </cell>
          <cell r="G3393">
            <v>44431</v>
          </cell>
          <cell r="I3393">
            <v>26528</v>
          </cell>
        </row>
        <row r="3394">
          <cell r="E3394" t="str">
            <v>26301930772037-001</v>
          </cell>
          <cell r="F3394" t="str">
            <v>竹内　幹雄</v>
          </cell>
          <cell r="G3394">
            <v>37641</v>
          </cell>
          <cell r="I3394">
            <v>26359</v>
          </cell>
        </row>
        <row r="3395">
          <cell r="E3395" t="str">
            <v>26303933202062-001</v>
          </cell>
          <cell r="F3395" t="str">
            <v>尾上　将一</v>
          </cell>
          <cell r="G3395">
            <v>38443</v>
          </cell>
          <cell r="I3395">
            <v>27700</v>
          </cell>
        </row>
        <row r="3396">
          <cell r="E3396" t="str">
            <v>26303933202062-002</v>
          </cell>
          <cell r="F3396" t="str">
            <v>西原　弘子</v>
          </cell>
          <cell r="G3396">
            <v>41933</v>
          </cell>
          <cell r="I3396">
            <v>24915</v>
          </cell>
        </row>
        <row r="3397">
          <cell r="E3397" t="str">
            <v>26303933202062-003</v>
          </cell>
          <cell r="F3397" t="str">
            <v>片山　さやか</v>
          </cell>
          <cell r="G3397">
            <v>42556</v>
          </cell>
          <cell r="H3397">
            <v>44742</v>
          </cell>
          <cell r="I3397">
            <v>33701</v>
          </cell>
        </row>
        <row r="3398">
          <cell r="E3398" t="str">
            <v>26303933202062-004</v>
          </cell>
          <cell r="F3398" t="str">
            <v>藤野　健吾</v>
          </cell>
          <cell r="G3398">
            <v>42826</v>
          </cell>
          <cell r="I3398">
            <v>34208</v>
          </cell>
        </row>
        <row r="3399">
          <cell r="E3399" t="str">
            <v>26303933202062-005</v>
          </cell>
          <cell r="F3399" t="str">
            <v>板垣　大介</v>
          </cell>
          <cell r="G3399">
            <v>42826</v>
          </cell>
          <cell r="I3399">
            <v>34262</v>
          </cell>
        </row>
        <row r="3400">
          <cell r="E3400" t="str">
            <v>26301930772036-001</v>
          </cell>
          <cell r="F3400" t="str">
            <v>青野　明広</v>
          </cell>
          <cell r="G3400">
            <v>40521</v>
          </cell>
          <cell r="I3400">
            <v>22586</v>
          </cell>
        </row>
        <row r="3401">
          <cell r="E3401" t="str">
            <v>26301930772036-002</v>
          </cell>
          <cell r="F3401" t="str">
            <v>冨金原　了</v>
          </cell>
          <cell r="G3401">
            <v>43556</v>
          </cell>
          <cell r="I3401">
            <v>29091</v>
          </cell>
        </row>
        <row r="3402">
          <cell r="E3402" t="str">
            <v>26301930772036-003</v>
          </cell>
          <cell r="F3402" t="str">
            <v>河村　修</v>
          </cell>
          <cell r="G3402">
            <v>43556</v>
          </cell>
          <cell r="I3402">
            <v>20463</v>
          </cell>
        </row>
        <row r="3403">
          <cell r="E3403" t="str">
            <v>26301930772036-004</v>
          </cell>
          <cell r="F3403" t="str">
            <v>川瀬　晃一</v>
          </cell>
          <cell r="G3403">
            <v>44348</v>
          </cell>
          <cell r="I3403">
            <v>31130</v>
          </cell>
        </row>
        <row r="3404">
          <cell r="E3404" t="str">
            <v>26307937182039-001</v>
          </cell>
          <cell r="F3404" t="str">
            <v>高橋　国久</v>
          </cell>
          <cell r="G3404">
            <v>37347</v>
          </cell>
          <cell r="I3404">
            <v>28928</v>
          </cell>
        </row>
        <row r="3405">
          <cell r="E3405" t="str">
            <v>26307937182039-002</v>
          </cell>
          <cell r="F3405" t="str">
            <v>ワダ　ノリオ</v>
          </cell>
          <cell r="G3405">
            <v>44378</v>
          </cell>
          <cell r="I3405">
            <v>28706</v>
          </cell>
        </row>
        <row r="3406">
          <cell r="E3406" t="str">
            <v>26303933202143-001</v>
          </cell>
          <cell r="F3406" t="str">
            <v>梶原　洋一</v>
          </cell>
          <cell r="G3406">
            <v>42522</v>
          </cell>
          <cell r="I3406">
            <v>28679</v>
          </cell>
        </row>
        <row r="3407">
          <cell r="E3407" t="str">
            <v>26303933202143-002</v>
          </cell>
          <cell r="F3407" t="str">
            <v>梶原　孝弘</v>
          </cell>
          <cell r="G3407">
            <v>42522</v>
          </cell>
          <cell r="I3407">
            <v>23449</v>
          </cell>
        </row>
        <row r="3408">
          <cell r="E3408" t="str">
            <v>26302932542040-001</v>
          </cell>
          <cell r="F3408" t="str">
            <v>越川　俊平</v>
          </cell>
          <cell r="G3408">
            <v>40483</v>
          </cell>
          <cell r="I3408">
            <v>29815</v>
          </cell>
        </row>
        <row r="3409">
          <cell r="E3409" t="str">
            <v>26303933522015-001</v>
          </cell>
          <cell r="F3409" t="str">
            <v>足立　和彦</v>
          </cell>
          <cell r="G3409">
            <v>41365</v>
          </cell>
          <cell r="I3409">
            <v>27083</v>
          </cell>
        </row>
        <row r="3410">
          <cell r="E3410" t="str">
            <v>26303933522015-002</v>
          </cell>
          <cell r="F3410" t="str">
            <v>野原　大介</v>
          </cell>
          <cell r="G3410">
            <v>41365</v>
          </cell>
          <cell r="I3410">
            <v>28294</v>
          </cell>
        </row>
        <row r="3411">
          <cell r="E3411" t="str">
            <v>26305935072032-001</v>
          </cell>
          <cell r="F3411" t="str">
            <v>大島　克宏</v>
          </cell>
          <cell r="G3411">
            <v>43070</v>
          </cell>
          <cell r="I3411">
            <v>22037</v>
          </cell>
        </row>
        <row r="3412">
          <cell r="E3412" t="str">
            <v>26301930780014-001</v>
          </cell>
          <cell r="F3412" t="str">
            <v>河嶋　将之</v>
          </cell>
          <cell r="G3412">
            <v>44348</v>
          </cell>
          <cell r="I3412">
            <v>28843</v>
          </cell>
        </row>
        <row r="3413">
          <cell r="E3413" t="str">
            <v>26302932762065-001</v>
          </cell>
          <cell r="F3413" t="str">
            <v>京岡　光二</v>
          </cell>
          <cell r="G3413">
            <v>41791</v>
          </cell>
          <cell r="H3413">
            <v>44777</v>
          </cell>
          <cell r="I3413">
            <v>20477</v>
          </cell>
        </row>
        <row r="3414">
          <cell r="E3414" t="str">
            <v>26302932542074-001</v>
          </cell>
          <cell r="F3414" t="str">
            <v>森下　悠平</v>
          </cell>
          <cell r="G3414">
            <v>42826</v>
          </cell>
          <cell r="I3414">
            <v>33464</v>
          </cell>
        </row>
        <row r="3415">
          <cell r="E3415" t="str">
            <v>26301931400014-001</v>
          </cell>
          <cell r="F3415" t="str">
            <v>太田　貴裕</v>
          </cell>
          <cell r="G3415">
            <v>42820</v>
          </cell>
          <cell r="I3415">
            <v>29449</v>
          </cell>
        </row>
        <row r="3416">
          <cell r="E3416" t="str">
            <v>26301931400014-002</v>
          </cell>
          <cell r="F3416" t="str">
            <v>山下　祐也</v>
          </cell>
          <cell r="G3416">
            <v>44932</v>
          </cell>
          <cell r="I3416">
            <v>33653</v>
          </cell>
        </row>
        <row r="3417">
          <cell r="E3417" t="str">
            <v>26303933202060-001</v>
          </cell>
          <cell r="F3417" t="str">
            <v>稲田　保富</v>
          </cell>
          <cell r="G3417">
            <v>42156</v>
          </cell>
          <cell r="H3417">
            <v>44921</v>
          </cell>
          <cell r="I3417">
            <v>22805</v>
          </cell>
        </row>
        <row r="3418">
          <cell r="E3418" t="str">
            <v>26303933202060-002</v>
          </cell>
          <cell r="F3418" t="str">
            <v>稲田　正代</v>
          </cell>
          <cell r="G3418">
            <v>43864</v>
          </cell>
          <cell r="H3418">
            <v>44834</v>
          </cell>
          <cell r="I3418">
            <v>23323</v>
          </cell>
        </row>
        <row r="3419">
          <cell r="E3419" t="str">
            <v>26303933202060-003</v>
          </cell>
          <cell r="F3419" t="str">
            <v>高杉　博和</v>
          </cell>
          <cell r="G3419">
            <v>44866</v>
          </cell>
          <cell r="I3419">
            <v>24883</v>
          </cell>
        </row>
        <row r="3420">
          <cell r="E3420" t="str">
            <v>26304934192043-001</v>
          </cell>
          <cell r="F3420" t="str">
            <v>山本　英雄</v>
          </cell>
          <cell r="G3420">
            <v>41913</v>
          </cell>
          <cell r="I3420">
            <v>21579</v>
          </cell>
        </row>
        <row r="3421">
          <cell r="E3421" t="str">
            <v>26304934192043-002</v>
          </cell>
          <cell r="F3421" t="str">
            <v>阿村　力</v>
          </cell>
          <cell r="G3421">
            <v>42095</v>
          </cell>
          <cell r="I3421">
            <v>23868</v>
          </cell>
        </row>
        <row r="3422">
          <cell r="E3422" t="str">
            <v>26304934192043-003</v>
          </cell>
          <cell r="F3422" t="str">
            <v>熊谷　政信</v>
          </cell>
          <cell r="G3422">
            <v>42248</v>
          </cell>
          <cell r="H3422">
            <v>44957</v>
          </cell>
          <cell r="I3422">
            <v>21209</v>
          </cell>
        </row>
        <row r="3423">
          <cell r="E3423" t="str">
            <v>26304934192043-004</v>
          </cell>
          <cell r="F3423" t="str">
            <v>小川　美樹</v>
          </cell>
          <cell r="G3423">
            <v>43374</v>
          </cell>
          <cell r="I3423">
            <v>33204</v>
          </cell>
        </row>
        <row r="3424">
          <cell r="E3424" t="str">
            <v>26304934192043-005</v>
          </cell>
          <cell r="F3424" t="str">
            <v>イマニシ　ヒロユキ</v>
          </cell>
          <cell r="G3424">
            <v>43891</v>
          </cell>
          <cell r="I3424">
            <v>34105</v>
          </cell>
        </row>
        <row r="3425">
          <cell r="E3425" t="str">
            <v>26302932552058-001</v>
          </cell>
          <cell r="F3425" t="str">
            <v>熊川　哲</v>
          </cell>
          <cell r="G3425">
            <v>42095</v>
          </cell>
          <cell r="I3425">
            <v>26680</v>
          </cell>
        </row>
        <row r="3426">
          <cell r="E3426" t="str">
            <v>26302932552058-002</v>
          </cell>
          <cell r="F3426" t="str">
            <v>藤野　泰行</v>
          </cell>
          <cell r="G3426">
            <v>42095</v>
          </cell>
          <cell r="I3426">
            <v>30610</v>
          </cell>
        </row>
        <row r="3427">
          <cell r="E3427" t="str">
            <v>26302932552058-003</v>
          </cell>
          <cell r="F3427" t="str">
            <v>西村　祐一</v>
          </cell>
          <cell r="G3427">
            <v>42095</v>
          </cell>
          <cell r="I3427">
            <v>22262</v>
          </cell>
        </row>
        <row r="3428">
          <cell r="E3428" t="str">
            <v>26302932552058-004</v>
          </cell>
          <cell r="F3428" t="str">
            <v>田島　洋平</v>
          </cell>
          <cell r="G3428">
            <v>42095</v>
          </cell>
          <cell r="I3428">
            <v>26581</v>
          </cell>
        </row>
        <row r="3429">
          <cell r="E3429" t="str">
            <v>26302932552058-005</v>
          </cell>
          <cell r="F3429" t="str">
            <v>川島　勝三</v>
          </cell>
          <cell r="G3429">
            <v>44682</v>
          </cell>
          <cell r="I3429">
            <v>22326</v>
          </cell>
        </row>
        <row r="3430">
          <cell r="E3430" t="str">
            <v>26302932552058-006</v>
          </cell>
          <cell r="F3430" t="str">
            <v>奥村　哲史</v>
          </cell>
          <cell r="G3430">
            <v>44753</v>
          </cell>
          <cell r="I3430">
            <v>28540</v>
          </cell>
        </row>
        <row r="3431">
          <cell r="E3431" t="str">
            <v>26303933202029-001</v>
          </cell>
          <cell r="F3431" t="str">
            <v>青柳　芽美</v>
          </cell>
          <cell r="G3431">
            <v>33725</v>
          </cell>
          <cell r="I3431">
            <v>22469</v>
          </cell>
        </row>
        <row r="3432">
          <cell r="E3432" t="str">
            <v>26303933202029-002</v>
          </cell>
          <cell r="F3432" t="str">
            <v>檜作　敬</v>
          </cell>
          <cell r="G3432">
            <v>38463</v>
          </cell>
          <cell r="I3432">
            <v>30038</v>
          </cell>
        </row>
        <row r="3433">
          <cell r="E3433" t="str">
            <v>26303933202029-003</v>
          </cell>
          <cell r="F3433" t="str">
            <v>西村　絵梨香</v>
          </cell>
          <cell r="G3433">
            <v>42828</v>
          </cell>
          <cell r="I3433">
            <v>30928</v>
          </cell>
        </row>
        <row r="3434">
          <cell r="E3434" t="str">
            <v>26303933202029-004</v>
          </cell>
          <cell r="F3434" t="str">
            <v>神鳥　正年</v>
          </cell>
          <cell r="G3434">
            <v>42828</v>
          </cell>
          <cell r="I3434">
            <v>22101</v>
          </cell>
        </row>
        <row r="3435">
          <cell r="E3435" t="str">
            <v>26303933202029-005</v>
          </cell>
          <cell r="F3435" t="str">
            <v>山代　竜兵</v>
          </cell>
          <cell r="G3435">
            <v>44515</v>
          </cell>
          <cell r="I3435">
            <v>36573</v>
          </cell>
        </row>
        <row r="3436">
          <cell r="E3436" t="str">
            <v>26308938242025-001</v>
          </cell>
          <cell r="F3436" t="str">
            <v>畑　真喜子</v>
          </cell>
          <cell r="G3436">
            <v>41785</v>
          </cell>
          <cell r="H3436">
            <v>44679</v>
          </cell>
          <cell r="I3436">
            <v>24317</v>
          </cell>
        </row>
        <row r="3437">
          <cell r="E3437" t="str">
            <v>26302932762012-001</v>
          </cell>
          <cell r="F3437" t="str">
            <v>高島　浩</v>
          </cell>
          <cell r="G3437">
            <v>35490</v>
          </cell>
          <cell r="I3437">
            <v>26491</v>
          </cell>
        </row>
        <row r="3438">
          <cell r="E3438" t="str">
            <v>26302932762012-002</v>
          </cell>
          <cell r="F3438" t="str">
            <v>又吉　美佐子</v>
          </cell>
          <cell r="G3438">
            <v>36976</v>
          </cell>
          <cell r="I3438">
            <v>21756</v>
          </cell>
        </row>
        <row r="3439">
          <cell r="E3439" t="str">
            <v>26302932762012-003</v>
          </cell>
          <cell r="F3439" t="str">
            <v>井上　和幸</v>
          </cell>
          <cell r="G3439">
            <v>37798</v>
          </cell>
          <cell r="H3439">
            <v>44915</v>
          </cell>
          <cell r="I3439">
            <v>26229</v>
          </cell>
        </row>
        <row r="3440">
          <cell r="E3440" t="str">
            <v>26302932762012-004</v>
          </cell>
          <cell r="F3440" t="str">
            <v>大石　好広</v>
          </cell>
          <cell r="G3440">
            <v>38621</v>
          </cell>
          <cell r="I3440">
            <v>26022</v>
          </cell>
        </row>
        <row r="3441">
          <cell r="E3441" t="str">
            <v>26302932762012-005</v>
          </cell>
          <cell r="F3441" t="str">
            <v>斎藤　匡宣</v>
          </cell>
          <cell r="G3441">
            <v>38894</v>
          </cell>
          <cell r="I3441">
            <v>19432</v>
          </cell>
        </row>
        <row r="3442">
          <cell r="E3442" t="str">
            <v>26302932762012-006</v>
          </cell>
          <cell r="F3442" t="str">
            <v>杉本　賢美</v>
          </cell>
          <cell r="G3442">
            <v>39803</v>
          </cell>
          <cell r="I3442">
            <v>30258</v>
          </cell>
        </row>
        <row r="3443">
          <cell r="E3443" t="str">
            <v>26302932762012-007</v>
          </cell>
          <cell r="F3443" t="str">
            <v>笹谷　やち代</v>
          </cell>
          <cell r="G3443">
            <v>41050</v>
          </cell>
          <cell r="I3443">
            <v>21232</v>
          </cell>
        </row>
        <row r="3444">
          <cell r="E3444" t="str">
            <v>26302932762012-008</v>
          </cell>
          <cell r="F3444" t="str">
            <v>田口　温徳</v>
          </cell>
          <cell r="G3444">
            <v>41306</v>
          </cell>
          <cell r="I3444">
            <v>29768</v>
          </cell>
        </row>
        <row r="3445">
          <cell r="E3445" t="str">
            <v>26302932762012-009</v>
          </cell>
          <cell r="F3445" t="str">
            <v>杉村　綾香</v>
          </cell>
          <cell r="G3445">
            <v>41426</v>
          </cell>
          <cell r="I3445">
            <v>29628</v>
          </cell>
        </row>
        <row r="3446">
          <cell r="E3446" t="str">
            <v>26302932762012-010</v>
          </cell>
          <cell r="F3446" t="str">
            <v>西岡　朋浩</v>
          </cell>
          <cell r="G3446">
            <v>41568</v>
          </cell>
          <cell r="I3446">
            <v>24826</v>
          </cell>
        </row>
        <row r="3447">
          <cell r="E3447" t="str">
            <v>26302932762012-011</v>
          </cell>
          <cell r="F3447" t="str">
            <v>阪口　隆太朗</v>
          </cell>
          <cell r="G3447">
            <v>41568</v>
          </cell>
          <cell r="I3447">
            <v>29634</v>
          </cell>
        </row>
        <row r="3448">
          <cell r="E3448" t="str">
            <v>26302932762012-012</v>
          </cell>
          <cell r="F3448" t="str">
            <v>小西　安輝子</v>
          </cell>
          <cell r="G3448">
            <v>41730</v>
          </cell>
          <cell r="I3448">
            <v>23033</v>
          </cell>
        </row>
        <row r="3449">
          <cell r="E3449" t="str">
            <v>26302932762012-013</v>
          </cell>
          <cell r="F3449" t="str">
            <v>松浦　彰宏</v>
          </cell>
          <cell r="G3449">
            <v>42025</v>
          </cell>
          <cell r="I3449">
            <v>25125</v>
          </cell>
        </row>
        <row r="3450">
          <cell r="E3450" t="str">
            <v>26302932762012-014</v>
          </cell>
          <cell r="F3450" t="str">
            <v>平井　祐樹</v>
          </cell>
          <cell r="G3450">
            <v>42056</v>
          </cell>
          <cell r="I3450">
            <v>30509</v>
          </cell>
        </row>
        <row r="3451">
          <cell r="E3451" t="str">
            <v>26302932762012-015</v>
          </cell>
          <cell r="F3451" t="str">
            <v>江口　精二</v>
          </cell>
          <cell r="G3451">
            <v>42705</v>
          </cell>
          <cell r="I3451">
            <v>26884</v>
          </cell>
        </row>
        <row r="3452">
          <cell r="E3452" t="str">
            <v>26301932532007-001</v>
          </cell>
          <cell r="F3452" t="str">
            <v>林　敬紋</v>
          </cell>
          <cell r="G3452">
            <v>42901</v>
          </cell>
          <cell r="I3452">
            <v>23267</v>
          </cell>
        </row>
        <row r="3453">
          <cell r="E3453" t="str">
            <v>26302932762105-001</v>
          </cell>
          <cell r="F3453" t="str">
            <v>林　雅彦</v>
          </cell>
          <cell r="G3453">
            <v>43009</v>
          </cell>
          <cell r="I3453">
            <v>27885</v>
          </cell>
        </row>
        <row r="3454">
          <cell r="E3454" t="str">
            <v>26302932762105-002</v>
          </cell>
          <cell r="F3454" t="str">
            <v>西村　佳洋</v>
          </cell>
          <cell r="G3454">
            <v>43009</v>
          </cell>
          <cell r="I3454">
            <v>24097</v>
          </cell>
        </row>
        <row r="3455">
          <cell r="E3455" t="str">
            <v>26302932762105-003</v>
          </cell>
          <cell r="F3455" t="str">
            <v>村瀬　孝</v>
          </cell>
          <cell r="G3455">
            <v>43009</v>
          </cell>
          <cell r="I3455">
            <v>23142</v>
          </cell>
        </row>
        <row r="3456">
          <cell r="E3456" t="str">
            <v>26301930802068-001</v>
          </cell>
          <cell r="F3456" t="str">
            <v>今井　正美</v>
          </cell>
          <cell r="G3456">
            <v>42461</v>
          </cell>
          <cell r="I3456">
            <v>30653</v>
          </cell>
        </row>
        <row r="3457">
          <cell r="E3457" t="str">
            <v>26301930802068-002</v>
          </cell>
          <cell r="F3457" t="str">
            <v>吉田　淑晃</v>
          </cell>
          <cell r="G3457">
            <v>42461</v>
          </cell>
          <cell r="I3457">
            <v>33881</v>
          </cell>
        </row>
        <row r="3458">
          <cell r="E3458" t="str">
            <v>26301930802068-003</v>
          </cell>
          <cell r="F3458" t="str">
            <v>盛田　幸司</v>
          </cell>
          <cell r="G3458">
            <v>42461</v>
          </cell>
          <cell r="I3458">
            <v>27409</v>
          </cell>
        </row>
        <row r="3459">
          <cell r="E3459" t="str">
            <v>26301930802068-004</v>
          </cell>
          <cell r="F3459" t="str">
            <v>森下　泰男</v>
          </cell>
          <cell r="G3459">
            <v>42461</v>
          </cell>
          <cell r="I3459">
            <v>23732</v>
          </cell>
        </row>
        <row r="3460">
          <cell r="E3460" t="str">
            <v>26301930802068-005</v>
          </cell>
          <cell r="F3460" t="str">
            <v>大音　人士</v>
          </cell>
          <cell r="G3460">
            <v>42461</v>
          </cell>
          <cell r="I3460">
            <v>26470</v>
          </cell>
        </row>
        <row r="3461">
          <cell r="E3461" t="str">
            <v>26303933522039-001</v>
          </cell>
          <cell r="F3461" t="str">
            <v>依田　広道</v>
          </cell>
          <cell r="G3461">
            <v>42826</v>
          </cell>
          <cell r="I3461">
            <v>23941</v>
          </cell>
        </row>
        <row r="3462">
          <cell r="E3462" t="str">
            <v>26302932542018-001</v>
          </cell>
          <cell r="F3462" t="str">
            <v>冨田　博之</v>
          </cell>
          <cell r="G3462">
            <v>39661</v>
          </cell>
          <cell r="I3462">
            <v>27097</v>
          </cell>
        </row>
        <row r="3463">
          <cell r="E3463" t="str">
            <v>26303933200030-001</v>
          </cell>
          <cell r="F3463" t="str">
            <v>ツジモト　セイイチ</v>
          </cell>
          <cell r="G3463">
            <v>32750</v>
          </cell>
          <cell r="I3463">
            <v>20063</v>
          </cell>
        </row>
        <row r="3464">
          <cell r="E3464" t="str">
            <v>26303933200030-002</v>
          </cell>
          <cell r="F3464" t="str">
            <v>タマキ　タツオ</v>
          </cell>
          <cell r="G3464">
            <v>35886</v>
          </cell>
          <cell r="I3464">
            <v>26614</v>
          </cell>
        </row>
        <row r="3465">
          <cell r="E3465" t="str">
            <v>26303933200030-003</v>
          </cell>
          <cell r="F3465" t="str">
            <v>勝見　雅男</v>
          </cell>
          <cell r="G3465">
            <v>38159</v>
          </cell>
          <cell r="I3465">
            <v>28141</v>
          </cell>
        </row>
        <row r="3466">
          <cell r="E3466" t="str">
            <v>26303933200030-004</v>
          </cell>
          <cell r="F3466" t="str">
            <v>酒井　真慶</v>
          </cell>
          <cell r="G3466">
            <v>38991</v>
          </cell>
          <cell r="I3466">
            <v>27782</v>
          </cell>
        </row>
        <row r="3467">
          <cell r="E3467" t="str">
            <v>26303933200030-005</v>
          </cell>
          <cell r="F3467" t="str">
            <v>天谷　信吉</v>
          </cell>
          <cell r="G3467">
            <v>39125</v>
          </cell>
          <cell r="I3467">
            <v>18695</v>
          </cell>
        </row>
        <row r="3468">
          <cell r="E3468" t="str">
            <v>26303933200030-006</v>
          </cell>
          <cell r="F3468" t="str">
            <v>秋穂　美和</v>
          </cell>
          <cell r="G3468">
            <v>39454</v>
          </cell>
          <cell r="I3468">
            <v>28707</v>
          </cell>
        </row>
        <row r="3469">
          <cell r="E3469" t="str">
            <v>26303933200030-007</v>
          </cell>
          <cell r="F3469" t="str">
            <v>大西　正蘭</v>
          </cell>
          <cell r="G3469">
            <v>39454</v>
          </cell>
          <cell r="I3469">
            <v>21865</v>
          </cell>
        </row>
        <row r="3470">
          <cell r="E3470" t="str">
            <v>26303933200030-008</v>
          </cell>
          <cell r="F3470" t="str">
            <v>山口　晋司</v>
          </cell>
          <cell r="G3470">
            <v>39454</v>
          </cell>
          <cell r="I3470">
            <v>29945</v>
          </cell>
        </row>
        <row r="3471">
          <cell r="E3471" t="str">
            <v>26303933200030-009</v>
          </cell>
          <cell r="F3471" t="str">
            <v>堤　敏子</v>
          </cell>
          <cell r="G3471">
            <v>39773</v>
          </cell>
          <cell r="I3471">
            <v>24017</v>
          </cell>
        </row>
        <row r="3472">
          <cell r="E3472" t="str">
            <v>26303933200030-010</v>
          </cell>
          <cell r="F3472" t="str">
            <v>伊藤　恵子</v>
          </cell>
          <cell r="G3472">
            <v>39773</v>
          </cell>
          <cell r="I3472">
            <v>27869</v>
          </cell>
        </row>
        <row r="3473">
          <cell r="E3473" t="str">
            <v>26303933200030-011</v>
          </cell>
          <cell r="F3473" t="str">
            <v>乾澤　さつき</v>
          </cell>
          <cell r="G3473">
            <v>41660</v>
          </cell>
          <cell r="I3473">
            <v>29728</v>
          </cell>
        </row>
        <row r="3474">
          <cell r="E3474" t="str">
            <v>26303933200030-012</v>
          </cell>
          <cell r="F3474" t="str">
            <v>村田　麻貴</v>
          </cell>
          <cell r="G3474">
            <v>41662</v>
          </cell>
          <cell r="I3474">
            <v>27989</v>
          </cell>
        </row>
        <row r="3475">
          <cell r="E3475" t="str">
            <v>26303933200030-013</v>
          </cell>
          <cell r="F3475" t="str">
            <v>タパ　サン　バハドゥル</v>
          </cell>
          <cell r="G3475">
            <v>43255</v>
          </cell>
          <cell r="I3475">
            <v>29813</v>
          </cell>
        </row>
        <row r="3476">
          <cell r="E3476" t="str">
            <v>26303933200030-014</v>
          </cell>
          <cell r="F3476" t="str">
            <v>劉　ジャオ</v>
          </cell>
          <cell r="G3476">
            <v>43426</v>
          </cell>
          <cell r="I3476">
            <v>31475</v>
          </cell>
        </row>
        <row r="3477">
          <cell r="E3477" t="str">
            <v>26303933200030-015</v>
          </cell>
          <cell r="F3477" t="str">
            <v>李　娜</v>
          </cell>
          <cell r="G3477">
            <v>43426</v>
          </cell>
          <cell r="I3477">
            <v>36195</v>
          </cell>
        </row>
        <row r="3478">
          <cell r="E3478" t="str">
            <v>26303933200030-016</v>
          </cell>
          <cell r="F3478" t="str">
            <v>西内　玲音</v>
          </cell>
          <cell r="G3478">
            <v>44855</v>
          </cell>
          <cell r="I3478">
            <v>37030</v>
          </cell>
        </row>
        <row r="3479">
          <cell r="E3479" t="str">
            <v>26303933200030-017</v>
          </cell>
          <cell r="F3479" t="str">
            <v>タパ　マノジュ</v>
          </cell>
          <cell r="G3479">
            <v>44866</v>
          </cell>
          <cell r="I3479">
            <v>34156</v>
          </cell>
        </row>
        <row r="3480">
          <cell r="E3480" t="str">
            <v>26308938090002-001</v>
          </cell>
          <cell r="F3480" t="str">
            <v>大杉　裕次</v>
          </cell>
          <cell r="G3480">
            <v>37653</v>
          </cell>
          <cell r="I3480">
            <v>28273</v>
          </cell>
        </row>
        <row r="3481">
          <cell r="E3481" t="str">
            <v>26308938090002-002</v>
          </cell>
          <cell r="F3481" t="str">
            <v>岩木　繁和</v>
          </cell>
          <cell r="G3481">
            <v>38991</v>
          </cell>
          <cell r="I3481">
            <v>28993</v>
          </cell>
        </row>
        <row r="3482">
          <cell r="E3482" t="str">
            <v>26308938090002-003</v>
          </cell>
          <cell r="F3482" t="str">
            <v>田中　康太</v>
          </cell>
          <cell r="G3482">
            <v>44652</v>
          </cell>
          <cell r="I3482">
            <v>34109</v>
          </cell>
        </row>
        <row r="3483">
          <cell r="E3483" t="str">
            <v>26307937192048-001</v>
          </cell>
          <cell r="F3483" t="str">
            <v>竹原　荘一</v>
          </cell>
          <cell r="G3483">
            <v>40634</v>
          </cell>
          <cell r="I3483">
            <v>20905</v>
          </cell>
        </row>
        <row r="3484">
          <cell r="E3484" t="str">
            <v>26307937192048-002</v>
          </cell>
          <cell r="F3484" t="str">
            <v>荒砂　和大</v>
          </cell>
          <cell r="G3484">
            <v>40940</v>
          </cell>
          <cell r="I3484">
            <v>30136</v>
          </cell>
        </row>
        <row r="3485">
          <cell r="E3485" t="str">
            <v>26307937192048-003</v>
          </cell>
          <cell r="F3485" t="str">
            <v>ヤマモト　ヨシカズ</v>
          </cell>
          <cell r="G3485">
            <v>43900</v>
          </cell>
          <cell r="I3485">
            <v>22474</v>
          </cell>
        </row>
        <row r="3486">
          <cell r="E3486" t="str">
            <v>26307937192048-004</v>
          </cell>
          <cell r="F3486" t="str">
            <v>山崎　悦子</v>
          </cell>
          <cell r="G3486">
            <v>43922</v>
          </cell>
          <cell r="H3486">
            <v>44834</v>
          </cell>
          <cell r="I3486">
            <v>21307</v>
          </cell>
        </row>
        <row r="3487">
          <cell r="E3487" t="str">
            <v>26307937192048-005</v>
          </cell>
          <cell r="F3487" t="str">
            <v>ムラシマ　マサヒロ</v>
          </cell>
          <cell r="G3487">
            <v>44228</v>
          </cell>
          <cell r="I3487">
            <v>27094</v>
          </cell>
        </row>
        <row r="3488">
          <cell r="E3488" t="str">
            <v>26307937192048-006</v>
          </cell>
          <cell r="F3488" t="str">
            <v>マジ　アマリト</v>
          </cell>
          <cell r="G3488">
            <v>44737</v>
          </cell>
          <cell r="I3488">
            <v>35796</v>
          </cell>
        </row>
        <row r="3489">
          <cell r="E3489" t="str">
            <v>26301930772104-001</v>
          </cell>
          <cell r="F3489" t="str">
            <v>江幡　弘</v>
          </cell>
          <cell r="G3489">
            <v>42826</v>
          </cell>
          <cell r="H3489">
            <v>44773</v>
          </cell>
          <cell r="I3489">
            <v>22048</v>
          </cell>
        </row>
        <row r="3490">
          <cell r="E3490" t="str">
            <v>26301930772104-002</v>
          </cell>
          <cell r="F3490" t="str">
            <v>吉村　弘嗣</v>
          </cell>
          <cell r="G3490">
            <v>43405</v>
          </cell>
          <cell r="I3490">
            <v>33966</v>
          </cell>
        </row>
        <row r="3491">
          <cell r="E3491" t="str">
            <v>26301930772104-003</v>
          </cell>
          <cell r="F3491" t="str">
            <v>米沢　輝彦</v>
          </cell>
          <cell r="G3491">
            <v>44409</v>
          </cell>
          <cell r="I3491">
            <v>22291</v>
          </cell>
        </row>
        <row r="3492">
          <cell r="E3492" t="str">
            <v>26301930772104-004</v>
          </cell>
          <cell r="F3492" t="str">
            <v>山下　修</v>
          </cell>
          <cell r="G3492">
            <v>44409</v>
          </cell>
          <cell r="I3492">
            <v>26035</v>
          </cell>
        </row>
        <row r="3493">
          <cell r="E3493" t="str">
            <v>26302932552113-001</v>
          </cell>
          <cell r="F3493" t="str">
            <v>松井　慶斗</v>
          </cell>
          <cell r="G3493">
            <v>43836</v>
          </cell>
          <cell r="I3493">
            <v>36097</v>
          </cell>
        </row>
        <row r="3494">
          <cell r="E3494" t="str">
            <v>26302932552113-002</v>
          </cell>
          <cell r="F3494" t="str">
            <v>松井　純哉</v>
          </cell>
          <cell r="G3494">
            <v>43947</v>
          </cell>
          <cell r="I3494">
            <v>35255</v>
          </cell>
        </row>
        <row r="3495">
          <cell r="E3495" t="str">
            <v>26306936120027-001</v>
          </cell>
          <cell r="F3495" t="str">
            <v>フジウチ　エイジ</v>
          </cell>
          <cell r="G3495">
            <v>41634</v>
          </cell>
          <cell r="I3495">
            <v>21204</v>
          </cell>
        </row>
        <row r="3496">
          <cell r="E3496" t="str">
            <v>26302932552070-001</v>
          </cell>
          <cell r="F3496" t="str">
            <v>大矢　剛士</v>
          </cell>
          <cell r="G3496">
            <v>42614</v>
          </cell>
          <cell r="I3496">
            <v>32567</v>
          </cell>
        </row>
        <row r="3497">
          <cell r="E3497" t="str">
            <v>26302932552070-002</v>
          </cell>
          <cell r="F3497" t="str">
            <v>堀井　徹次</v>
          </cell>
          <cell r="G3497">
            <v>42614</v>
          </cell>
          <cell r="I3497">
            <v>23452</v>
          </cell>
        </row>
        <row r="3498">
          <cell r="E3498" t="str">
            <v>26301930792082-001</v>
          </cell>
          <cell r="F3498" t="str">
            <v>碓井　力斗</v>
          </cell>
          <cell r="G3498">
            <v>42815</v>
          </cell>
          <cell r="I3498">
            <v>33540</v>
          </cell>
        </row>
        <row r="3499">
          <cell r="E3499" t="str">
            <v>26302932542105-001</v>
          </cell>
          <cell r="F3499" t="str">
            <v>松本　龍聖</v>
          </cell>
          <cell r="G3499">
            <v>44013</v>
          </cell>
          <cell r="I3499">
            <v>31041</v>
          </cell>
        </row>
        <row r="3500">
          <cell r="E3500" t="str">
            <v>26302932542105-002</v>
          </cell>
          <cell r="F3500" t="str">
            <v>中村　元気</v>
          </cell>
          <cell r="G3500">
            <v>44013</v>
          </cell>
          <cell r="H3500">
            <v>44916</v>
          </cell>
          <cell r="I3500">
            <v>34627</v>
          </cell>
        </row>
        <row r="3501">
          <cell r="E3501" t="str">
            <v>26303933202192-001</v>
          </cell>
          <cell r="F3501" t="str">
            <v>立野　孝志</v>
          </cell>
          <cell r="G3501">
            <v>42826</v>
          </cell>
          <cell r="I3501">
            <v>27307</v>
          </cell>
        </row>
        <row r="3502">
          <cell r="E3502" t="str">
            <v>26303933202192-002</v>
          </cell>
          <cell r="F3502" t="str">
            <v>髙島　良一</v>
          </cell>
          <cell r="G3502">
            <v>42826</v>
          </cell>
          <cell r="I3502">
            <v>23259</v>
          </cell>
        </row>
        <row r="3503">
          <cell r="E3503" t="str">
            <v>26301930770036-001</v>
          </cell>
          <cell r="F3503" t="str">
            <v>木村　理恵</v>
          </cell>
          <cell r="G3503">
            <v>43657</v>
          </cell>
          <cell r="I3503">
            <v>27213</v>
          </cell>
        </row>
        <row r="3504">
          <cell r="E3504" t="str">
            <v>26301930812053-001</v>
          </cell>
          <cell r="F3504" t="str">
            <v>別城　昭任</v>
          </cell>
          <cell r="G3504">
            <v>44248</v>
          </cell>
          <cell r="I3504">
            <v>23348</v>
          </cell>
        </row>
        <row r="3505">
          <cell r="E3505" t="str">
            <v>26301930782028-001</v>
          </cell>
          <cell r="F3505" t="str">
            <v>藤関　祥馬</v>
          </cell>
          <cell r="G3505">
            <v>44523</v>
          </cell>
          <cell r="H3505">
            <v>44925</v>
          </cell>
          <cell r="I3505">
            <v>36198</v>
          </cell>
        </row>
        <row r="3506">
          <cell r="E3506" t="str">
            <v>26301930782028-002</v>
          </cell>
          <cell r="F3506" t="str">
            <v>宮川　和樹</v>
          </cell>
          <cell r="G3506">
            <v>44900</v>
          </cell>
          <cell r="I3506">
            <v>35394</v>
          </cell>
        </row>
        <row r="3507">
          <cell r="E3507" t="str">
            <v>26308938092070-001</v>
          </cell>
          <cell r="F3507" t="str">
            <v>松木　健策</v>
          </cell>
          <cell r="G3507">
            <v>42278</v>
          </cell>
          <cell r="I3507">
            <v>28342</v>
          </cell>
        </row>
        <row r="3508">
          <cell r="E3508" t="str">
            <v>26308938092070-002</v>
          </cell>
          <cell r="F3508" t="str">
            <v>松木　保</v>
          </cell>
          <cell r="G3508">
            <v>42278</v>
          </cell>
          <cell r="I3508">
            <v>25984</v>
          </cell>
        </row>
        <row r="3509">
          <cell r="E3509" t="str">
            <v>26308938092070-003</v>
          </cell>
          <cell r="F3509" t="str">
            <v>青木　優</v>
          </cell>
          <cell r="G3509">
            <v>43891</v>
          </cell>
          <cell r="I3509">
            <v>32994</v>
          </cell>
        </row>
        <row r="3510">
          <cell r="E3510" t="str">
            <v>26308938092070-004</v>
          </cell>
          <cell r="F3510" t="str">
            <v>竹村　翔</v>
          </cell>
          <cell r="G3510">
            <v>43891</v>
          </cell>
          <cell r="I3510">
            <v>33385</v>
          </cell>
        </row>
        <row r="3511">
          <cell r="E3511" t="str">
            <v>26308938092070-005</v>
          </cell>
          <cell r="F3511" t="str">
            <v>岸　善博</v>
          </cell>
          <cell r="G3511">
            <v>44228</v>
          </cell>
          <cell r="I3511">
            <v>17947</v>
          </cell>
        </row>
        <row r="3512">
          <cell r="E3512" t="str">
            <v>26303933202240-001</v>
          </cell>
          <cell r="F3512" t="str">
            <v>會田　冬弥</v>
          </cell>
          <cell r="G3512">
            <v>43394</v>
          </cell>
          <cell r="I3512">
            <v>34238</v>
          </cell>
        </row>
        <row r="3513">
          <cell r="E3513" t="str">
            <v>26303933202240-002</v>
          </cell>
          <cell r="F3513" t="str">
            <v>鈴木　礼子</v>
          </cell>
          <cell r="G3513">
            <v>43647</v>
          </cell>
          <cell r="I3513">
            <v>25800</v>
          </cell>
        </row>
        <row r="3514">
          <cell r="E3514" t="str">
            <v>26301930800019-001</v>
          </cell>
          <cell r="F3514" t="str">
            <v>齋藤　敬介</v>
          </cell>
          <cell r="G3514">
            <v>39539</v>
          </cell>
          <cell r="I3514">
            <v>31300</v>
          </cell>
        </row>
        <row r="3515">
          <cell r="E3515" t="str">
            <v>26303933202125-001</v>
          </cell>
          <cell r="F3515" t="str">
            <v>横山　俊貴</v>
          </cell>
          <cell r="G3515">
            <v>42310</v>
          </cell>
          <cell r="I3515">
            <v>30644</v>
          </cell>
        </row>
        <row r="3516">
          <cell r="E3516" t="str">
            <v>26302932542039-001</v>
          </cell>
          <cell r="F3516" t="str">
            <v>永島　幸太郎</v>
          </cell>
          <cell r="G3516">
            <v>42644</v>
          </cell>
          <cell r="I3516">
            <v>26571</v>
          </cell>
        </row>
        <row r="3517">
          <cell r="E3517" t="str">
            <v>26302932542039-002</v>
          </cell>
          <cell r="F3517" t="str">
            <v>南條　由雄</v>
          </cell>
          <cell r="G3517">
            <v>43922</v>
          </cell>
          <cell r="I3517">
            <v>32820</v>
          </cell>
        </row>
        <row r="3518">
          <cell r="E3518" t="str">
            <v>26302932542039-003</v>
          </cell>
          <cell r="F3518" t="str">
            <v>ニャン　テッ　リン</v>
          </cell>
          <cell r="G3518">
            <v>44743</v>
          </cell>
          <cell r="H3518">
            <v>44972</v>
          </cell>
          <cell r="I3518">
            <v>34456</v>
          </cell>
        </row>
        <row r="3519">
          <cell r="E3519" t="str">
            <v>26302932542039-004</v>
          </cell>
          <cell r="F3519" t="str">
            <v>トン　トゥ　ヤ</v>
          </cell>
          <cell r="G3519">
            <v>44743</v>
          </cell>
          <cell r="H3519">
            <v>44972</v>
          </cell>
          <cell r="I3519">
            <v>37366</v>
          </cell>
        </row>
        <row r="3520">
          <cell r="E3520" t="str">
            <v>26302932552066-001</v>
          </cell>
          <cell r="F3520" t="str">
            <v>迫田　忠夫</v>
          </cell>
          <cell r="G3520">
            <v>42461</v>
          </cell>
          <cell r="I3520">
            <v>21117</v>
          </cell>
        </row>
        <row r="3521">
          <cell r="E3521" t="str">
            <v>26301930790001-001</v>
          </cell>
          <cell r="F3521" t="str">
            <v>太田　香菜子</v>
          </cell>
          <cell r="G3521">
            <v>42942</v>
          </cell>
          <cell r="I3521">
            <v>26307</v>
          </cell>
        </row>
        <row r="3522">
          <cell r="E3522" t="str">
            <v>26301930790001-002</v>
          </cell>
          <cell r="F3522" t="str">
            <v>平野　香苗</v>
          </cell>
          <cell r="G3522">
            <v>42973</v>
          </cell>
          <cell r="I3522">
            <v>31147</v>
          </cell>
        </row>
        <row r="3523">
          <cell r="E3523" t="str">
            <v>26301930790001-003</v>
          </cell>
          <cell r="F3523" t="str">
            <v>城内　亮太</v>
          </cell>
          <cell r="G3523">
            <v>44618</v>
          </cell>
          <cell r="H3523">
            <v>44837</v>
          </cell>
          <cell r="I3523">
            <v>32099</v>
          </cell>
        </row>
        <row r="3524">
          <cell r="E3524" t="str">
            <v>26301930790001-004</v>
          </cell>
          <cell r="F3524" t="str">
            <v>三河内　優菜</v>
          </cell>
          <cell r="G3524">
            <v>44646</v>
          </cell>
          <cell r="H3524">
            <v>44851</v>
          </cell>
          <cell r="I3524">
            <v>36383</v>
          </cell>
        </row>
        <row r="3525">
          <cell r="E3525" t="str">
            <v>26301930790001-005</v>
          </cell>
          <cell r="F3525" t="str">
            <v>吾子　瑞紀</v>
          </cell>
          <cell r="G3525">
            <v>44704</v>
          </cell>
          <cell r="H3525">
            <v>44829</v>
          </cell>
          <cell r="I3525">
            <v>35834</v>
          </cell>
        </row>
        <row r="3526">
          <cell r="E3526" t="str">
            <v>26301931402022-001</v>
          </cell>
          <cell r="F3526" t="str">
            <v>横幕　剛</v>
          </cell>
          <cell r="G3526">
            <v>36612</v>
          </cell>
          <cell r="I3526">
            <v>27902</v>
          </cell>
        </row>
        <row r="3527">
          <cell r="E3527" t="str">
            <v>26301931402022-002</v>
          </cell>
          <cell r="F3527" t="str">
            <v>山川　龍</v>
          </cell>
          <cell r="G3527">
            <v>37677</v>
          </cell>
          <cell r="I3527">
            <v>30072</v>
          </cell>
        </row>
        <row r="3528">
          <cell r="E3528" t="str">
            <v>26301931402022-003</v>
          </cell>
          <cell r="F3528" t="str">
            <v>浅田　真輔</v>
          </cell>
          <cell r="G3528">
            <v>43952</v>
          </cell>
          <cell r="I3528">
            <v>36131</v>
          </cell>
        </row>
        <row r="3529">
          <cell r="E3529" t="str">
            <v>26301930802017-001</v>
          </cell>
          <cell r="F3529" t="str">
            <v>三木　和之</v>
          </cell>
          <cell r="G3529">
            <v>40299</v>
          </cell>
          <cell r="I3529">
            <v>24211</v>
          </cell>
        </row>
        <row r="3530">
          <cell r="E3530" t="str">
            <v>26303933202145-001</v>
          </cell>
          <cell r="F3530" t="str">
            <v>松本　篤樹</v>
          </cell>
          <cell r="G3530">
            <v>42614</v>
          </cell>
          <cell r="H3530">
            <v>44671</v>
          </cell>
          <cell r="I3530">
            <v>34577</v>
          </cell>
        </row>
        <row r="3531">
          <cell r="E3531" t="str">
            <v>26303933202145-002</v>
          </cell>
          <cell r="F3531" t="str">
            <v>椹木　頼之</v>
          </cell>
          <cell r="G3531">
            <v>42614</v>
          </cell>
          <cell r="I3531">
            <v>25899</v>
          </cell>
        </row>
        <row r="3532">
          <cell r="E3532" t="str">
            <v>26303933202145-003</v>
          </cell>
          <cell r="F3532" t="str">
            <v>吉田　拓美</v>
          </cell>
          <cell r="G3532">
            <v>44748</v>
          </cell>
          <cell r="H3532">
            <v>44923</v>
          </cell>
          <cell r="I3532">
            <v>35185</v>
          </cell>
        </row>
        <row r="3533">
          <cell r="E3533" t="str">
            <v>26305935072035-001</v>
          </cell>
          <cell r="F3533" t="str">
            <v>水野　誠</v>
          </cell>
          <cell r="G3533">
            <v>43556</v>
          </cell>
          <cell r="I3533">
            <v>27214</v>
          </cell>
        </row>
        <row r="3534">
          <cell r="E3534" t="str">
            <v>26305935072035-002</v>
          </cell>
          <cell r="F3534" t="str">
            <v>相根　良一</v>
          </cell>
          <cell r="G3534">
            <v>43556</v>
          </cell>
          <cell r="I3534">
            <v>18364</v>
          </cell>
        </row>
        <row r="3535">
          <cell r="E3535" t="str">
            <v>26305935072035-003</v>
          </cell>
          <cell r="F3535" t="str">
            <v>ウメガキ　ワカ</v>
          </cell>
          <cell r="G3535">
            <v>44124</v>
          </cell>
          <cell r="I3535">
            <v>29053</v>
          </cell>
        </row>
        <row r="3536">
          <cell r="E3536" t="str">
            <v>26301930752020-001</v>
          </cell>
          <cell r="F3536" t="str">
            <v>鵜川　俊比古</v>
          </cell>
          <cell r="G3536">
            <v>34790</v>
          </cell>
          <cell r="I3536">
            <v>27669</v>
          </cell>
        </row>
        <row r="3537">
          <cell r="E3537" t="str">
            <v>26301930752020-002</v>
          </cell>
          <cell r="F3537" t="str">
            <v>麻植　政宣</v>
          </cell>
          <cell r="G3537">
            <v>34790</v>
          </cell>
          <cell r="I3537">
            <v>25452</v>
          </cell>
        </row>
        <row r="3538">
          <cell r="E3538" t="str">
            <v>26301930752020-003</v>
          </cell>
          <cell r="F3538" t="str">
            <v>橿本　伸也</v>
          </cell>
          <cell r="G3538">
            <v>34790</v>
          </cell>
          <cell r="I3538">
            <v>22305</v>
          </cell>
        </row>
        <row r="3539">
          <cell r="E3539" t="str">
            <v>26301930752020-004</v>
          </cell>
          <cell r="F3539" t="str">
            <v>宮木　三郎</v>
          </cell>
          <cell r="G3539">
            <v>35977</v>
          </cell>
          <cell r="I3539">
            <v>20333</v>
          </cell>
        </row>
        <row r="3540">
          <cell r="E3540" t="str">
            <v>26301930752020-005</v>
          </cell>
          <cell r="F3540" t="str">
            <v>福　孝二</v>
          </cell>
          <cell r="G3540">
            <v>37857</v>
          </cell>
          <cell r="I3540">
            <v>19598</v>
          </cell>
        </row>
        <row r="3541">
          <cell r="E3541" t="str">
            <v>26301930752020-006</v>
          </cell>
          <cell r="F3541" t="str">
            <v>東畠　浩一</v>
          </cell>
          <cell r="G3541">
            <v>39678</v>
          </cell>
          <cell r="I3541">
            <v>23748</v>
          </cell>
        </row>
        <row r="3542">
          <cell r="E3542" t="str">
            <v>26301930752020-007</v>
          </cell>
          <cell r="F3542" t="str">
            <v>辰己　司</v>
          </cell>
          <cell r="G3542">
            <v>44556</v>
          </cell>
          <cell r="I3542">
            <v>31524</v>
          </cell>
        </row>
        <row r="3543">
          <cell r="E3543" t="str">
            <v>26301930802030-001</v>
          </cell>
          <cell r="F3543" t="str">
            <v>柳生　晋一</v>
          </cell>
          <cell r="G3543">
            <v>39173</v>
          </cell>
          <cell r="I3543">
            <v>26063</v>
          </cell>
        </row>
        <row r="3544">
          <cell r="E3544" t="str">
            <v>26301930802030-002</v>
          </cell>
          <cell r="F3544" t="str">
            <v>西尾　佳久</v>
          </cell>
          <cell r="G3544">
            <v>39173</v>
          </cell>
          <cell r="I3544">
            <v>27494</v>
          </cell>
        </row>
        <row r="3545">
          <cell r="E3545" t="str">
            <v>26301930802030-003</v>
          </cell>
          <cell r="F3545" t="str">
            <v>三谷　和行</v>
          </cell>
          <cell r="G3545">
            <v>39559</v>
          </cell>
          <cell r="I3545">
            <v>26325</v>
          </cell>
        </row>
        <row r="3546">
          <cell r="E3546" t="str">
            <v>26303933202069-001</v>
          </cell>
          <cell r="F3546" t="str">
            <v>山口　大</v>
          </cell>
          <cell r="G3546">
            <v>39417</v>
          </cell>
          <cell r="I3546">
            <v>25750</v>
          </cell>
        </row>
        <row r="3547">
          <cell r="E3547" t="str">
            <v>26303933202069-002</v>
          </cell>
          <cell r="F3547" t="str">
            <v>石田　巧</v>
          </cell>
          <cell r="G3547">
            <v>39417</v>
          </cell>
          <cell r="H3547">
            <v>44713</v>
          </cell>
          <cell r="I3547">
            <v>19162</v>
          </cell>
        </row>
        <row r="3548">
          <cell r="E3548" t="str">
            <v>26303933202069-003</v>
          </cell>
          <cell r="F3548" t="str">
            <v>山口　斎</v>
          </cell>
          <cell r="G3548">
            <v>40940</v>
          </cell>
          <cell r="I3548">
            <v>33564</v>
          </cell>
        </row>
        <row r="3549">
          <cell r="E3549" t="str">
            <v>26303933202069-004</v>
          </cell>
          <cell r="F3549" t="str">
            <v>植野　和也</v>
          </cell>
          <cell r="G3549">
            <v>40940</v>
          </cell>
          <cell r="I3549">
            <v>30950</v>
          </cell>
        </row>
        <row r="3550">
          <cell r="E3550" t="str">
            <v>26303933202069-005</v>
          </cell>
          <cell r="F3550" t="str">
            <v>山口　純</v>
          </cell>
          <cell r="G3550">
            <v>41000</v>
          </cell>
          <cell r="I3550">
            <v>34677</v>
          </cell>
        </row>
        <row r="3551">
          <cell r="E3551" t="str">
            <v>26303933202069-006</v>
          </cell>
          <cell r="F3551" t="str">
            <v>山口　主</v>
          </cell>
          <cell r="G3551">
            <v>41000</v>
          </cell>
          <cell r="I3551">
            <v>33943</v>
          </cell>
        </row>
        <row r="3552">
          <cell r="E3552" t="str">
            <v>26303933202069-007</v>
          </cell>
          <cell r="F3552" t="str">
            <v>山野　清高</v>
          </cell>
          <cell r="G3552">
            <v>42767</v>
          </cell>
          <cell r="I3552">
            <v>22717</v>
          </cell>
        </row>
        <row r="3553">
          <cell r="E3553" t="str">
            <v>26301930792100-001</v>
          </cell>
          <cell r="F3553" t="str">
            <v>高岡　和徒</v>
          </cell>
          <cell r="G3553">
            <v>43302</v>
          </cell>
          <cell r="I3553">
            <v>35088</v>
          </cell>
        </row>
        <row r="3554">
          <cell r="E3554" t="str">
            <v>26308938242036-001</v>
          </cell>
          <cell r="F3554" t="str">
            <v>山下　雄二</v>
          </cell>
          <cell r="G3554">
            <v>42186</v>
          </cell>
          <cell r="I3554">
            <v>27642</v>
          </cell>
        </row>
        <row r="3555">
          <cell r="E3555" t="str">
            <v>26308938242036-002</v>
          </cell>
          <cell r="F3555" t="str">
            <v>原田　俊治</v>
          </cell>
          <cell r="G3555">
            <v>44136</v>
          </cell>
          <cell r="I3555">
            <v>22211</v>
          </cell>
        </row>
        <row r="3556">
          <cell r="E3556" t="str">
            <v>26308938242036-003</v>
          </cell>
          <cell r="F3556" t="str">
            <v>有園　龍次</v>
          </cell>
          <cell r="G3556">
            <v>44501</v>
          </cell>
          <cell r="I3556">
            <v>16659</v>
          </cell>
        </row>
        <row r="3557">
          <cell r="E3557" t="str">
            <v>26305935060004-001</v>
          </cell>
          <cell r="F3557" t="str">
            <v>芦田　康子</v>
          </cell>
          <cell r="G3557">
            <v>36526</v>
          </cell>
          <cell r="I3557">
            <v>24180</v>
          </cell>
        </row>
        <row r="3558">
          <cell r="E3558" t="str">
            <v>26305935060004-002</v>
          </cell>
          <cell r="F3558" t="str">
            <v>山上　法雄</v>
          </cell>
          <cell r="G3558">
            <v>41410</v>
          </cell>
          <cell r="I3558">
            <v>23132</v>
          </cell>
        </row>
        <row r="3559">
          <cell r="E3559" t="str">
            <v>26305935060004-003</v>
          </cell>
          <cell r="F3559" t="str">
            <v>永松　克則</v>
          </cell>
          <cell r="G3559">
            <v>41999</v>
          </cell>
          <cell r="I3559">
            <v>23497</v>
          </cell>
        </row>
        <row r="3560">
          <cell r="E3560" t="str">
            <v>26305935060004-004</v>
          </cell>
          <cell r="F3560" t="str">
            <v>篠田　一明</v>
          </cell>
          <cell r="G3560">
            <v>42826</v>
          </cell>
          <cell r="I3560">
            <v>24531</v>
          </cell>
        </row>
        <row r="3561">
          <cell r="E3561" t="str">
            <v>26305935060004-005</v>
          </cell>
          <cell r="F3561" t="str">
            <v>名越　理順</v>
          </cell>
          <cell r="G3561">
            <v>42826</v>
          </cell>
          <cell r="I3561">
            <v>23193</v>
          </cell>
        </row>
        <row r="3562">
          <cell r="E3562" t="str">
            <v>26305935060004-006</v>
          </cell>
          <cell r="F3562" t="str">
            <v>丸橋　清人</v>
          </cell>
          <cell r="G3562">
            <v>43160</v>
          </cell>
          <cell r="I3562">
            <v>24517</v>
          </cell>
        </row>
        <row r="3563">
          <cell r="E3563" t="str">
            <v>26305935060004-007</v>
          </cell>
          <cell r="F3563" t="str">
            <v>タケウチ　キミコ</v>
          </cell>
          <cell r="G3563">
            <v>43937</v>
          </cell>
          <cell r="I3563">
            <v>22324</v>
          </cell>
        </row>
        <row r="3564">
          <cell r="E3564" t="str">
            <v>26302932542077-001</v>
          </cell>
          <cell r="F3564" t="str">
            <v>松本　知起</v>
          </cell>
          <cell r="G3564">
            <v>42846</v>
          </cell>
          <cell r="I3564">
            <v>35737</v>
          </cell>
        </row>
        <row r="3565">
          <cell r="E3565" t="str">
            <v>26302932542077-002</v>
          </cell>
          <cell r="F3565" t="str">
            <v>上田　倫太朗</v>
          </cell>
          <cell r="G3565">
            <v>42937</v>
          </cell>
          <cell r="I3565">
            <v>35994</v>
          </cell>
        </row>
        <row r="3566">
          <cell r="E3566" t="str">
            <v>26305935072014-001</v>
          </cell>
          <cell r="F3566" t="str">
            <v>嶋崎　武彦</v>
          </cell>
          <cell r="G3566">
            <v>34366</v>
          </cell>
          <cell r="I3566">
            <v>24526</v>
          </cell>
        </row>
        <row r="3567">
          <cell r="E3567" t="str">
            <v>26305935072014-002</v>
          </cell>
          <cell r="F3567" t="str">
            <v>吉田　真人</v>
          </cell>
          <cell r="G3567">
            <v>37165</v>
          </cell>
          <cell r="I3567">
            <v>29290</v>
          </cell>
        </row>
        <row r="3568">
          <cell r="E3568" t="str">
            <v>26305935072014-003</v>
          </cell>
          <cell r="F3568" t="str">
            <v>仲山　篤男</v>
          </cell>
          <cell r="G3568">
            <v>37377</v>
          </cell>
          <cell r="H3568">
            <v>44946</v>
          </cell>
          <cell r="I3568">
            <v>27347</v>
          </cell>
        </row>
        <row r="3569">
          <cell r="E3569" t="str">
            <v>26305935072014-004</v>
          </cell>
          <cell r="F3569" t="str">
            <v>林　映</v>
          </cell>
          <cell r="G3569">
            <v>39954</v>
          </cell>
          <cell r="I3569">
            <v>24888</v>
          </cell>
        </row>
        <row r="3570">
          <cell r="E3570" t="str">
            <v>26305935072014-005</v>
          </cell>
          <cell r="F3570" t="str">
            <v>山下　克美</v>
          </cell>
          <cell r="G3570">
            <v>41548</v>
          </cell>
          <cell r="I3570">
            <v>26223</v>
          </cell>
        </row>
        <row r="3571">
          <cell r="E3571" t="str">
            <v>26305935072014-006</v>
          </cell>
          <cell r="F3571" t="str">
            <v>梅原　志信</v>
          </cell>
          <cell r="G3571">
            <v>42787</v>
          </cell>
          <cell r="H3571">
            <v>44854</v>
          </cell>
          <cell r="I3571">
            <v>27479</v>
          </cell>
        </row>
        <row r="3572">
          <cell r="E3572" t="str">
            <v>26305935072014-007</v>
          </cell>
          <cell r="F3572" t="str">
            <v>スギノシタ　ルツコ</v>
          </cell>
          <cell r="G3572">
            <v>43770</v>
          </cell>
          <cell r="I3572">
            <v>33551</v>
          </cell>
        </row>
        <row r="3573">
          <cell r="E3573" t="str">
            <v>26305935072014-008</v>
          </cell>
          <cell r="F3573" t="str">
            <v>ヒガシヤマ　ルツコ</v>
          </cell>
          <cell r="G3573">
            <v>43770</v>
          </cell>
          <cell r="I3573">
            <v>33551</v>
          </cell>
        </row>
        <row r="3574">
          <cell r="E3574" t="str">
            <v>26305935072014-009</v>
          </cell>
          <cell r="F3574" t="str">
            <v>マツイ　リエ</v>
          </cell>
          <cell r="G3574">
            <v>44567</v>
          </cell>
          <cell r="H3574">
            <v>44915</v>
          </cell>
          <cell r="I3574">
            <v>30051</v>
          </cell>
        </row>
        <row r="3575">
          <cell r="E3575" t="str">
            <v>26301930792017-001</v>
          </cell>
          <cell r="F3575" t="str">
            <v>石邊　聖一</v>
          </cell>
          <cell r="G3575">
            <v>38169</v>
          </cell>
          <cell r="I3575">
            <v>30706</v>
          </cell>
        </row>
        <row r="3576">
          <cell r="E3576" t="str">
            <v>26301930792017-002</v>
          </cell>
          <cell r="F3576" t="str">
            <v>香月　志門</v>
          </cell>
          <cell r="G3576">
            <v>43472</v>
          </cell>
          <cell r="I3576">
            <v>35227</v>
          </cell>
        </row>
        <row r="3577">
          <cell r="E3577" t="str">
            <v>26303933522018-001</v>
          </cell>
          <cell r="F3577" t="str">
            <v>中島　純</v>
          </cell>
          <cell r="G3577">
            <v>41872</v>
          </cell>
          <cell r="I3577">
            <v>28019</v>
          </cell>
        </row>
        <row r="3578">
          <cell r="E3578" t="str">
            <v>26303933522018-002</v>
          </cell>
          <cell r="F3578" t="str">
            <v>河村　大輔</v>
          </cell>
          <cell r="G3578">
            <v>41872</v>
          </cell>
          <cell r="I3578">
            <v>27941</v>
          </cell>
        </row>
        <row r="3579">
          <cell r="E3579" t="str">
            <v>26303933522018-003</v>
          </cell>
          <cell r="F3579" t="str">
            <v>山川　温寛</v>
          </cell>
          <cell r="G3579">
            <v>42522</v>
          </cell>
          <cell r="I3579">
            <v>29301</v>
          </cell>
        </row>
        <row r="3580">
          <cell r="E3580" t="str">
            <v>26304934190020-001</v>
          </cell>
          <cell r="F3580" t="str">
            <v>宮本　サユリ</v>
          </cell>
          <cell r="G3580">
            <v>43922</v>
          </cell>
          <cell r="I3580">
            <v>23956</v>
          </cell>
        </row>
        <row r="3581">
          <cell r="E3581" t="str">
            <v>26303933202173-001</v>
          </cell>
          <cell r="F3581" t="str">
            <v>浜岡　靖久</v>
          </cell>
          <cell r="G3581">
            <v>42795</v>
          </cell>
          <cell r="I3581">
            <v>26875</v>
          </cell>
        </row>
        <row r="3582">
          <cell r="E3582" t="str">
            <v>26303933202046-001</v>
          </cell>
          <cell r="F3582" t="str">
            <v>南谷　久美子</v>
          </cell>
          <cell r="G3582">
            <v>44763</v>
          </cell>
          <cell r="H3582">
            <v>44804</v>
          </cell>
          <cell r="I3582">
            <v>29884</v>
          </cell>
        </row>
        <row r="3583">
          <cell r="E3583" t="str">
            <v>26301932522020-001</v>
          </cell>
          <cell r="F3583" t="str">
            <v>林田　虎太郎</v>
          </cell>
          <cell r="G3583">
            <v>42461</v>
          </cell>
          <cell r="I3583">
            <v>34920</v>
          </cell>
        </row>
        <row r="3584">
          <cell r="E3584" t="str">
            <v>26301930792044-001</v>
          </cell>
          <cell r="F3584" t="str">
            <v>久保　豊</v>
          </cell>
          <cell r="G3584">
            <v>40210</v>
          </cell>
          <cell r="I3584">
            <v>18260</v>
          </cell>
        </row>
        <row r="3585">
          <cell r="E3585" t="str">
            <v>26301930792044-002</v>
          </cell>
          <cell r="F3585" t="str">
            <v>清水　哲太</v>
          </cell>
          <cell r="G3585">
            <v>42887</v>
          </cell>
          <cell r="I3585">
            <v>32720</v>
          </cell>
        </row>
        <row r="3586">
          <cell r="E3586" t="str">
            <v>26301930792044-003</v>
          </cell>
          <cell r="F3586" t="str">
            <v>横道　聖太</v>
          </cell>
          <cell r="G3586">
            <v>44044</v>
          </cell>
          <cell r="I3586">
            <v>34822</v>
          </cell>
        </row>
        <row r="3587">
          <cell r="E3587" t="str">
            <v>26302932542102-001</v>
          </cell>
          <cell r="F3587" t="str">
            <v>斎藤　龍生</v>
          </cell>
          <cell r="G3587">
            <v>43922</v>
          </cell>
          <cell r="I3587">
            <v>37883</v>
          </cell>
        </row>
        <row r="3588">
          <cell r="E3588" t="str">
            <v>26302932542102-002</v>
          </cell>
          <cell r="F3588" t="str">
            <v>高安　雄大</v>
          </cell>
          <cell r="G3588">
            <v>43989</v>
          </cell>
          <cell r="I3588">
            <v>37736</v>
          </cell>
        </row>
        <row r="3589">
          <cell r="E3589" t="str">
            <v>26302932542102-003</v>
          </cell>
          <cell r="F3589" t="str">
            <v>クエン　チャン　クオン</v>
          </cell>
          <cell r="G3589">
            <v>44470</v>
          </cell>
          <cell r="H3589">
            <v>44774</v>
          </cell>
          <cell r="I3589">
            <v>35832</v>
          </cell>
        </row>
        <row r="3590">
          <cell r="E3590" t="str">
            <v>26302932542102-004</v>
          </cell>
          <cell r="F3590" t="str">
            <v>ホー　ミン　トン</v>
          </cell>
          <cell r="G3590">
            <v>44491</v>
          </cell>
          <cell r="H3590">
            <v>44797</v>
          </cell>
          <cell r="I3590">
            <v>34860</v>
          </cell>
        </row>
        <row r="3591">
          <cell r="E3591" t="str">
            <v>26302932542102-005</v>
          </cell>
          <cell r="F3591" t="str">
            <v>グエン　タイン　ド</v>
          </cell>
          <cell r="G3591">
            <v>44866</v>
          </cell>
          <cell r="I3591">
            <v>35978</v>
          </cell>
        </row>
        <row r="3592">
          <cell r="E3592" t="str">
            <v>26301930770032-001</v>
          </cell>
          <cell r="F3592" t="str">
            <v>半田　秀一</v>
          </cell>
          <cell r="G3592">
            <v>34412</v>
          </cell>
          <cell r="H3592">
            <v>44793</v>
          </cell>
          <cell r="I3592">
            <v>23151</v>
          </cell>
        </row>
        <row r="3593">
          <cell r="E3593" t="str">
            <v>26301930770032-002</v>
          </cell>
          <cell r="F3593" t="str">
            <v>松尾　宗俊</v>
          </cell>
          <cell r="G3593">
            <v>39783</v>
          </cell>
          <cell r="H3593">
            <v>44671</v>
          </cell>
          <cell r="I3593">
            <v>26506</v>
          </cell>
        </row>
        <row r="3594">
          <cell r="E3594" t="str">
            <v>26301930770032-003</v>
          </cell>
          <cell r="F3594" t="str">
            <v>一柳　茂伸</v>
          </cell>
          <cell r="G3594">
            <v>42009</v>
          </cell>
          <cell r="I3594">
            <v>19763</v>
          </cell>
        </row>
        <row r="3595">
          <cell r="E3595" t="str">
            <v>26301930770032-004</v>
          </cell>
          <cell r="F3595" t="str">
            <v>田中　顕次</v>
          </cell>
          <cell r="G3595">
            <v>43070</v>
          </cell>
          <cell r="I3595">
            <v>29754</v>
          </cell>
        </row>
        <row r="3596">
          <cell r="E3596" t="str">
            <v>26301930772011-001</v>
          </cell>
          <cell r="F3596" t="str">
            <v>諌本　謙二</v>
          </cell>
          <cell r="G3596">
            <v>32863</v>
          </cell>
          <cell r="I3596">
            <v>20362</v>
          </cell>
        </row>
        <row r="3597">
          <cell r="E3597" t="str">
            <v>26301930772011-002</v>
          </cell>
          <cell r="F3597" t="str">
            <v>岩井　清成</v>
          </cell>
          <cell r="G3597">
            <v>36617</v>
          </cell>
          <cell r="I3597">
            <v>24142</v>
          </cell>
        </row>
        <row r="3598">
          <cell r="E3598" t="str">
            <v>26301930772011-003</v>
          </cell>
          <cell r="F3598" t="str">
            <v>山岸　浩太郎</v>
          </cell>
          <cell r="G3598">
            <v>42390</v>
          </cell>
          <cell r="I3598">
            <v>25528</v>
          </cell>
        </row>
        <row r="3599">
          <cell r="E3599" t="str">
            <v>26307937192012-001</v>
          </cell>
          <cell r="F3599" t="str">
            <v>金近　憲二</v>
          </cell>
          <cell r="G3599">
            <v>39792</v>
          </cell>
          <cell r="I3599">
            <v>29843</v>
          </cell>
        </row>
        <row r="3600">
          <cell r="E3600" t="str">
            <v>26307937192012-002</v>
          </cell>
          <cell r="F3600" t="str">
            <v>森垣　和哉</v>
          </cell>
          <cell r="G3600">
            <v>43191</v>
          </cell>
          <cell r="I3600">
            <v>30084</v>
          </cell>
        </row>
        <row r="3601">
          <cell r="E3601" t="str">
            <v>26307937192012-003</v>
          </cell>
          <cell r="F3601" t="str">
            <v>キシモト　タイキ</v>
          </cell>
          <cell r="G3601">
            <v>44428</v>
          </cell>
          <cell r="H3601">
            <v>44681</v>
          </cell>
          <cell r="I3601">
            <v>34462</v>
          </cell>
        </row>
        <row r="3602">
          <cell r="E3602" t="str">
            <v>26307937192012-004</v>
          </cell>
          <cell r="F3602" t="str">
            <v>モリガキ　カナ</v>
          </cell>
          <cell r="G3602">
            <v>44506</v>
          </cell>
          <cell r="I3602">
            <v>32475</v>
          </cell>
        </row>
        <row r="3603">
          <cell r="E3603" t="str">
            <v>26307937192018-001</v>
          </cell>
          <cell r="F3603" t="str">
            <v>蘓理　順一郎</v>
          </cell>
          <cell r="G3603">
            <v>39904</v>
          </cell>
          <cell r="I3603">
            <v>22311</v>
          </cell>
        </row>
        <row r="3604">
          <cell r="E3604" t="str">
            <v>26307937192018-002</v>
          </cell>
          <cell r="F3604" t="str">
            <v>保田　米治</v>
          </cell>
          <cell r="G3604">
            <v>40721</v>
          </cell>
          <cell r="I3604">
            <v>22306</v>
          </cell>
        </row>
        <row r="3605">
          <cell r="E3605" t="str">
            <v>26307937192018-003</v>
          </cell>
          <cell r="F3605" t="str">
            <v>今西　友樹</v>
          </cell>
          <cell r="G3605">
            <v>41852</v>
          </cell>
          <cell r="I3605">
            <v>35098</v>
          </cell>
        </row>
        <row r="3606">
          <cell r="E3606" t="str">
            <v>26307937192018-004</v>
          </cell>
          <cell r="F3606" t="str">
            <v>上阪　考子</v>
          </cell>
          <cell r="G3606">
            <v>42095</v>
          </cell>
          <cell r="I3606">
            <v>24233</v>
          </cell>
        </row>
        <row r="3607">
          <cell r="E3607" t="str">
            <v>26307937192018-005</v>
          </cell>
          <cell r="F3607" t="str">
            <v>寺尾　不二人</v>
          </cell>
          <cell r="G3607">
            <v>42248</v>
          </cell>
          <cell r="H3607">
            <v>44732</v>
          </cell>
          <cell r="I3607">
            <v>20986</v>
          </cell>
        </row>
        <row r="3608">
          <cell r="E3608" t="str">
            <v>26307937192018-006</v>
          </cell>
          <cell r="F3608" t="str">
            <v>橋　朋生</v>
          </cell>
          <cell r="G3608">
            <v>42614</v>
          </cell>
          <cell r="I3608">
            <v>24070</v>
          </cell>
        </row>
        <row r="3609">
          <cell r="E3609" t="str">
            <v>26307937192018-007</v>
          </cell>
          <cell r="F3609" t="str">
            <v>コニシ　マイ</v>
          </cell>
          <cell r="G3609">
            <v>42887</v>
          </cell>
          <cell r="I3609">
            <v>32087</v>
          </cell>
        </row>
        <row r="3610">
          <cell r="E3610" t="str">
            <v>26307937192018-008</v>
          </cell>
          <cell r="F3610" t="str">
            <v>フジワラ　テツヒロ</v>
          </cell>
          <cell r="G3610">
            <v>43787</v>
          </cell>
          <cell r="H3610">
            <v>44773</v>
          </cell>
          <cell r="I3610">
            <v>22360</v>
          </cell>
        </row>
        <row r="3611">
          <cell r="E3611" t="str">
            <v>26307937192018-009</v>
          </cell>
          <cell r="F3611" t="str">
            <v>ナカニシ　マサキ</v>
          </cell>
          <cell r="G3611">
            <v>44261</v>
          </cell>
          <cell r="I3611">
            <v>32842</v>
          </cell>
        </row>
        <row r="3612">
          <cell r="E3612" t="str">
            <v>26307937192018-010</v>
          </cell>
          <cell r="F3612" t="str">
            <v>井崎　道子</v>
          </cell>
          <cell r="G3612">
            <v>44708</v>
          </cell>
          <cell r="H3612">
            <v>44895</v>
          </cell>
          <cell r="I3612">
            <v>23143</v>
          </cell>
        </row>
        <row r="3613">
          <cell r="E3613" t="str">
            <v>26307937192018-011</v>
          </cell>
          <cell r="F3613" t="str">
            <v>グルン　ロヒト</v>
          </cell>
          <cell r="G3613">
            <v>44736</v>
          </cell>
          <cell r="I3613">
            <v>34314</v>
          </cell>
        </row>
        <row r="3614">
          <cell r="E3614" t="str">
            <v>26307937192018-012</v>
          </cell>
          <cell r="F3614" t="str">
            <v>マガル　インドラ　バハル</v>
          </cell>
          <cell r="G3614">
            <v>44736</v>
          </cell>
          <cell r="I3614">
            <v>33963</v>
          </cell>
        </row>
        <row r="3615">
          <cell r="E3615" t="str">
            <v>26307937192018-013</v>
          </cell>
          <cell r="F3615" t="str">
            <v>タニグチ　ライマ</v>
          </cell>
          <cell r="G3615">
            <v>44838</v>
          </cell>
          <cell r="I3615">
            <v>38790</v>
          </cell>
        </row>
        <row r="3616">
          <cell r="E3616" t="str">
            <v>26307937192018-014</v>
          </cell>
          <cell r="F3616" t="str">
            <v>オノウ　カズナリ</v>
          </cell>
          <cell r="G3616">
            <v>44866</v>
          </cell>
          <cell r="I3616">
            <v>25554</v>
          </cell>
        </row>
        <row r="3617">
          <cell r="E3617" t="str">
            <v>26307937192018-015</v>
          </cell>
          <cell r="F3617" t="str">
            <v>フクダ　アキコ</v>
          </cell>
          <cell r="G3617">
            <v>44936</v>
          </cell>
          <cell r="I3617">
            <v>28388</v>
          </cell>
        </row>
        <row r="3618">
          <cell r="E3618" t="str">
            <v>26307937182054-001</v>
          </cell>
          <cell r="F3618" t="str">
            <v>野村　英司</v>
          </cell>
          <cell r="G3618">
            <v>41724</v>
          </cell>
          <cell r="I3618">
            <v>24016</v>
          </cell>
        </row>
        <row r="3619">
          <cell r="E3619" t="str">
            <v>26307937182054-002</v>
          </cell>
          <cell r="F3619" t="str">
            <v>フナタ　カズキ</v>
          </cell>
          <cell r="G3619">
            <v>42570</v>
          </cell>
          <cell r="I3619">
            <v>27010</v>
          </cell>
        </row>
        <row r="3620">
          <cell r="E3620" t="str">
            <v>26307937182067-001</v>
          </cell>
          <cell r="F3620" t="str">
            <v>井藤　貴寛</v>
          </cell>
          <cell r="G3620">
            <v>44160</v>
          </cell>
          <cell r="I3620">
            <v>28950</v>
          </cell>
        </row>
        <row r="3621">
          <cell r="E3621" t="str">
            <v>26305935072017-001</v>
          </cell>
          <cell r="F3621" t="str">
            <v>ヒロセ　コウジ</v>
          </cell>
          <cell r="G3621">
            <v>43581</v>
          </cell>
          <cell r="I3621">
            <v>30189</v>
          </cell>
        </row>
        <row r="3622">
          <cell r="E3622" t="str">
            <v>26301930752111-001</v>
          </cell>
          <cell r="F3622" t="str">
            <v>室　一彦</v>
          </cell>
          <cell r="G3622">
            <v>37712</v>
          </cell>
          <cell r="H3622">
            <v>44706</v>
          </cell>
          <cell r="I3622">
            <v>20204</v>
          </cell>
        </row>
        <row r="3623">
          <cell r="E3623" t="str">
            <v>26301930752111-002</v>
          </cell>
          <cell r="F3623" t="str">
            <v>船越　旭</v>
          </cell>
          <cell r="G3623">
            <v>42767</v>
          </cell>
          <cell r="I3623">
            <v>33892</v>
          </cell>
        </row>
        <row r="3624">
          <cell r="E3624" t="str">
            <v>26301930802055-001</v>
          </cell>
          <cell r="F3624" t="str">
            <v>沖原　　侑樹</v>
          </cell>
          <cell r="G3624">
            <v>41948</v>
          </cell>
          <cell r="I3624">
            <v>31625</v>
          </cell>
        </row>
        <row r="3625">
          <cell r="E3625" t="str">
            <v>26301930802055-002</v>
          </cell>
          <cell r="F3625" t="str">
            <v>矢郷　良児</v>
          </cell>
          <cell r="G3625">
            <v>42522</v>
          </cell>
          <cell r="I3625">
            <v>30305</v>
          </cell>
        </row>
        <row r="3626">
          <cell r="E3626" t="str">
            <v>26301930792059-001</v>
          </cell>
          <cell r="F3626" t="str">
            <v>雲　喜勝</v>
          </cell>
          <cell r="G3626">
            <v>42095</v>
          </cell>
          <cell r="I3626">
            <v>27594</v>
          </cell>
        </row>
        <row r="3627">
          <cell r="E3627" t="str">
            <v>26301930792059-002</v>
          </cell>
          <cell r="F3627" t="str">
            <v>渡邊　慶彦</v>
          </cell>
          <cell r="G3627">
            <v>44713</v>
          </cell>
          <cell r="I3627">
            <v>29235</v>
          </cell>
        </row>
        <row r="3628">
          <cell r="E3628" t="str">
            <v>26301930772038-001</v>
          </cell>
          <cell r="F3628" t="str">
            <v>家納　信夫</v>
          </cell>
          <cell r="G3628">
            <v>36571</v>
          </cell>
          <cell r="I3628">
            <v>23850</v>
          </cell>
        </row>
        <row r="3629">
          <cell r="E3629" t="str">
            <v>26301930772038-002</v>
          </cell>
          <cell r="F3629" t="str">
            <v>保田　秀之</v>
          </cell>
          <cell r="G3629">
            <v>38808</v>
          </cell>
          <cell r="I3629">
            <v>26232</v>
          </cell>
        </row>
        <row r="3630">
          <cell r="E3630" t="str">
            <v>26301930772038-003</v>
          </cell>
          <cell r="F3630" t="str">
            <v>鈴木　政則</v>
          </cell>
          <cell r="G3630">
            <v>39356</v>
          </cell>
          <cell r="I3630">
            <v>20858</v>
          </cell>
        </row>
        <row r="3631">
          <cell r="E3631" t="str">
            <v>26301930772038-004</v>
          </cell>
          <cell r="F3631" t="str">
            <v>川端　祐二</v>
          </cell>
          <cell r="G3631">
            <v>39417</v>
          </cell>
          <cell r="I3631">
            <v>29942</v>
          </cell>
        </row>
        <row r="3632">
          <cell r="E3632" t="str">
            <v>26301930772038-005</v>
          </cell>
          <cell r="F3632" t="str">
            <v>松本　敏和</v>
          </cell>
          <cell r="G3632">
            <v>40288</v>
          </cell>
          <cell r="I3632">
            <v>27245</v>
          </cell>
        </row>
        <row r="3633">
          <cell r="E3633" t="str">
            <v>26301930772038-006</v>
          </cell>
          <cell r="F3633" t="str">
            <v>野村　重夫</v>
          </cell>
          <cell r="G3633">
            <v>42450</v>
          </cell>
          <cell r="I3633">
            <v>22775</v>
          </cell>
        </row>
        <row r="3634">
          <cell r="E3634" t="str">
            <v>26301930772038-007</v>
          </cell>
          <cell r="F3634" t="str">
            <v>服部　敦</v>
          </cell>
          <cell r="G3634">
            <v>43510</v>
          </cell>
          <cell r="I3634">
            <v>35457</v>
          </cell>
        </row>
        <row r="3635">
          <cell r="E3635" t="str">
            <v>26301930772038-008</v>
          </cell>
          <cell r="F3635" t="str">
            <v>三矢　英揮</v>
          </cell>
          <cell r="G3635">
            <v>43825</v>
          </cell>
          <cell r="I3635">
            <v>30355</v>
          </cell>
        </row>
        <row r="3636">
          <cell r="E3636" t="str">
            <v>26301930772038-009</v>
          </cell>
          <cell r="F3636" t="str">
            <v>小林　幸篤</v>
          </cell>
          <cell r="G3636">
            <v>44460</v>
          </cell>
          <cell r="I3636">
            <v>24180</v>
          </cell>
        </row>
        <row r="3637">
          <cell r="E3637" t="str">
            <v>26301930792124-001</v>
          </cell>
          <cell r="F3637" t="str">
            <v>藤島　敬久</v>
          </cell>
          <cell r="G3637">
            <v>43040</v>
          </cell>
          <cell r="I3637">
            <v>33351</v>
          </cell>
        </row>
        <row r="3638">
          <cell r="E3638" t="str">
            <v>26301930792124-002</v>
          </cell>
          <cell r="F3638" t="str">
            <v>サイトウ　ヤスナリ</v>
          </cell>
          <cell r="G3638">
            <v>43556</v>
          </cell>
          <cell r="I3638">
            <v>32482</v>
          </cell>
        </row>
        <row r="3639">
          <cell r="E3639" t="str">
            <v>26301930792124-003</v>
          </cell>
          <cell r="F3639" t="str">
            <v>斎藤　光法</v>
          </cell>
          <cell r="G3639">
            <v>44287</v>
          </cell>
          <cell r="I3639">
            <v>32115</v>
          </cell>
        </row>
        <row r="3640">
          <cell r="E3640" t="str">
            <v>26308938242045-001</v>
          </cell>
          <cell r="F3640" t="str">
            <v>高屋　章博</v>
          </cell>
          <cell r="G3640">
            <v>42095</v>
          </cell>
          <cell r="I3640">
            <v>26212</v>
          </cell>
        </row>
        <row r="3641">
          <cell r="E3641" t="str">
            <v>26308938242045-002</v>
          </cell>
          <cell r="F3641" t="str">
            <v>高屋　憲幸</v>
          </cell>
          <cell r="G3641">
            <v>42095</v>
          </cell>
          <cell r="I3641">
            <v>25769</v>
          </cell>
        </row>
        <row r="3642">
          <cell r="E3642" t="str">
            <v>26301930750017-001</v>
          </cell>
          <cell r="F3642" t="str">
            <v>伊藤　陽夫</v>
          </cell>
          <cell r="G3642">
            <v>35217</v>
          </cell>
          <cell r="I3642">
            <v>17947</v>
          </cell>
        </row>
        <row r="3643">
          <cell r="E3643" t="str">
            <v>26301930750017-002</v>
          </cell>
          <cell r="F3643" t="str">
            <v>隅田　創</v>
          </cell>
          <cell r="G3643">
            <v>35394</v>
          </cell>
          <cell r="I3643">
            <v>23954</v>
          </cell>
        </row>
        <row r="3644">
          <cell r="E3644" t="str">
            <v>26301930750017-003</v>
          </cell>
          <cell r="F3644" t="str">
            <v>南部　明美</v>
          </cell>
          <cell r="G3644">
            <v>36277</v>
          </cell>
          <cell r="I3644">
            <v>19905</v>
          </cell>
        </row>
        <row r="3645">
          <cell r="E3645" t="str">
            <v>26301930750017-004</v>
          </cell>
          <cell r="F3645" t="str">
            <v>五十嵐　忠</v>
          </cell>
          <cell r="G3645">
            <v>36434</v>
          </cell>
          <cell r="I3645">
            <v>23226</v>
          </cell>
        </row>
        <row r="3646">
          <cell r="E3646" t="str">
            <v>26301930750017-005</v>
          </cell>
          <cell r="F3646" t="str">
            <v>三谷　隆雄</v>
          </cell>
          <cell r="G3646">
            <v>37155</v>
          </cell>
          <cell r="I3646">
            <v>19817</v>
          </cell>
        </row>
        <row r="3647">
          <cell r="E3647" t="str">
            <v>26301930750017-006</v>
          </cell>
          <cell r="F3647" t="str">
            <v>宮部　勉</v>
          </cell>
          <cell r="G3647">
            <v>37167</v>
          </cell>
          <cell r="H3647">
            <v>44909</v>
          </cell>
          <cell r="I3647">
            <v>23646</v>
          </cell>
        </row>
        <row r="3648">
          <cell r="E3648" t="str">
            <v>26301930750017-007</v>
          </cell>
          <cell r="F3648" t="str">
            <v>西田　康次</v>
          </cell>
          <cell r="G3648">
            <v>38515</v>
          </cell>
          <cell r="I3648">
            <v>19190</v>
          </cell>
        </row>
        <row r="3649">
          <cell r="E3649" t="str">
            <v>26301930750017-008</v>
          </cell>
          <cell r="F3649" t="str">
            <v>中西　弘子</v>
          </cell>
          <cell r="G3649">
            <v>39132</v>
          </cell>
          <cell r="I3649">
            <v>22635</v>
          </cell>
        </row>
        <row r="3650">
          <cell r="E3650" t="str">
            <v>26301930750017-009</v>
          </cell>
          <cell r="F3650" t="str">
            <v>里見　圭一</v>
          </cell>
          <cell r="G3650">
            <v>39475</v>
          </cell>
          <cell r="I3650">
            <v>25258</v>
          </cell>
        </row>
        <row r="3651">
          <cell r="E3651" t="str">
            <v>26301930750017-010</v>
          </cell>
          <cell r="F3651" t="str">
            <v>井口　暢己</v>
          </cell>
          <cell r="G3651">
            <v>41609</v>
          </cell>
          <cell r="I3651">
            <v>28490</v>
          </cell>
        </row>
        <row r="3652">
          <cell r="E3652" t="str">
            <v>26301930750017-011</v>
          </cell>
          <cell r="F3652" t="str">
            <v>中川　辰男</v>
          </cell>
          <cell r="G3652">
            <v>43227</v>
          </cell>
          <cell r="I3652">
            <v>17157</v>
          </cell>
        </row>
        <row r="3653">
          <cell r="E3653" t="str">
            <v>26301930750017-012</v>
          </cell>
          <cell r="F3653" t="str">
            <v>谷内　一恵</v>
          </cell>
          <cell r="G3653">
            <v>43605</v>
          </cell>
          <cell r="I3653">
            <v>30559</v>
          </cell>
        </row>
        <row r="3654">
          <cell r="E3654" t="str">
            <v>26301930800015-001</v>
          </cell>
          <cell r="F3654" t="str">
            <v>辻田　弘貴</v>
          </cell>
          <cell r="G3654">
            <v>42522</v>
          </cell>
          <cell r="I3654">
            <v>33238</v>
          </cell>
        </row>
        <row r="3655">
          <cell r="E3655" t="str">
            <v>26301930800015-002</v>
          </cell>
          <cell r="F3655" t="str">
            <v>井上　勇</v>
          </cell>
          <cell r="G3655">
            <v>42522</v>
          </cell>
          <cell r="I3655">
            <v>26290</v>
          </cell>
        </row>
        <row r="3656">
          <cell r="E3656" t="str">
            <v>26301930800015-003</v>
          </cell>
          <cell r="F3656" t="str">
            <v>小原　克敏</v>
          </cell>
          <cell r="G3656">
            <v>42522</v>
          </cell>
          <cell r="I3656">
            <v>24033</v>
          </cell>
        </row>
        <row r="3657">
          <cell r="E3657" t="str">
            <v>26301930800015-004</v>
          </cell>
          <cell r="F3657" t="str">
            <v>西村　楓</v>
          </cell>
          <cell r="G3657">
            <v>43191</v>
          </cell>
          <cell r="I3657">
            <v>34608</v>
          </cell>
        </row>
        <row r="3658">
          <cell r="E3658" t="str">
            <v>26302932552072-001</v>
          </cell>
          <cell r="F3658" t="str">
            <v>今村　桃子</v>
          </cell>
          <cell r="G3658">
            <v>42659</v>
          </cell>
          <cell r="I3658">
            <v>29290</v>
          </cell>
        </row>
        <row r="3659">
          <cell r="E3659" t="str">
            <v>26302932552072-002</v>
          </cell>
          <cell r="F3659" t="str">
            <v>小野　覚</v>
          </cell>
          <cell r="G3659">
            <v>42786</v>
          </cell>
          <cell r="H3659">
            <v>44819</v>
          </cell>
          <cell r="I3659">
            <v>26437</v>
          </cell>
        </row>
        <row r="3660">
          <cell r="E3660" t="str">
            <v>26302932552072-003</v>
          </cell>
          <cell r="F3660" t="str">
            <v>寺島　三千緒</v>
          </cell>
          <cell r="G3660">
            <v>43718</v>
          </cell>
          <cell r="I3660">
            <v>30570</v>
          </cell>
        </row>
        <row r="3661">
          <cell r="E3661" t="str">
            <v>26302932552072-004</v>
          </cell>
          <cell r="F3661" t="str">
            <v>横山　泰司</v>
          </cell>
          <cell r="G3661">
            <v>44667</v>
          </cell>
          <cell r="I3661">
            <v>30047</v>
          </cell>
        </row>
        <row r="3662">
          <cell r="E3662" t="str">
            <v>26302932550039-001</v>
          </cell>
          <cell r="F3662" t="str">
            <v>大崎　徹也</v>
          </cell>
          <cell r="G3662">
            <v>36606</v>
          </cell>
          <cell r="I3662">
            <v>26388</v>
          </cell>
        </row>
        <row r="3663">
          <cell r="E3663" t="str">
            <v>26302932550039-002</v>
          </cell>
          <cell r="F3663" t="str">
            <v>森　美喜夫</v>
          </cell>
          <cell r="G3663">
            <v>39305</v>
          </cell>
          <cell r="I3663">
            <v>21676</v>
          </cell>
        </row>
        <row r="3664">
          <cell r="E3664" t="str">
            <v>26302932550039-003</v>
          </cell>
          <cell r="F3664" t="str">
            <v>友利　祐介</v>
          </cell>
          <cell r="G3664">
            <v>42095</v>
          </cell>
          <cell r="I3664">
            <v>30911</v>
          </cell>
        </row>
        <row r="3665">
          <cell r="E3665" t="str">
            <v>26302932550039-004</v>
          </cell>
          <cell r="F3665" t="str">
            <v>川上　剛以</v>
          </cell>
          <cell r="G3665">
            <v>42217</v>
          </cell>
          <cell r="I3665">
            <v>25929</v>
          </cell>
        </row>
        <row r="3666">
          <cell r="E3666" t="str">
            <v>26302932550039-005</v>
          </cell>
          <cell r="F3666" t="str">
            <v>今別府　悠太</v>
          </cell>
          <cell r="G3666">
            <v>44247</v>
          </cell>
          <cell r="I3666">
            <v>33396</v>
          </cell>
        </row>
        <row r="3667">
          <cell r="E3667" t="str">
            <v>26302932550039-006</v>
          </cell>
          <cell r="F3667" t="str">
            <v>水野　淳</v>
          </cell>
          <cell r="G3667">
            <v>44927</v>
          </cell>
          <cell r="I3667">
            <v>25801</v>
          </cell>
        </row>
        <row r="3668">
          <cell r="E3668" t="str">
            <v>26304934192029-001</v>
          </cell>
          <cell r="F3668" t="str">
            <v>ヤマグチ　ヨウヘイ</v>
          </cell>
          <cell r="G3668">
            <v>44287</v>
          </cell>
          <cell r="H3668">
            <v>44794</v>
          </cell>
          <cell r="I3668">
            <v>32252</v>
          </cell>
        </row>
        <row r="3669">
          <cell r="E3669" t="str">
            <v>26304934192029-002</v>
          </cell>
          <cell r="F3669" t="str">
            <v>キタガワ　マサハル</v>
          </cell>
          <cell r="G3669">
            <v>44287</v>
          </cell>
          <cell r="I3669">
            <v>30812</v>
          </cell>
        </row>
        <row r="3670">
          <cell r="E3670" t="str">
            <v>26304934192029-003</v>
          </cell>
          <cell r="F3670" t="str">
            <v>ヤマグチ　ダイチ</v>
          </cell>
          <cell r="G3670">
            <v>44287</v>
          </cell>
          <cell r="H3670">
            <v>44794</v>
          </cell>
          <cell r="I3670">
            <v>31080</v>
          </cell>
        </row>
        <row r="3671">
          <cell r="E3671" t="str">
            <v>26304934192029-004</v>
          </cell>
          <cell r="F3671" t="str">
            <v>ヤマグチ　ケンタ</v>
          </cell>
          <cell r="G3671">
            <v>44287</v>
          </cell>
          <cell r="I3671">
            <v>30028</v>
          </cell>
        </row>
        <row r="3672">
          <cell r="E3672" t="str">
            <v>26308938092045-001</v>
          </cell>
          <cell r="F3672" t="str">
            <v>石坂　靖宏</v>
          </cell>
          <cell r="G3672">
            <v>33979</v>
          </cell>
          <cell r="I3672">
            <v>21976</v>
          </cell>
        </row>
        <row r="3673">
          <cell r="E3673" t="str">
            <v>26308938092045-002</v>
          </cell>
          <cell r="F3673" t="str">
            <v>平良　吉克</v>
          </cell>
          <cell r="G3673">
            <v>33979</v>
          </cell>
          <cell r="I3673">
            <v>23280</v>
          </cell>
        </row>
        <row r="3674">
          <cell r="E3674" t="str">
            <v>26308938092045-003</v>
          </cell>
          <cell r="F3674" t="str">
            <v>鈴木　和也</v>
          </cell>
          <cell r="G3674">
            <v>40269</v>
          </cell>
          <cell r="H3674">
            <v>44915</v>
          </cell>
          <cell r="I3674">
            <v>31056</v>
          </cell>
        </row>
        <row r="3675">
          <cell r="E3675" t="str">
            <v>26308938092045-004</v>
          </cell>
          <cell r="F3675" t="str">
            <v>福岡　健二</v>
          </cell>
          <cell r="G3675">
            <v>41153</v>
          </cell>
          <cell r="I3675">
            <v>24512</v>
          </cell>
        </row>
        <row r="3676">
          <cell r="E3676" t="str">
            <v>26308938092045-005</v>
          </cell>
          <cell r="F3676" t="str">
            <v>山下　直樹</v>
          </cell>
          <cell r="G3676">
            <v>42461</v>
          </cell>
          <cell r="I3676">
            <v>26929</v>
          </cell>
        </row>
        <row r="3677">
          <cell r="E3677" t="str">
            <v>26308938092045-006</v>
          </cell>
          <cell r="F3677" t="str">
            <v>片山　成道</v>
          </cell>
          <cell r="G3677">
            <v>42522</v>
          </cell>
          <cell r="I3677">
            <v>25408</v>
          </cell>
        </row>
        <row r="3678">
          <cell r="E3678" t="str">
            <v>26308938092045-007</v>
          </cell>
          <cell r="F3678" t="str">
            <v>野波　卓也</v>
          </cell>
          <cell r="G3678">
            <v>42522</v>
          </cell>
          <cell r="I3678">
            <v>29374</v>
          </cell>
        </row>
        <row r="3679">
          <cell r="E3679" t="str">
            <v>26308938092045-008</v>
          </cell>
          <cell r="F3679" t="str">
            <v>西田　喜晴</v>
          </cell>
          <cell r="G3679">
            <v>42522</v>
          </cell>
          <cell r="I3679">
            <v>26311</v>
          </cell>
        </row>
        <row r="3680">
          <cell r="E3680" t="str">
            <v>26308938092045-009</v>
          </cell>
          <cell r="F3680" t="str">
            <v>小原　陽一</v>
          </cell>
          <cell r="G3680">
            <v>42522</v>
          </cell>
          <cell r="I3680">
            <v>27665</v>
          </cell>
        </row>
        <row r="3681">
          <cell r="E3681" t="str">
            <v>26308938092045-010</v>
          </cell>
          <cell r="F3681" t="str">
            <v>松井　満済</v>
          </cell>
          <cell r="G3681">
            <v>42552</v>
          </cell>
          <cell r="I3681">
            <v>22175</v>
          </cell>
        </row>
        <row r="3682">
          <cell r="E3682" t="str">
            <v>26308938092045-011</v>
          </cell>
          <cell r="F3682" t="str">
            <v>柳澤　克叙</v>
          </cell>
          <cell r="G3682">
            <v>42552</v>
          </cell>
          <cell r="I3682">
            <v>27605</v>
          </cell>
        </row>
        <row r="3683">
          <cell r="E3683" t="str">
            <v>26308938092045-012</v>
          </cell>
          <cell r="F3683" t="str">
            <v>鈴木　友明</v>
          </cell>
          <cell r="G3683">
            <v>42756</v>
          </cell>
          <cell r="H3683">
            <v>44915</v>
          </cell>
          <cell r="I3683">
            <v>27518</v>
          </cell>
        </row>
        <row r="3684">
          <cell r="E3684" t="str">
            <v>26308938092045-013</v>
          </cell>
          <cell r="F3684" t="str">
            <v>高村　洋</v>
          </cell>
          <cell r="G3684">
            <v>42787</v>
          </cell>
          <cell r="I3684">
            <v>26536</v>
          </cell>
        </row>
        <row r="3685">
          <cell r="E3685" t="str">
            <v>26308938092045-014</v>
          </cell>
          <cell r="F3685" t="str">
            <v>隆司　清文</v>
          </cell>
          <cell r="G3685">
            <v>42876</v>
          </cell>
          <cell r="H3685">
            <v>44915</v>
          </cell>
          <cell r="I3685">
            <v>28993</v>
          </cell>
        </row>
        <row r="3686">
          <cell r="E3686" t="str">
            <v>26308938092045-015</v>
          </cell>
          <cell r="F3686" t="str">
            <v>寺本　良範</v>
          </cell>
          <cell r="G3686">
            <v>42907</v>
          </cell>
          <cell r="I3686">
            <v>26061</v>
          </cell>
        </row>
        <row r="3687">
          <cell r="E3687" t="str">
            <v>26308938092045-016</v>
          </cell>
          <cell r="F3687" t="str">
            <v>越智　信博</v>
          </cell>
          <cell r="G3687">
            <v>43678</v>
          </cell>
          <cell r="I3687">
            <v>25641</v>
          </cell>
        </row>
        <row r="3688">
          <cell r="E3688" t="str">
            <v>26308938092045-017</v>
          </cell>
          <cell r="F3688" t="str">
            <v>鈴木　正人</v>
          </cell>
          <cell r="G3688">
            <v>43770</v>
          </cell>
          <cell r="I3688">
            <v>29034</v>
          </cell>
        </row>
        <row r="3689">
          <cell r="E3689" t="str">
            <v>26308938092045-018</v>
          </cell>
          <cell r="F3689" t="str">
            <v>山内　茂樹</v>
          </cell>
          <cell r="G3689">
            <v>43770</v>
          </cell>
          <cell r="I3689">
            <v>24630</v>
          </cell>
        </row>
        <row r="3690">
          <cell r="E3690" t="str">
            <v>26308938092045-019</v>
          </cell>
          <cell r="F3690" t="str">
            <v>礒谷　隼也</v>
          </cell>
          <cell r="G3690">
            <v>43844</v>
          </cell>
          <cell r="I3690">
            <v>34959</v>
          </cell>
        </row>
        <row r="3691">
          <cell r="E3691" t="str">
            <v>26308938092045-020</v>
          </cell>
          <cell r="F3691" t="str">
            <v>渡邊　孝一</v>
          </cell>
          <cell r="G3691">
            <v>43857</v>
          </cell>
          <cell r="I3691">
            <v>28062</v>
          </cell>
        </row>
        <row r="3692">
          <cell r="E3692" t="str">
            <v>26308938092045-021</v>
          </cell>
          <cell r="F3692" t="str">
            <v>伊藤　雅裕</v>
          </cell>
          <cell r="G3692">
            <v>43993</v>
          </cell>
          <cell r="H3692">
            <v>44865</v>
          </cell>
          <cell r="I3692">
            <v>29705</v>
          </cell>
        </row>
        <row r="3693">
          <cell r="E3693" t="str">
            <v>26308938092045-022</v>
          </cell>
          <cell r="F3693" t="str">
            <v>阿部　亮輝</v>
          </cell>
          <cell r="G3693">
            <v>43993</v>
          </cell>
          <cell r="H3693">
            <v>44865</v>
          </cell>
          <cell r="I3693">
            <v>31088</v>
          </cell>
        </row>
        <row r="3694">
          <cell r="E3694" t="str">
            <v>26308938092045-023</v>
          </cell>
          <cell r="F3694" t="str">
            <v>片山　絵理沙</v>
          </cell>
          <cell r="G3694">
            <v>44013</v>
          </cell>
          <cell r="I3694">
            <v>30337</v>
          </cell>
        </row>
        <row r="3695">
          <cell r="E3695" t="str">
            <v>26308938092045-024</v>
          </cell>
          <cell r="F3695" t="str">
            <v>伊澤　悦男</v>
          </cell>
          <cell r="G3695">
            <v>44136</v>
          </cell>
          <cell r="I3695">
            <v>25935</v>
          </cell>
        </row>
        <row r="3696">
          <cell r="E3696" t="str">
            <v>26308938092045-025</v>
          </cell>
          <cell r="F3696" t="str">
            <v>焼本　幸一</v>
          </cell>
          <cell r="G3696">
            <v>44166</v>
          </cell>
          <cell r="H3696">
            <v>44957</v>
          </cell>
          <cell r="I3696">
            <v>22941</v>
          </cell>
        </row>
        <row r="3697">
          <cell r="E3697" t="str">
            <v>26308938092045-026</v>
          </cell>
          <cell r="F3697" t="str">
            <v>樫宿　京子</v>
          </cell>
          <cell r="G3697">
            <v>44243</v>
          </cell>
          <cell r="I3697">
            <v>25748</v>
          </cell>
        </row>
        <row r="3698">
          <cell r="E3698" t="str">
            <v>26308938092045-027</v>
          </cell>
          <cell r="F3698" t="str">
            <v>永田　勇輝</v>
          </cell>
          <cell r="G3698">
            <v>44271</v>
          </cell>
          <cell r="H3698">
            <v>44849</v>
          </cell>
          <cell r="I3698">
            <v>29902</v>
          </cell>
        </row>
        <row r="3699">
          <cell r="E3699" t="str">
            <v>26308938092045-028</v>
          </cell>
          <cell r="F3699" t="str">
            <v>松崎　進</v>
          </cell>
          <cell r="G3699">
            <v>44562</v>
          </cell>
          <cell r="H3699">
            <v>44865</v>
          </cell>
          <cell r="I3699">
            <v>23903</v>
          </cell>
        </row>
        <row r="3700">
          <cell r="E3700" t="str">
            <v>26308938092045-029</v>
          </cell>
          <cell r="F3700" t="str">
            <v>藤基　隼平</v>
          </cell>
          <cell r="G3700">
            <v>44697</v>
          </cell>
          <cell r="I3700">
            <v>33614</v>
          </cell>
        </row>
        <row r="3701">
          <cell r="E3701" t="str">
            <v>26308938092045-030</v>
          </cell>
          <cell r="F3701" t="str">
            <v>片股　伸之</v>
          </cell>
          <cell r="G3701">
            <v>44758</v>
          </cell>
          <cell r="I3701">
            <v>21599</v>
          </cell>
        </row>
        <row r="3702">
          <cell r="E3702" t="str">
            <v>26308938092045-031</v>
          </cell>
          <cell r="F3702" t="str">
            <v>杉本　庫一</v>
          </cell>
          <cell r="G3702">
            <v>44835</v>
          </cell>
          <cell r="I3702">
            <v>23405</v>
          </cell>
        </row>
        <row r="3703">
          <cell r="E3703" t="str">
            <v>26308938092045-032</v>
          </cell>
          <cell r="F3703" t="str">
            <v>森下　和久</v>
          </cell>
          <cell r="G3703">
            <v>44835</v>
          </cell>
          <cell r="I3703">
            <v>25271</v>
          </cell>
        </row>
        <row r="3704">
          <cell r="E3704" t="str">
            <v>26308938092045-033</v>
          </cell>
          <cell r="F3704" t="str">
            <v>福山　元太</v>
          </cell>
          <cell r="G3704">
            <v>44936</v>
          </cell>
          <cell r="I3704">
            <v>32270</v>
          </cell>
        </row>
        <row r="3705">
          <cell r="E3705" t="str">
            <v>26308938092045-034</v>
          </cell>
          <cell r="F3705" t="str">
            <v>和泉　豊</v>
          </cell>
          <cell r="G3705">
            <v>44973</v>
          </cell>
          <cell r="I3705">
            <v>21257</v>
          </cell>
        </row>
        <row r="3706">
          <cell r="E3706" t="str">
            <v>26308938242046-001</v>
          </cell>
          <cell r="F3706" t="str">
            <v>浦川　智広</v>
          </cell>
          <cell r="G3706">
            <v>42095</v>
          </cell>
          <cell r="H3706">
            <v>44762</v>
          </cell>
          <cell r="I3706">
            <v>28197</v>
          </cell>
        </row>
        <row r="3707">
          <cell r="E3707" t="str">
            <v>26308938242046-002</v>
          </cell>
          <cell r="F3707" t="str">
            <v>川路　幸茂</v>
          </cell>
          <cell r="G3707">
            <v>43862</v>
          </cell>
          <cell r="I3707">
            <v>27537</v>
          </cell>
        </row>
        <row r="3708">
          <cell r="E3708" t="str">
            <v>26302932550034-001</v>
          </cell>
          <cell r="F3708" t="str">
            <v>清水　博</v>
          </cell>
          <cell r="G3708">
            <v>29277</v>
          </cell>
          <cell r="H3708">
            <v>44897</v>
          </cell>
          <cell r="I3708">
            <v>14232</v>
          </cell>
        </row>
        <row r="3709">
          <cell r="E3709" t="str">
            <v>26302932550034-002</v>
          </cell>
          <cell r="F3709" t="str">
            <v>山本　嘉子</v>
          </cell>
          <cell r="G3709">
            <v>37347</v>
          </cell>
          <cell r="I3709">
            <v>16828</v>
          </cell>
        </row>
        <row r="3710">
          <cell r="E3710" t="str">
            <v>26302932550034-003</v>
          </cell>
          <cell r="F3710" t="str">
            <v>森西　寿美子</v>
          </cell>
          <cell r="G3710">
            <v>39092</v>
          </cell>
          <cell r="I3710">
            <v>22717</v>
          </cell>
        </row>
        <row r="3711">
          <cell r="E3711" t="str">
            <v>26302932550034-004</v>
          </cell>
          <cell r="F3711" t="str">
            <v>清水　和也</v>
          </cell>
          <cell r="G3711">
            <v>44652</v>
          </cell>
          <cell r="I3711">
            <v>31182</v>
          </cell>
        </row>
        <row r="3712">
          <cell r="E3712" t="str">
            <v>26301931402053-001</v>
          </cell>
          <cell r="F3712" t="str">
            <v>田中　心</v>
          </cell>
          <cell r="G3712">
            <v>42826</v>
          </cell>
          <cell r="I3712">
            <v>27829</v>
          </cell>
        </row>
        <row r="3713">
          <cell r="E3713" t="str">
            <v>26307937192067-001</v>
          </cell>
          <cell r="F3713" t="str">
            <v>笹岡　一夫</v>
          </cell>
          <cell r="G3713">
            <v>42826</v>
          </cell>
          <cell r="I3713">
            <v>22449</v>
          </cell>
        </row>
        <row r="3714">
          <cell r="E3714" t="str">
            <v>26305935062061-001</v>
          </cell>
          <cell r="F3714" t="str">
            <v>足立　創斉</v>
          </cell>
          <cell r="G3714">
            <v>42095</v>
          </cell>
          <cell r="I3714">
            <v>31226</v>
          </cell>
        </row>
        <row r="3715">
          <cell r="E3715" t="str">
            <v>26305935062061-002</v>
          </cell>
          <cell r="F3715" t="str">
            <v>足立　京太</v>
          </cell>
          <cell r="G3715">
            <v>42095</v>
          </cell>
          <cell r="I3715">
            <v>27471</v>
          </cell>
        </row>
        <row r="3716">
          <cell r="E3716" t="str">
            <v>26303933202106-001</v>
          </cell>
          <cell r="F3716" t="str">
            <v>小山　雅也</v>
          </cell>
          <cell r="G3716">
            <v>41614</v>
          </cell>
          <cell r="I3716">
            <v>28989</v>
          </cell>
        </row>
        <row r="3717">
          <cell r="E3717" t="str">
            <v>26303933202106-002</v>
          </cell>
          <cell r="F3717" t="str">
            <v>中根　英理</v>
          </cell>
          <cell r="G3717">
            <v>42236</v>
          </cell>
          <cell r="I3717">
            <v>23447</v>
          </cell>
        </row>
        <row r="3718">
          <cell r="E3718" t="str">
            <v>26303933202106-003</v>
          </cell>
          <cell r="F3718" t="str">
            <v>ペニャクバ　ダリサイ</v>
          </cell>
          <cell r="G3718">
            <v>43533</v>
          </cell>
          <cell r="H3718">
            <v>44840</v>
          </cell>
          <cell r="I3718">
            <v>31706</v>
          </cell>
        </row>
        <row r="3719">
          <cell r="E3719" t="str">
            <v>26303933202106-004</v>
          </cell>
          <cell r="F3719" t="str">
            <v>ベトリン　オルビスタ</v>
          </cell>
          <cell r="G3719">
            <v>43774</v>
          </cell>
          <cell r="I3719">
            <v>30615</v>
          </cell>
        </row>
        <row r="3720">
          <cell r="E3720" t="str">
            <v>26303933202106-005</v>
          </cell>
          <cell r="F3720" t="str">
            <v>ロペス　アンソニー　プラデロ</v>
          </cell>
          <cell r="G3720">
            <v>43886</v>
          </cell>
          <cell r="I3720">
            <v>31694</v>
          </cell>
        </row>
        <row r="3721">
          <cell r="E3721" t="str">
            <v>26303933202106-006</v>
          </cell>
          <cell r="F3721" t="str">
            <v>バランガン　ロジェン</v>
          </cell>
          <cell r="G3721">
            <v>44662</v>
          </cell>
          <cell r="H3721">
            <v>44957</v>
          </cell>
          <cell r="I3721">
            <v>32194</v>
          </cell>
        </row>
        <row r="3722">
          <cell r="E3722" t="str">
            <v>26303933202106-007</v>
          </cell>
          <cell r="F3722" t="str">
            <v>松田　茂</v>
          </cell>
          <cell r="G3722">
            <v>44671</v>
          </cell>
          <cell r="H3722">
            <v>44762</v>
          </cell>
          <cell r="I3722">
            <v>26101</v>
          </cell>
        </row>
        <row r="3723">
          <cell r="E3723" t="str">
            <v>26303933202106-008</v>
          </cell>
          <cell r="F3723" t="str">
            <v>黒田　義宣</v>
          </cell>
          <cell r="G3723">
            <v>44706</v>
          </cell>
          <cell r="I3723">
            <v>28665</v>
          </cell>
        </row>
        <row r="3724">
          <cell r="E3724" t="str">
            <v>26303933202106-009</v>
          </cell>
          <cell r="F3724" t="str">
            <v>パテニオ　セミリラノ</v>
          </cell>
          <cell r="G3724">
            <v>44751</v>
          </cell>
          <cell r="I3724">
            <v>31847</v>
          </cell>
        </row>
        <row r="3725">
          <cell r="E3725" t="str">
            <v>26303933202106-010</v>
          </cell>
          <cell r="F3725" t="str">
            <v>北嶋　亮寿</v>
          </cell>
          <cell r="G3725">
            <v>44805</v>
          </cell>
          <cell r="I3725">
            <v>30190</v>
          </cell>
        </row>
        <row r="3726">
          <cell r="E3726" t="str">
            <v>26303933202106-011</v>
          </cell>
          <cell r="F3726" t="str">
            <v>イビエザ　ガヘト</v>
          </cell>
          <cell r="G3726">
            <v>44824</v>
          </cell>
          <cell r="I3726">
            <v>30039</v>
          </cell>
        </row>
        <row r="3727">
          <cell r="E3727" t="str">
            <v>26303933202106-012</v>
          </cell>
          <cell r="F3727" t="str">
            <v>ガレンテス　フォルメント</v>
          </cell>
          <cell r="G3727">
            <v>44824</v>
          </cell>
          <cell r="I3727">
            <v>30857</v>
          </cell>
        </row>
        <row r="3728">
          <cell r="E3728" t="str">
            <v>26303933202106-013</v>
          </cell>
          <cell r="F3728" t="str">
            <v>ペニャクバ　ダリサイ</v>
          </cell>
          <cell r="G3728">
            <v>44888</v>
          </cell>
          <cell r="I3728">
            <v>31706</v>
          </cell>
        </row>
        <row r="3729">
          <cell r="E3729" t="str">
            <v>26303933202106-014</v>
          </cell>
          <cell r="F3729" t="str">
            <v>ゴリガン　ベルムデス</v>
          </cell>
          <cell r="G3729">
            <v>44987</v>
          </cell>
          <cell r="I3729">
            <v>31891</v>
          </cell>
        </row>
        <row r="3730">
          <cell r="E3730" t="str">
            <v>26303933202106-015</v>
          </cell>
          <cell r="F3730" t="str">
            <v>ビリヤヌエバ　アウレア</v>
          </cell>
          <cell r="G3730">
            <v>44987</v>
          </cell>
          <cell r="I3730">
            <v>31441</v>
          </cell>
        </row>
        <row r="3731">
          <cell r="E3731" t="str">
            <v>26301930782016-001</v>
          </cell>
          <cell r="F3731" t="str">
            <v>藤田　大</v>
          </cell>
          <cell r="G3731">
            <v>38551</v>
          </cell>
          <cell r="I3731">
            <v>26258</v>
          </cell>
        </row>
        <row r="3732">
          <cell r="E3732" t="str">
            <v>26301930782016-002</v>
          </cell>
          <cell r="F3732" t="str">
            <v>古嶋　力</v>
          </cell>
          <cell r="G3732">
            <v>42736</v>
          </cell>
          <cell r="H3732">
            <v>44895</v>
          </cell>
          <cell r="I3732">
            <v>35126</v>
          </cell>
        </row>
        <row r="3733">
          <cell r="E3733" t="str">
            <v>26303933202054-001</v>
          </cell>
          <cell r="F3733" t="str">
            <v>細見　俊彰</v>
          </cell>
          <cell r="G3733">
            <v>36192</v>
          </cell>
          <cell r="I3733">
            <v>24175</v>
          </cell>
        </row>
        <row r="3734">
          <cell r="E3734" t="str">
            <v>26303933202054-002</v>
          </cell>
          <cell r="F3734" t="str">
            <v>早藤　良江</v>
          </cell>
          <cell r="G3734">
            <v>37195</v>
          </cell>
          <cell r="I3734">
            <v>21733</v>
          </cell>
        </row>
        <row r="3735">
          <cell r="E3735" t="str">
            <v>26303933202054-003</v>
          </cell>
          <cell r="F3735" t="str">
            <v>土井　正樹</v>
          </cell>
          <cell r="G3735">
            <v>37642</v>
          </cell>
          <cell r="I3735">
            <v>26526</v>
          </cell>
        </row>
        <row r="3736">
          <cell r="E3736" t="str">
            <v>26303933202054-004</v>
          </cell>
          <cell r="F3736" t="str">
            <v>岡羽　祐希</v>
          </cell>
          <cell r="G3736">
            <v>38412</v>
          </cell>
          <cell r="I3736">
            <v>31399</v>
          </cell>
        </row>
        <row r="3737">
          <cell r="E3737" t="str">
            <v>26303933202054-005</v>
          </cell>
          <cell r="F3737" t="str">
            <v>村田　健司</v>
          </cell>
          <cell r="G3737">
            <v>40306</v>
          </cell>
          <cell r="I3737">
            <v>31536</v>
          </cell>
        </row>
        <row r="3738">
          <cell r="E3738" t="str">
            <v>26303933202054-006</v>
          </cell>
          <cell r="F3738" t="str">
            <v>福田　輝也</v>
          </cell>
          <cell r="G3738">
            <v>44172</v>
          </cell>
          <cell r="I3738">
            <v>36322</v>
          </cell>
        </row>
        <row r="3739">
          <cell r="E3739" t="str">
            <v>26303933202054-007</v>
          </cell>
          <cell r="F3739" t="str">
            <v>川本　逸平太</v>
          </cell>
          <cell r="G3739">
            <v>44470</v>
          </cell>
          <cell r="I3739">
            <v>36715</v>
          </cell>
        </row>
        <row r="3740">
          <cell r="E3740" t="str">
            <v>26303933202054-008</v>
          </cell>
          <cell r="F3740" t="str">
            <v>海島　晃大</v>
          </cell>
          <cell r="G3740">
            <v>44812</v>
          </cell>
          <cell r="I3740">
            <v>36344</v>
          </cell>
        </row>
        <row r="3741">
          <cell r="E3741" t="str">
            <v>26303933202230-001</v>
          </cell>
          <cell r="F3741" t="str">
            <v>西川　泰輔</v>
          </cell>
          <cell r="G3741">
            <v>39047</v>
          </cell>
          <cell r="I3741">
            <v>30806</v>
          </cell>
        </row>
        <row r="3742">
          <cell r="E3742" t="str">
            <v>26303933202230-002</v>
          </cell>
          <cell r="F3742" t="str">
            <v>原田　泰典</v>
          </cell>
          <cell r="G3742">
            <v>39686</v>
          </cell>
          <cell r="I3742">
            <v>21154</v>
          </cell>
        </row>
        <row r="3743">
          <cell r="E3743" t="str">
            <v>26303933202230-003</v>
          </cell>
          <cell r="F3743" t="str">
            <v>中埜　真理子</v>
          </cell>
          <cell r="G3743">
            <v>42242</v>
          </cell>
          <cell r="I3743">
            <v>23882</v>
          </cell>
        </row>
        <row r="3744">
          <cell r="E3744" t="str">
            <v>26303933202230-004</v>
          </cell>
          <cell r="F3744" t="str">
            <v>吉田　洋史</v>
          </cell>
          <cell r="G3744">
            <v>43040</v>
          </cell>
          <cell r="I3744">
            <v>27872</v>
          </cell>
        </row>
        <row r="3745">
          <cell r="E3745" t="str">
            <v>26303933202230-005</v>
          </cell>
          <cell r="F3745" t="str">
            <v>山村　龍太</v>
          </cell>
          <cell r="G3745">
            <v>43095</v>
          </cell>
          <cell r="I3745">
            <v>19082</v>
          </cell>
        </row>
        <row r="3746">
          <cell r="E3746" t="str">
            <v>26303933202230-006</v>
          </cell>
          <cell r="F3746" t="str">
            <v>尾田　幸介</v>
          </cell>
          <cell r="G3746">
            <v>44361</v>
          </cell>
          <cell r="I3746">
            <v>32344</v>
          </cell>
        </row>
        <row r="3747">
          <cell r="E3747" t="str">
            <v>26302932552074-001</v>
          </cell>
          <cell r="F3747" t="str">
            <v>星野　ちひろ</v>
          </cell>
          <cell r="G3747">
            <v>43101</v>
          </cell>
          <cell r="I3747">
            <v>28665</v>
          </cell>
        </row>
        <row r="3748">
          <cell r="E3748" t="str">
            <v>26302932552074-002</v>
          </cell>
          <cell r="F3748" t="str">
            <v>舟田　征矢</v>
          </cell>
          <cell r="G3748">
            <v>43593</v>
          </cell>
          <cell r="I3748">
            <v>28837</v>
          </cell>
        </row>
        <row r="3749">
          <cell r="E3749" t="str">
            <v>26302932552074-003</v>
          </cell>
          <cell r="F3749" t="str">
            <v>斎井　志嗣</v>
          </cell>
          <cell r="G3749">
            <v>44064</v>
          </cell>
          <cell r="I3749">
            <v>27836</v>
          </cell>
        </row>
        <row r="3750">
          <cell r="E3750" t="str">
            <v>26301930772017-001</v>
          </cell>
          <cell r="F3750" t="str">
            <v>山本　衛</v>
          </cell>
          <cell r="G3750">
            <v>37277</v>
          </cell>
          <cell r="I3750">
            <v>28281</v>
          </cell>
        </row>
        <row r="3751">
          <cell r="E3751" t="str">
            <v>26301930772017-002</v>
          </cell>
          <cell r="F3751" t="str">
            <v>山上　真平</v>
          </cell>
          <cell r="G3751">
            <v>39873</v>
          </cell>
          <cell r="I3751">
            <v>31765</v>
          </cell>
        </row>
        <row r="3752">
          <cell r="E3752" t="str">
            <v>26301930772017-003</v>
          </cell>
          <cell r="F3752" t="str">
            <v>福田　周平</v>
          </cell>
          <cell r="G3752">
            <v>40544</v>
          </cell>
          <cell r="I3752">
            <v>31202</v>
          </cell>
        </row>
        <row r="3753">
          <cell r="E3753" t="str">
            <v>26301930772017-004</v>
          </cell>
          <cell r="F3753" t="str">
            <v>山上　剛弘</v>
          </cell>
          <cell r="G3753">
            <v>41730</v>
          </cell>
          <cell r="I3753">
            <v>30791</v>
          </cell>
        </row>
        <row r="3754">
          <cell r="E3754" t="str">
            <v>26301930772017-005</v>
          </cell>
          <cell r="F3754" t="str">
            <v>農田　孝裕</v>
          </cell>
          <cell r="G3754">
            <v>43497</v>
          </cell>
          <cell r="I3754">
            <v>24624</v>
          </cell>
        </row>
        <row r="3755">
          <cell r="E3755" t="str">
            <v>26301930772017-006</v>
          </cell>
          <cell r="F3755" t="str">
            <v>久保　航</v>
          </cell>
          <cell r="G3755">
            <v>44927</v>
          </cell>
          <cell r="I3755">
            <v>30120</v>
          </cell>
        </row>
        <row r="3756">
          <cell r="E3756" t="str">
            <v>26302932552052-001</v>
          </cell>
          <cell r="F3756" t="str">
            <v>廣田　大翔</v>
          </cell>
          <cell r="G3756">
            <v>42522</v>
          </cell>
          <cell r="I3756">
            <v>32863</v>
          </cell>
        </row>
        <row r="3757">
          <cell r="E3757" t="str">
            <v>26302932552052-002</v>
          </cell>
          <cell r="F3757" t="str">
            <v>三上　こずえ</v>
          </cell>
          <cell r="G3757">
            <v>42751</v>
          </cell>
          <cell r="I3757">
            <v>27632</v>
          </cell>
        </row>
        <row r="3758">
          <cell r="E3758" t="str">
            <v>26302932552052-003</v>
          </cell>
          <cell r="F3758" t="str">
            <v>矢部　孝</v>
          </cell>
          <cell r="G3758">
            <v>44866</v>
          </cell>
          <cell r="I3758">
            <v>18344</v>
          </cell>
        </row>
        <row r="3759">
          <cell r="E3759" t="str">
            <v>26303933202079-001</v>
          </cell>
          <cell r="F3759" t="str">
            <v>山根　宏文</v>
          </cell>
          <cell r="G3759">
            <v>40269</v>
          </cell>
          <cell r="I3759">
            <v>28410</v>
          </cell>
        </row>
        <row r="3760">
          <cell r="E3760" t="str">
            <v>26303933202079-002</v>
          </cell>
          <cell r="F3760" t="str">
            <v>村中　俊弥</v>
          </cell>
          <cell r="G3760">
            <v>40269</v>
          </cell>
          <cell r="I3760">
            <v>32500</v>
          </cell>
        </row>
        <row r="3761">
          <cell r="E3761" t="str">
            <v>26303933202079-003</v>
          </cell>
          <cell r="F3761" t="str">
            <v>権藤　茂秋</v>
          </cell>
          <cell r="G3761">
            <v>40269</v>
          </cell>
          <cell r="I3761">
            <v>25555</v>
          </cell>
        </row>
        <row r="3762">
          <cell r="E3762" t="str">
            <v>26303933202079-004</v>
          </cell>
          <cell r="F3762" t="str">
            <v>早川　太茂</v>
          </cell>
          <cell r="G3762">
            <v>40269</v>
          </cell>
          <cell r="I3762">
            <v>28944</v>
          </cell>
        </row>
        <row r="3763">
          <cell r="E3763" t="str">
            <v>26303933202079-005</v>
          </cell>
          <cell r="F3763" t="str">
            <v>伊勢　裕行</v>
          </cell>
          <cell r="G3763">
            <v>40634</v>
          </cell>
          <cell r="I3763">
            <v>25985</v>
          </cell>
        </row>
        <row r="3764">
          <cell r="E3764" t="str">
            <v>26303933202079-006</v>
          </cell>
          <cell r="F3764" t="str">
            <v>草田　泰史</v>
          </cell>
          <cell r="G3764">
            <v>42125</v>
          </cell>
          <cell r="I3764">
            <v>31777</v>
          </cell>
        </row>
        <row r="3765">
          <cell r="E3765" t="str">
            <v>26303933202079-007</v>
          </cell>
          <cell r="F3765" t="str">
            <v>中原　慎一</v>
          </cell>
          <cell r="G3765">
            <v>42451</v>
          </cell>
          <cell r="I3765">
            <v>32344</v>
          </cell>
        </row>
        <row r="3766">
          <cell r="E3766" t="str">
            <v>26303933202079-008</v>
          </cell>
          <cell r="F3766" t="str">
            <v>小島　優菜</v>
          </cell>
          <cell r="G3766">
            <v>42491</v>
          </cell>
          <cell r="I3766">
            <v>31658</v>
          </cell>
        </row>
        <row r="3767">
          <cell r="E3767" t="str">
            <v>26303933202079-009</v>
          </cell>
          <cell r="F3767" t="str">
            <v>小島　祐香</v>
          </cell>
          <cell r="G3767">
            <v>42491</v>
          </cell>
          <cell r="I3767">
            <v>31122</v>
          </cell>
        </row>
        <row r="3768">
          <cell r="E3768" t="str">
            <v>26303933202079-010</v>
          </cell>
          <cell r="F3768" t="str">
            <v>伊藤　陽亮</v>
          </cell>
          <cell r="G3768">
            <v>42826</v>
          </cell>
          <cell r="I3768">
            <v>36046</v>
          </cell>
        </row>
        <row r="3769">
          <cell r="E3769" t="str">
            <v>26303933202079-011</v>
          </cell>
          <cell r="F3769" t="str">
            <v>吉田　恭太</v>
          </cell>
          <cell r="G3769">
            <v>43862</v>
          </cell>
          <cell r="H3769">
            <v>44926</v>
          </cell>
          <cell r="I3769">
            <v>32465</v>
          </cell>
        </row>
        <row r="3770">
          <cell r="E3770" t="str">
            <v>26303933202079-012</v>
          </cell>
          <cell r="F3770" t="str">
            <v>久世　健斗</v>
          </cell>
          <cell r="G3770">
            <v>43922</v>
          </cell>
          <cell r="I3770">
            <v>37176</v>
          </cell>
        </row>
        <row r="3771">
          <cell r="E3771" t="str">
            <v>26303933202079-013</v>
          </cell>
          <cell r="F3771" t="str">
            <v>大橋　翔成</v>
          </cell>
          <cell r="G3771">
            <v>43922</v>
          </cell>
          <cell r="H3771">
            <v>44926</v>
          </cell>
          <cell r="I3771">
            <v>37020</v>
          </cell>
        </row>
        <row r="3772">
          <cell r="E3772" t="str">
            <v>26303933202079-014</v>
          </cell>
          <cell r="F3772" t="str">
            <v>エレラ　ルイス</v>
          </cell>
          <cell r="G3772">
            <v>44008</v>
          </cell>
          <cell r="I3772">
            <v>30512</v>
          </cell>
        </row>
        <row r="3773">
          <cell r="E3773" t="str">
            <v>26301930802028-001</v>
          </cell>
          <cell r="F3773" t="str">
            <v>牧野　健一</v>
          </cell>
          <cell r="G3773">
            <v>37347</v>
          </cell>
          <cell r="H3773">
            <v>44957</v>
          </cell>
          <cell r="I3773">
            <v>25875</v>
          </cell>
        </row>
        <row r="3774">
          <cell r="E3774" t="str">
            <v>26301930802028-002</v>
          </cell>
          <cell r="F3774" t="str">
            <v>林　晃輝</v>
          </cell>
          <cell r="G3774">
            <v>39022</v>
          </cell>
          <cell r="H3774">
            <v>44972</v>
          </cell>
          <cell r="I3774">
            <v>26998</v>
          </cell>
        </row>
        <row r="3775">
          <cell r="E3775" t="str">
            <v>26301930802028-003</v>
          </cell>
          <cell r="F3775" t="str">
            <v>下浦　涼子</v>
          </cell>
          <cell r="G3775">
            <v>43831</v>
          </cell>
          <cell r="I3775">
            <v>27838</v>
          </cell>
        </row>
        <row r="3776">
          <cell r="E3776" t="str">
            <v>26303933202288-001</v>
          </cell>
          <cell r="F3776" t="str">
            <v>高橋　准司</v>
          </cell>
          <cell r="G3776">
            <v>44276</v>
          </cell>
          <cell r="I3776">
            <v>33250</v>
          </cell>
        </row>
        <row r="3777">
          <cell r="E3777" t="str">
            <v>26303933202288-002</v>
          </cell>
          <cell r="F3777" t="str">
            <v>高橋　隆一</v>
          </cell>
          <cell r="G3777">
            <v>44276</v>
          </cell>
          <cell r="I3777">
            <v>30991</v>
          </cell>
        </row>
        <row r="3778">
          <cell r="E3778" t="str">
            <v>26301930780010-001</v>
          </cell>
          <cell r="F3778" t="str">
            <v>渡邊　悟朗</v>
          </cell>
          <cell r="G3778">
            <v>36404</v>
          </cell>
          <cell r="I3778">
            <v>28695</v>
          </cell>
        </row>
        <row r="3779">
          <cell r="E3779" t="str">
            <v>26301930780010-002</v>
          </cell>
          <cell r="F3779" t="str">
            <v>仲田　高平</v>
          </cell>
          <cell r="G3779">
            <v>37347</v>
          </cell>
          <cell r="I3779">
            <v>28775</v>
          </cell>
        </row>
        <row r="3780">
          <cell r="E3780" t="str">
            <v>26303933200001-001</v>
          </cell>
          <cell r="F3780" t="str">
            <v>稲元　健弘</v>
          </cell>
          <cell r="G3780">
            <v>38169</v>
          </cell>
          <cell r="I3780">
            <v>22235</v>
          </cell>
        </row>
        <row r="3781">
          <cell r="E3781" t="str">
            <v>26303933200001-002</v>
          </cell>
          <cell r="F3781" t="str">
            <v>池西　知子</v>
          </cell>
          <cell r="G3781">
            <v>39722</v>
          </cell>
          <cell r="I3781">
            <v>27785</v>
          </cell>
        </row>
        <row r="3782">
          <cell r="E3782" t="str">
            <v>26303933200001-003</v>
          </cell>
          <cell r="F3782" t="str">
            <v>藤村　優一</v>
          </cell>
          <cell r="G3782">
            <v>42917</v>
          </cell>
          <cell r="I3782">
            <v>31766</v>
          </cell>
        </row>
        <row r="3783">
          <cell r="E3783" t="str">
            <v>26303933200001-004</v>
          </cell>
          <cell r="F3783" t="str">
            <v>柳　未来</v>
          </cell>
          <cell r="G3783">
            <v>43206</v>
          </cell>
          <cell r="H3783">
            <v>44957</v>
          </cell>
          <cell r="I3783">
            <v>33859</v>
          </cell>
        </row>
        <row r="3784">
          <cell r="E3784" t="str">
            <v>26303933200001-005</v>
          </cell>
          <cell r="F3784" t="str">
            <v>紺野　芳文</v>
          </cell>
          <cell r="G3784">
            <v>43891</v>
          </cell>
          <cell r="I3784">
            <v>33353</v>
          </cell>
        </row>
        <row r="3785">
          <cell r="E3785" t="str">
            <v>26303933200001-006</v>
          </cell>
          <cell r="F3785" t="str">
            <v>下田　正彦</v>
          </cell>
          <cell r="G3785">
            <v>44506</v>
          </cell>
          <cell r="I3785">
            <v>28218</v>
          </cell>
        </row>
        <row r="3786">
          <cell r="E3786" t="str">
            <v>26302932552037-001</v>
          </cell>
          <cell r="F3786" t="str">
            <v>中村　善紀</v>
          </cell>
          <cell r="G3786">
            <v>40634</v>
          </cell>
          <cell r="I3786">
            <v>24152</v>
          </cell>
        </row>
        <row r="3787">
          <cell r="E3787" t="str">
            <v>26302932552037-002</v>
          </cell>
          <cell r="F3787" t="str">
            <v>宮本　正道</v>
          </cell>
          <cell r="G3787">
            <v>42273</v>
          </cell>
          <cell r="I3787">
            <v>22259</v>
          </cell>
        </row>
        <row r="3788">
          <cell r="E3788" t="str">
            <v>26302932552037-003</v>
          </cell>
          <cell r="F3788" t="str">
            <v>草姥　亮</v>
          </cell>
          <cell r="G3788">
            <v>43922</v>
          </cell>
          <cell r="I3788">
            <v>37343</v>
          </cell>
        </row>
        <row r="3789">
          <cell r="E3789" t="str">
            <v>26302932552037-004</v>
          </cell>
          <cell r="F3789" t="str">
            <v>藤原　吏恭</v>
          </cell>
          <cell r="G3789">
            <v>44396</v>
          </cell>
          <cell r="I3789">
            <v>37448</v>
          </cell>
        </row>
        <row r="3790">
          <cell r="E3790" t="str">
            <v>26304934192056-001</v>
          </cell>
          <cell r="F3790" t="str">
            <v>藤川　翔悟</v>
          </cell>
          <cell r="G3790">
            <v>42782</v>
          </cell>
          <cell r="I3790">
            <v>34418</v>
          </cell>
        </row>
        <row r="3791">
          <cell r="E3791" t="str">
            <v>26301930752039-001</v>
          </cell>
          <cell r="F3791" t="str">
            <v>舩越　威彦</v>
          </cell>
          <cell r="G3791">
            <v>39454</v>
          </cell>
          <cell r="I3791">
            <v>31052</v>
          </cell>
        </row>
        <row r="3792">
          <cell r="E3792" t="str">
            <v>26302932762080-001</v>
          </cell>
          <cell r="F3792" t="str">
            <v>加藤　元康</v>
          </cell>
          <cell r="G3792">
            <v>42461</v>
          </cell>
          <cell r="I3792">
            <v>25478</v>
          </cell>
        </row>
        <row r="3793">
          <cell r="E3793" t="str">
            <v>26302932762080-002</v>
          </cell>
          <cell r="F3793" t="str">
            <v>俊成　龍之介</v>
          </cell>
          <cell r="G3793">
            <v>44201</v>
          </cell>
          <cell r="I3793">
            <v>34180</v>
          </cell>
        </row>
        <row r="3794">
          <cell r="E3794" t="str">
            <v>26301930792118-001</v>
          </cell>
          <cell r="F3794" t="str">
            <v>山口　康二</v>
          </cell>
          <cell r="G3794">
            <v>44186</v>
          </cell>
          <cell r="I3794">
            <v>29020</v>
          </cell>
        </row>
        <row r="3795">
          <cell r="E3795" t="str">
            <v>26301930792118-002</v>
          </cell>
          <cell r="F3795" t="str">
            <v>宇賀　泰二</v>
          </cell>
          <cell r="G3795">
            <v>44702</v>
          </cell>
          <cell r="I3795">
            <v>24075</v>
          </cell>
        </row>
        <row r="3796">
          <cell r="E3796" t="str">
            <v>26301930792091-001</v>
          </cell>
          <cell r="F3796" t="str">
            <v>梅原　栄次</v>
          </cell>
          <cell r="G3796">
            <v>43040</v>
          </cell>
          <cell r="I3796">
            <v>28507</v>
          </cell>
        </row>
        <row r="3797">
          <cell r="E3797" t="str">
            <v>26301930792091-002</v>
          </cell>
          <cell r="F3797" t="str">
            <v>畠山　一秀</v>
          </cell>
          <cell r="G3797">
            <v>43040</v>
          </cell>
          <cell r="I3797">
            <v>25118</v>
          </cell>
        </row>
        <row r="3798">
          <cell r="E3798" t="str">
            <v>26301930792091-003</v>
          </cell>
          <cell r="F3798" t="str">
            <v>児島　克行</v>
          </cell>
          <cell r="G3798">
            <v>44228</v>
          </cell>
          <cell r="I3798">
            <v>22801</v>
          </cell>
        </row>
        <row r="3799">
          <cell r="E3799" t="str">
            <v>26306936122075-001</v>
          </cell>
          <cell r="F3799" t="str">
            <v>谷田　等</v>
          </cell>
          <cell r="G3799">
            <v>39904</v>
          </cell>
          <cell r="I3799">
            <v>23618</v>
          </cell>
        </row>
        <row r="3800">
          <cell r="E3800" t="str">
            <v>26306936122075-002</v>
          </cell>
          <cell r="F3800" t="str">
            <v>ヨシダ　ナオフミ</v>
          </cell>
          <cell r="G3800">
            <v>41568</v>
          </cell>
          <cell r="H3800">
            <v>44712</v>
          </cell>
          <cell r="I3800">
            <v>30118</v>
          </cell>
        </row>
        <row r="3801">
          <cell r="E3801" t="str">
            <v>26306936122075-003</v>
          </cell>
          <cell r="F3801" t="str">
            <v>ヤマネ　マサル</v>
          </cell>
          <cell r="G3801">
            <v>41899</v>
          </cell>
          <cell r="I3801">
            <v>21032</v>
          </cell>
        </row>
        <row r="3802">
          <cell r="E3802" t="str">
            <v>26306936122075-004</v>
          </cell>
          <cell r="F3802" t="str">
            <v>マツオカ　シンヤ</v>
          </cell>
          <cell r="G3802">
            <v>43922</v>
          </cell>
          <cell r="H3802">
            <v>44761</v>
          </cell>
          <cell r="I3802">
            <v>31053</v>
          </cell>
        </row>
        <row r="3803">
          <cell r="E3803" t="str">
            <v>26306936122075-005</v>
          </cell>
          <cell r="F3803" t="str">
            <v>ホソカワ　ハマオ</v>
          </cell>
          <cell r="G3803">
            <v>44652</v>
          </cell>
          <cell r="I3803">
            <v>22716</v>
          </cell>
        </row>
        <row r="3804">
          <cell r="E3804" t="str">
            <v>26304934192084-001</v>
          </cell>
          <cell r="F3804" t="str">
            <v>佐藤　信宏</v>
          </cell>
          <cell r="G3804">
            <v>43770</v>
          </cell>
          <cell r="I3804">
            <v>26542</v>
          </cell>
        </row>
        <row r="3805">
          <cell r="E3805" t="str">
            <v>26304934192084-002</v>
          </cell>
          <cell r="F3805" t="str">
            <v>ミノ　レイト</v>
          </cell>
          <cell r="G3805">
            <v>44652</v>
          </cell>
          <cell r="I3805">
            <v>35294</v>
          </cell>
        </row>
        <row r="3806">
          <cell r="E3806" t="str">
            <v>26308938092036-001</v>
          </cell>
          <cell r="F3806" t="str">
            <v>菅城　幸昌</v>
          </cell>
          <cell r="G3806">
            <v>39173</v>
          </cell>
          <cell r="I3806">
            <v>25209</v>
          </cell>
        </row>
        <row r="3807">
          <cell r="E3807" t="str">
            <v>26301930792058-001</v>
          </cell>
          <cell r="F3807" t="str">
            <v>江森　光宣</v>
          </cell>
          <cell r="G3807">
            <v>42583</v>
          </cell>
          <cell r="I3807">
            <v>24872</v>
          </cell>
        </row>
        <row r="3808">
          <cell r="E3808" t="str">
            <v>26301930792058-002</v>
          </cell>
          <cell r="F3808" t="str">
            <v>徳田　義春</v>
          </cell>
          <cell r="G3808">
            <v>42705</v>
          </cell>
          <cell r="I3808">
            <v>22317</v>
          </cell>
        </row>
        <row r="3809">
          <cell r="E3809" t="str">
            <v>26301930792117-001</v>
          </cell>
          <cell r="F3809" t="str">
            <v>澤井　茂樹</v>
          </cell>
          <cell r="G3809">
            <v>44197</v>
          </cell>
          <cell r="I3809">
            <v>29871</v>
          </cell>
        </row>
        <row r="3810">
          <cell r="E3810" t="str">
            <v>26303933522089-001</v>
          </cell>
          <cell r="F3810" t="str">
            <v>後藤　直史</v>
          </cell>
          <cell r="G3810">
            <v>44573</v>
          </cell>
          <cell r="I3810">
            <v>23443</v>
          </cell>
        </row>
        <row r="3811">
          <cell r="E3811" t="str">
            <v>26304934190007-001</v>
          </cell>
          <cell r="F3811" t="str">
            <v>垣内　泰人</v>
          </cell>
          <cell r="G3811">
            <v>35521</v>
          </cell>
          <cell r="I3811">
            <v>24265</v>
          </cell>
        </row>
        <row r="3812">
          <cell r="E3812" t="str">
            <v>26303933202094-001</v>
          </cell>
          <cell r="F3812" t="str">
            <v>山田　高史</v>
          </cell>
          <cell r="G3812">
            <v>41365</v>
          </cell>
          <cell r="I3812">
            <v>28370</v>
          </cell>
        </row>
        <row r="3813">
          <cell r="E3813" t="str">
            <v>26303933202094-002</v>
          </cell>
          <cell r="F3813" t="str">
            <v>伊藤　一樹</v>
          </cell>
          <cell r="G3813">
            <v>44287</v>
          </cell>
          <cell r="I3813">
            <v>31429</v>
          </cell>
        </row>
        <row r="3814">
          <cell r="E3814" t="str">
            <v>26303933202008-001</v>
          </cell>
          <cell r="F3814" t="str">
            <v>岡本　肇</v>
          </cell>
          <cell r="G3814">
            <v>35886</v>
          </cell>
          <cell r="I3814">
            <v>29110</v>
          </cell>
        </row>
        <row r="3815">
          <cell r="E3815" t="str">
            <v>26303933202008-002</v>
          </cell>
          <cell r="F3815" t="str">
            <v>柳生　高文</v>
          </cell>
          <cell r="G3815">
            <v>42036</v>
          </cell>
          <cell r="I3815">
            <v>26808</v>
          </cell>
        </row>
        <row r="3816">
          <cell r="E3816" t="str">
            <v>26303933202008-003</v>
          </cell>
          <cell r="F3816" t="str">
            <v>大石　興徹</v>
          </cell>
          <cell r="G3816">
            <v>43790</v>
          </cell>
          <cell r="I3816">
            <v>31538</v>
          </cell>
        </row>
        <row r="3817">
          <cell r="E3817" t="str">
            <v>26301931402062-001</v>
          </cell>
          <cell r="F3817" t="str">
            <v>石田　正人</v>
          </cell>
          <cell r="G3817">
            <v>44317</v>
          </cell>
          <cell r="H3817">
            <v>44864</v>
          </cell>
          <cell r="I3817">
            <v>25613</v>
          </cell>
        </row>
        <row r="3818">
          <cell r="E3818" t="str">
            <v>26301931402062-002</v>
          </cell>
          <cell r="F3818" t="str">
            <v>那須　浩二</v>
          </cell>
          <cell r="G3818">
            <v>44317</v>
          </cell>
          <cell r="I3818">
            <v>25471</v>
          </cell>
        </row>
        <row r="3819">
          <cell r="E3819" t="str">
            <v>26303933202196-001</v>
          </cell>
          <cell r="F3819" t="str">
            <v>末永　健二</v>
          </cell>
          <cell r="G3819">
            <v>42826</v>
          </cell>
          <cell r="I3819">
            <v>27844</v>
          </cell>
        </row>
        <row r="3820">
          <cell r="E3820" t="str">
            <v>26303933202196-002</v>
          </cell>
          <cell r="F3820" t="str">
            <v>金澤　翔太</v>
          </cell>
          <cell r="G3820">
            <v>44166</v>
          </cell>
          <cell r="I3820">
            <v>31652</v>
          </cell>
        </row>
        <row r="3821">
          <cell r="E3821" t="str">
            <v>26308938242033-001</v>
          </cell>
          <cell r="F3821" t="str">
            <v>中村　哲也</v>
          </cell>
          <cell r="G3821">
            <v>39534</v>
          </cell>
          <cell r="I3821">
            <v>26133</v>
          </cell>
        </row>
        <row r="3822">
          <cell r="E3822" t="str">
            <v>26308938242033-002</v>
          </cell>
          <cell r="F3822" t="str">
            <v>山本　孝幸</v>
          </cell>
          <cell r="G3822">
            <v>40634</v>
          </cell>
          <cell r="I3822">
            <v>25854</v>
          </cell>
        </row>
        <row r="3823">
          <cell r="E3823" t="str">
            <v>26301930762004-001</v>
          </cell>
          <cell r="F3823" t="str">
            <v>堀塲　克哉</v>
          </cell>
          <cell r="G3823">
            <v>40634</v>
          </cell>
          <cell r="I3823">
            <v>24358</v>
          </cell>
        </row>
        <row r="3824">
          <cell r="E3824" t="str">
            <v>26301930762004-002</v>
          </cell>
          <cell r="F3824" t="str">
            <v>村上　実</v>
          </cell>
          <cell r="G3824">
            <v>40634</v>
          </cell>
          <cell r="I3824">
            <v>25329</v>
          </cell>
        </row>
        <row r="3825">
          <cell r="E3825" t="str">
            <v>26306936122103-001</v>
          </cell>
          <cell r="F3825" t="str">
            <v>森口　泰敬</v>
          </cell>
          <cell r="G3825">
            <v>41821</v>
          </cell>
          <cell r="I3825">
            <v>25841</v>
          </cell>
        </row>
        <row r="3826">
          <cell r="E3826" t="str">
            <v>26308938092089-001</v>
          </cell>
          <cell r="F3826" t="str">
            <v>三坂　勝</v>
          </cell>
          <cell r="G3826">
            <v>42767</v>
          </cell>
          <cell r="I3826">
            <v>26040</v>
          </cell>
        </row>
        <row r="3827">
          <cell r="E3827" t="str">
            <v>26308938092089-002</v>
          </cell>
          <cell r="F3827" t="str">
            <v>杉本　健二</v>
          </cell>
          <cell r="G3827">
            <v>42767</v>
          </cell>
          <cell r="I3827">
            <v>19276</v>
          </cell>
        </row>
        <row r="3828">
          <cell r="E3828" t="str">
            <v>26308938092089-003</v>
          </cell>
          <cell r="F3828" t="str">
            <v>村本　潤一</v>
          </cell>
          <cell r="G3828">
            <v>42767</v>
          </cell>
          <cell r="I3828">
            <v>28832</v>
          </cell>
        </row>
        <row r="3829">
          <cell r="E3829" t="str">
            <v>26301930772119-001</v>
          </cell>
          <cell r="F3829" t="str">
            <v>山田　博</v>
          </cell>
          <cell r="G3829">
            <v>43191</v>
          </cell>
          <cell r="I3829">
            <v>23575</v>
          </cell>
        </row>
        <row r="3830">
          <cell r="E3830" t="str">
            <v>26301930772119-002</v>
          </cell>
          <cell r="F3830" t="str">
            <v>保田　将晴</v>
          </cell>
          <cell r="G3830">
            <v>43405</v>
          </cell>
          <cell r="I3830">
            <v>27550</v>
          </cell>
        </row>
        <row r="3831">
          <cell r="E3831" t="str">
            <v>26301930772119-003</v>
          </cell>
          <cell r="F3831" t="str">
            <v>松邨　勇輝</v>
          </cell>
          <cell r="G3831">
            <v>44621</v>
          </cell>
          <cell r="I3831">
            <v>34901</v>
          </cell>
        </row>
        <row r="3832">
          <cell r="E3832" t="str">
            <v>26303933202301-001</v>
          </cell>
          <cell r="F3832" t="str">
            <v>樋口　達哉</v>
          </cell>
          <cell r="G3832">
            <v>44551</v>
          </cell>
          <cell r="I3832">
            <v>29997</v>
          </cell>
        </row>
        <row r="3833">
          <cell r="E3833" t="str">
            <v>26302932762035-001</v>
          </cell>
          <cell r="F3833" t="str">
            <v>グエン　チョン　ヴィエット</v>
          </cell>
          <cell r="G3833">
            <v>43715</v>
          </cell>
          <cell r="I3833">
            <v>35555</v>
          </cell>
        </row>
        <row r="3834">
          <cell r="E3834" t="str">
            <v>26306936122125-001</v>
          </cell>
          <cell r="F3834" t="str">
            <v>岩本　興太</v>
          </cell>
          <cell r="G3834">
            <v>40269</v>
          </cell>
          <cell r="I3834">
            <v>29830</v>
          </cell>
        </row>
        <row r="3835">
          <cell r="E3835" t="str">
            <v>26306936122125-002</v>
          </cell>
          <cell r="F3835" t="str">
            <v>今垣　秋久</v>
          </cell>
          <cell r="G3835">
            <v>40269</v>
          </cell>
          <cell r="I3835">
            <v>29103</v>
          </cell>
        </row>
        <row r="3836">
          <cell r="E3836" t="str">
            <v>26306936122125-003</v>
          </cell>
          <cell r="F3836" t="str">
            <v>諌川　学</v>
          </cell>
          <cell r="G3836">
            <v>40391</v>
          </cell>
          <cell r="I3836">
            <v>27879</v>
          </cell>
        </row>
        <row r="3837">
          <cell r="E3837" t="str">
            <v>26306936122125-004</v>
          </cell>
          <cell r="F3837" t="str">
            <v>竹中　馨</v>
          </cell>
          <cell r="G3837">
            <v>42401</v>
          </cell>
          <cell r="I3837">
            <v>31168</v>
          </cell>
        </row>
        <row r="3838">
          <cell r="E3838" t="str">
            <v>26306936122125-005</v>
          </cell>
          <cell r="F3838" t="str">
            <v>金村　栄次</v>
          </cell>
          <cell r="G3838">
            <v>42503</v>
          </cell>
          <cell r="I3838">
            <v>31012</v>
          </cell>
        </row>
        <row r="3839">
          <cell r="E3839" t="str">
            <v>26306936122125-006</v>
          </cell>
          <cell r="F3839" t="str">
            <v>金田　翔</v>
          </cell>
          <cell r="G3839">
            <v>42842</v>
          </cell>
          <cell r="I3839">
            <v>35427</v>
          </cell>
        </row>
        <row r="3840">
          <cell r="E3840" t="str">
            <v>26306936122125-007</v>
          </cell>
          <cell r="F3840" t="str">
            <v>タケナカ　モトナリ</v>
          </cell>
          <cell r="G3840">
            <v>43739</v>
          </cell>
          <cell r="I3840">
            <v>32587</v>
          </cell>
        </row>
        <row r="3841">
          <cell r="E3841" t="str">
            <v>26306936122125-008</v>
          </cell>
          <cell r="F3841" t="str">
            <v>マスイ　ダイチ</v>
          </cell>
          <cell r="G3841">
            <v>43800</v>
          </cell>
          <cell r="I3841">
            <v>34519</v>
          </cell>
        </row>
        <row r="3842">
          <cell r="E3842" t="str">
            <v>26306936122125-009</v>
          </cell>
          <cell r="F3842" t="str">
            <v>イワサキ　ナオキ</v>
          </cell>
          <cell r="G3842">
            <v>43922</v>
          </cell>
          <cell r="I3842">
            <v>31135</v>
          </cell>
        </row>
        <row r="3843">
          <cell r="E3843" t="str">
            <v>26306936122125-010</v>
          </cell>
          <cell r="F3843" t="str">
            <v>テラモト　ハルカズ</v>
          </cell>
          <cell r="G3843">
            <v>44672</v>
          </cell>
          <cell r="I3843">
            <v>26063</v>
          </cell>
        </row>
        <row r="3844">
          <cell r="E3844" t="str">
            <v>26301930802104-001</v>
          </cell>
          <cell r="F3844" t="str">
            <v>中村　惣一</v>
          </cell>
          <cell r="G3844">
            <v>43922</v>
          </cell>
          <cell r="I3844">
            <v>18077</v>
          </cell>
        </row>
        <row r="3845">
          <cell r="E3845" t="str">
            <v>26301930802104-002</v>
          </cell>
          <cell r="F3845" t="str">
            <v>前田　佑樹</v>
          </cell>
          <cell r="G3845">
            <v>44204</v>
          </cell>
          <cell r="I3845">
            <v>36431</v>
          </cell>
        </row>
        <row r="3846">
          <cell r="E3846" t="str">
            <v>26301930802104-003</v>
          </cell>
          <cell r="F3846" t="str">
            <v>田中　大貴</v>
          </cell>
          <cell r="G3846">
            <v>44204</v>
          </cell>
          <cell r="I3846">
            <v>36612</v>
          </cell>
        </row>
        <row r="3847">
          <cell r="E3847" t="str">
            <v>26301932522019-001</v>
          </cell>
          <cell r="F3847" t="str">
            <v>柳瀬　徹</v>
          </cell>
          <cell r="G3847">
            <v>42095</v>
          </cell>
          <cell r="I3847">
            <v>27983</v>
          </cell>
        </row>
        <row r="3848">
          <cell r="E3848" t="str">
            <v>26303933522042-001</v>
          </cell>
          <cell r="F3848" t="str">
            <v>棚橋　竜男</v>
          </cell>
          <cell r="G3848">
            <v>42826</v>
          </cell>
          <cell r="I3848">
            <v>26890</v>
          </cell>
        </row>
        <row r="3849">
          <cell r="E3849" t="str">
            <v>26303933522042-002</v>
          </cell>
          <cell r="F3849" t="str">
            <v>一井　忠</v>
          </cell>
          <cell r="G3849">
            <v>42826</v>
          </cell>
          <cell r="I3849">
            <v>30120</v>
          </cell>
        </row>
        <row r="3850">
          <cell r="E3850" t="str">
            <v>26304934190012-001</v>
          </cell>
          <cell r="F3850" t="str">
            <v>キタガワ　ナオヒロ</v>
          </cell>
          <cell r="G3850">
            <v>43911</v>
          </cell>
          <cell r="I3850">
            <v>31081</v>
          </cell>
        </row>
        <row r="3851">
          <cell r="E3851" t="str">
            <v>26304934190012-002</v>
          </cell>
          <cell r="F3851" t="str">
            <v>ヒガシザワ　ユウ</v>
          </cell>
          <cell r="G3851">
            <v>44568</v>
          </cell>
          <cell r="I3851">
            <v>35717</v>
          </cell>
        </row>
        <row r="3852">
          <cell r="E3852" t="str">
            <v>26304934190012-003</v>
          </cell>
          <cell r="F3852" t="str">
            <v>中村　京太</v>
          </cell>
          <cell r="G3852">
            <v>44733</v>
          </cell>
          <cell r="I3852">
            <v>36883</v>
          </cell>
        </row>
        <row r="3853">
          <cell r="E3853" t="str">
            <v>26301930802039-001</v>
          </cell>
          <cell r="F3853" t="str">
            <v>田邊　康典</v>
          </cell>
          <cell r="G3853">
            <v>41334</v>
          </cell>
          <cell r="I3853">
            <v>26841</v>
          </cell>
        </row>
        <row r="3854">
          <cell r="E3854" t="str">
            <v>26301930802039-002</v>
          </cell>
          <cell r="F3854" t="str">
            <v>山田　勲</v>
          </cell>
          <cell r="G3854">
            <v>43221</v>
          </cell>
          <cell r="H3854">
            <v>44666</v>
          </cell>
          <cell r="I3854">
            <v>25247</v>
          </cell>
        </row>
        <row r="3855">
          <cell r="E3855" t="str">
            <v>26301930802039-003</v>
          </cell>
          <cell r="F3855" t="str">
            <v>中村　省吾</v>
          </cell>
          <cell r="G3855">
            <v>44317</v>
          </cell>
          <cell r="I3855">
            <v>30290</v>
          </cell>
        </row>
        <row r="3856">
          <cell r="E3856" t="str">
            <v>26303933202041-001</v>
          </cell>
          <cell r="F3856" t="str">
            <v>菊地　香里</v>
          </cell>
          <cell r="G3856">
            <v>38828</v>
          </cell>
          <cell r="I3856">
            <v>23992</v>
          </cell>
        </row>
        <row r="3857">
          <cell r="E3857" t="str">
            <v>26303933202041-002</v>
          </cell>
          <cell r="F3857" t="str">
            <v>小林　秀和</v>
          </cell>
          <cell r="G3857">
            <v>38828</v>
          </cell>
          <cell r="I3857">
            <v>28846</v>
          </cell>
        </row>
        <row r="3858">
          <cell r="E3858" t="str">
            <v>26303933202041-003</v>
          </cell>
          <cell r="F3858" t="str">
            <v>加藤　充</v>
          </cell>
          <cell r="G3858">
            <v>39173</v>
          </cell>
          <cell r="H3858">
            <v>44971</v>
          </cell>
          <cell r="I3858">
            <v>27265</v>
          </cell>
        </row>
        <row r="3859">
          <cell r="E3859" t="str">
            <v>26303933202041-004</v>
          </cell>
          <cell r="F3859" t="str">
            <v>中川　知貴</v>
          </cell>
          <cell r="G3859">
            <v>39234</v>
          </cell>
          <cell r="I3859">
            <v>32506</v>
          </cell>
        </row>
        <row r="3860">
          <cell r="E3860" t="str">
            <v>26303933202041-005</v>
          </cell>
          <cell r="F3860" t="str">
            <v>本間　稔浩</v>
          </cell>
          <cell r="G3860">
            <v>39451</v>
          </cell>
          <cell r="I3860">
            <v>23068</v>
          </cell>
        </row>
        <row r="3861">
          <cell r="E3861" t="str">
            <v>26303933202041-006</v>
          </cell>
          <cell r="F3861" t="str">
            <v>岡田　厚輔</v>
          </cell>
          <cell r="G3861">
            <v>39748</v>
          </cell>
          <cell r="I3861">
            <v>32446</v>
          </cell>
        </row>
        <row r="3862">
          <cell r="E3862" t="str">
            <v>26303933202041-007</v>
          </cell>
          <cell r="F3862" t="str">
            <v>伊左次　美樹</v>
          </cell>
          <cell r="G3862">
            <v>41944</v>
          </cell>
          <cell r="I3862">
            <v>27306</v>
          </cell>
        </row>
        <row r="3863">
          <cell r="E3863" t="str">
            <v>26303933202041-008</v>
          </cell>
          <cell r="F3863" t="str">
            <v>長尾　留美</v>
          </cell>
          <cell r="G3863">
            <v>41959</v>
          </cell>
          <cell r="I3863">
            <v>32485</v>
          </cell>
        </row>
        <row r="3864">
          <cell r="E3864" t="str">
            <v>26303933202041-009</v>
          </cell>
          <cell r="F3864" t="str">
            <v>山畑　かおり</v>
          </cell>
          <cell r="G3864">
            <v>42416</v>
          </cell>
          <cell r="I3864">
            <v>27524</v>
          </cell>
        </row>
        <row r="3865">
          <cell r="E3865" t="str">
            <v>26303933202041-010</v>
          </cell>
          <cell r="F3865" t="str">
            <v>中川　広昭</v>
          </cell>
          <cell r="G3865">
            <v>42537</v>
          </cell>
          <cell r="I3865">
            <v>25308</v>
          </cell>
        </row>
        <row r="3866">
          <cell r="E3866" t="str">
            <v>26303933202041-011</v>
          </cell>
          <cell r="F3866" t="str">
            <v>田中　惇司</v>
          </cell>
          <cell r="G3866">
            <v>43116</v>
          </cell>
          <cell r="H3866">
            <v>44972</v>
          </cell>
          <cell r="I3866">
            <v>31191</v>
          </cell>
        </row>
        <row r="3867">
          <cell r="E3867" t="str">
            <v>26303933202041-012</v>
          </cell>
          <cell r="F3867" t="str">
            <v>磯野　優昂</v>
          </cell>
          <cell r="G3867">
            <v>43122</v>
          </cell>
          <cell r="I3867">
            <v>34592</v>
          </cell>
        </row>
        <row r="3868">
          <cell r="E3868" t="str">
            <v>26303933202041-013</v>
          </cell>
          <cell r="F3868" t="str">
            <v>山下　憧</v>
          </cell>
          <cell r="G3868">
            <v>44697</v>
          </cell>
          <cell r="I3868">
            <v>34967</v>
          </cell>
        </row>
        <row r="3869">
          <cell r="E3869" t="str">
            <v>26303933202041-014</v>
          </cell>
          <cell r="F3869" t="str">
            <v>川口　夏未</v>
          </cell>
          <cell r="G3869">
            <v>44942</v>
          </cell>
          <cell r="I3869">
            <v>35997</v>
          </cell>
        </row>
        <row r="3870">
          <cell r="E3870" t="str">
            <v>26306936122121-001</v>
          </cell>
          <cell r="F3870" t="str">
            <v>岩佐　一夫</v>
          </cell>
          <cell r="G3870">
            <v>42740</v>
          </cell>
          <cell r="I3870">
            <v>25128</v>
          </cell>
        </row>
        <row r="3871">
          <cell r="E3871" t="str">
            <v>26306936122121-002</v>
          </cell>
          <cell r="F3871" t="str">
            <v>ツジモト　ツヨシ</v>
          </cell>
          <cell r="G3871">
            <v>42826</v>
          </cell>
          <cell r="I3871">
            <v>29685</v>
          </cell>
        </row>
        <row r="3872">
          <cell r="E3872" t="str">
            <v>26306936122121-003</v>
          </cell>
          <cell r="F3872" t="str">
            <v>ナカノ　ユウイチ</v>
          </cell>
          <cell r="G3872">
            <v>42826</v>
          </cell>
          <cell r="I3872">
            <v>33520</v>
          </cell>
        </row>
        <row r="3873">
          <cell r="E3873" t="str">
            <v>26306936122121-004</v>
          </cell>
          <cell r="F3873" t="str">
            <v>シングウ　ノブヒロ</v>
          </cell>
          <cell r="G3873">
            <v>43070</v>
          </cell>
          <cell r="I3873">
            <v>21540</v>
          </cell>
        </row>
        <row r="3874">
          <cell r="E3874" t="str">
            <v>26306936122121-005</v>
          </cell>
          <cell r="F3874" t="str">
            <v>ヤマモト　タダノリ</v>
          </cell>
          <cell r="G3874">
            <v>44593</v>
          </cell>
          <cell r="I3874">
            <v>20309</v>
          </cell>
        </row>
        <row r="3875">
          <cell r="E3875" t="str">
            <v>26308938092135-001</v>
          </cell>
          <cell r="F3875" t="str">
            <v>成田　正樹</v>
          </cell>
          <cell r="G3875">
            <v>44531</v>
          </cell>
          <cell r="I3875">
            <v>30336</v>
          </cell>
        </row>
        <row r="3876">
          <cell r="E3876" t="str">
            <v>26308938092135-002</v>
          </cell>
          <cell r="F3876" t="str">
            <v>和久田　安彦</v>
          </cell>
          <cell r="G3876">
            <v>44531</v>
          </cell>
          <cell r="I3876">
            <v>25847</v>
          </cell>
        </row>
        <row r="3877">
          <cell r="E3877" t="str">
            <v>26308938092135-003</v>
          </cell>
          <cell r="F3877" t="str">
            <v>西内　昭雄</v>
          </cell>
          <cell r="G3877">
            <v>44531</v>
          </cell>
          <cell r="I3877">
            <v>25921</v>
          </cell>
        </row>
        <row r="3878">
          <cell r="E3878" t="str">
            <v>26308938092135-004</v>
          </cell>
          <cell r="F3878" t="str">
            <v>成田　勇次</v>
          </cell>
          <cell r="G3878">
            <v>44531</v>
          </cell>
          <cell r="I3878">
            <v>30979</v>
          </cell>
        </row>
        <row r="3879">
          <cell r="E3879" t="str">
            <v>26305935060017-001</v>
          </cell>
          <cell r="F3879" t="str">
            <v>園田　浩史</v>
          </cell>
          <cell r="G3879">
            <v>43101</v>
          </cell>
          <cell r="I3879">
            <v>25573</v>
          </cell>
        </row>
        <row r="3880">
          <cell r="E3880" t="str">
            <v>26305935060017-002</v>
          </cell>
          <cell r="F3880" t="str">
            <v>村城　智志</v>
          </cell>
          <cell r="G3880">
            <v>43101</v>
          </cell>
          <cell r="I3880">
            <v>21875</v>
          </cell>
        </row>
        <row r="3881">
          <cell r="E3881" t="str">
            <v>26305935060017-003</v>
          </cell>
          <cell r="F3881" t="str">
            <v>塩見　達也</v>
          </cell>
          <cell r="G3881">
            <v>43101</v>
          </cell>
          <cell r="I3881">
            <v>23512</v>
          </cell>
        </row>
        <row r="3882">
          <cell r="E3882" t="str">
            <v>26306936122069-001</v>
          </cell>
          <cell r="F3882" t="str">
            <v>山際　振一郎</v>
          </cell>
          <cell r="G3882">
            <v>33329</v>
          </cell>
          <cell r="I3882">
            <v>25608</v>
          </cell>
        </row>
        <row r="3883">
          <cell r="E3883" t="str">
            <v>26303933202229-001</v>
          </cell>
          <cell r="F3883" t="str">
            <v>西原　健爾</v>
          </cell>
          <cell r="G3883">
            <v>43034</v>
          </cell>
          <cell r="H3883">
            <v>44651</v>
          </cell>
          <cell r="I3883">
            <v>27763</v>
          </cell>
        </row>
        <row r="3884">
          <cell r="E3884" t="str">
            <v>26303933202229-002</v>
          </cell>
          <cell r="F3884" t="str">
            <v>岸本　寿</v>
          </cell>
          <cell r="G3884">
            <v>43976</v>
          </cell>
          <cell r="I3884">
            <v>20500</v>
          </cell>
        </row>
        <row r="3885">
          <cell r="E3885" t="str">
            <v>26303933202229-003</v>
          </cell>
          <cell r="F3885" t="str">
            <v>森口　宏之</v>
          </cell>
          <cell r="G3885">
            <v>44130</v>
          </cell>
          <cell r="I3885">
            <v>25555</v>
          </cell>
        </row>
        <row r="3886">
          <cell r="E3886" t="str">
            <v>26301931402039-001</v>
          </cell>
          <cell r="F3886" t="str">
            <v>湯浅　和喜</v>
          </cell>
          <cell r="G3886">
            <v>42522</v>
          </cell>
          <cell r="I3886">
            <v>34845</v>
          </cell>
        </row>
        <row r="3887">
          <cell r="E3887" t="str">
            <v>26301931402039-002</v>
          </cell>
          <cell r="F3887" t="str">
            <v>平野　敦</v>
          </cell>
          <cell r="G3887">
            <v>44805</v>
          </cell>
          <cell r="I3887">
            <v>34513</v>
          </cell>
        </row>
        <row r="3888">
          <cell r="E3888" t="str">
            <v>26302932542100-001</v>
          </cell>
          <cell r="F3888" t="str">
            <v>原田　江梨子</v>
          </cell>
          <cell r="G3888">
            <v>42568</v>
          </cell>
          <cell r="I3888">
            <v>28662</v>
          </cell>
        </row>
        <row r="3889">
          <cell r="E3889" t="str">
            <v>26304934192070-001</v>
          </cell>
          <cell r="F3889" t="str">
            <v>木谷　信之介</v>
          </cell>
          <cell r="G3889">
            <v>43160</v>
          </cell>
          <cell r="I3889">
            <v>36486</v>
          </cell>
        </row>
        <row r="3890">
          <cell r="E3890" t="str">
            <v>26305935062016-001</v>
          </cell>
          <cell r="F3890" t="str">
            <v>杉本　典子</v>
          </cell>
          <cell r="G3890">
            <v>38443</v>
          </cell>
          <cell r="I3890">
            <v>21165</v>
          </cell>
        </row>
        <row r="3891">
          <cell r="E3891" t="str">
            <v>26305935062016-002</v>
          </cell>
          <cell r="F3891" t="str">
            <v>タテミチ　マコト</v>
          </cell>
          <cell r="G3891">
            <v>39173</v>
          </cell>
          <cell r="I3891">
            <v>28383</v>
          </cell>
        </row>
        <row r="3892">
          <cell r="E3892" t="str">
            <v>26305935062016-003</v>
          </cell>
          <cell r="F3892" t="str">
            <v>オカダ　マサヒロ</v>
          </cell>
          <cell r="G3892">
            <v>43862</v>
          </cell>
          <cell r="I3892">
            <v>29932</v>
          </cell>
        </row>
        <row r="3893">
          <cell r="E3893" t="str">
            <v>26305935062016-004</v>
          </cell>
          <cell r="F3893" t="str">
            <v>ヤマナカ　ショウタ</v>
          </cell>
          <cell r="G3893">
            <v>44018</v>
          </cell>
          <cell r="I3893">
            <v>35220</v>
          </cell>
        </row>
        <row r="3894">
          <cell r="E3894" t="str">
            <v>26305935062016-005</v>
          </cell>
          <cell r="F3894" t="str">
            <v>イシイ　コウジ</v>
          </cell>
          <cell r="G3894">
            <v>44958</v>
          </cell>
          <cell r="I3894">
            <v>29283</v>
          </cell>
        </row>
        <row r="3895">
          <cell r="E3895" t="str">
            <v>26301930752136-001</v>
          </cell>
          <cell r="F3895" t="str">
            <v>山口　貴史</v>
          </cell>
          <cell r="G3895">
            <v>44958</v>
          </cell>
          <cell r="I3895">
            <v>25676</v>
          </cell>
        </row>
        <row r="3896">
          <cell r="E3896" t="str">
            <v>26303933522010-001</v>
          </cell>
          <cell r="F3896" t="str">
            <v>板垣　廣徳</v>
          </cell>
          <cell r="G3896">
            <v>44440</v>
          </cell>
          <cell r="I3896">
            <v>20786</v>
          </cell>
        </row>
        <row r="3897">
          <cell r="E3897" t="str">
            <v>26301930782057-001</v>
          </cell>
          <cell r="F3897" t="str">
            <v>山口　順也</v>
          </cell>
          <cell r="G3897">
            <v>43556</v>
          </cell>
          <cell r="I3897">
            <v>35912</v>
          </cell>
        </row>
        <row r="3898">
          <cell r="E3898" t="str">
            <v>26301930782057-002</v>
          </cell>
          <cell r="F3898" t="str">
            <v>長谷川　力生</v>
          </cell>
          <cell r="G3898">
            <v>43556</v>
          </cell>
          <cell r="I3898">
            <v>36183</v>
          </cell>
        </row>
        <row r="3899">
          <cell r="E3899" t="str">
            <v>26301930782057-003</v>
          </cell>
          <cell r="F3899" t="str">
            <v>渡邊　桜雅</v>
          </cell>
          <cell r="G3899">
            <v>43633</v>
          </cell>
          <cell r="I3899">
            <v>36078</v>
          </cell>
        </row>
        <row r="3900">
          <cell r="E3900" t="str">
            <v>26301930782057-004</v>
          </cell>
          <cell r="F3900" t="str">
            <v>樋口　典輝</v>
          </cell>
          <cell r="G3900">
            <v>43731</v>
          </cell>
          <cell r="I3900">
            <v>36712</v>
          </cell>
        </row>
        <row r="3901">
          <cell r="E3901" t="str">
            <v>26301930782057-005</v>
          </cell>
          <cell r="F3901" t="str">
            <v>村田　龍之丞</v>
          </cell>
          <cell r="G3901">
            <v>44652</v>
          </cell>
          <cell r="I3901">
            <v>36501</v>
          </cell>
        </row>
        <row r="3902">
          <cell r="E3902" t="str">
            <v>26301930782057-006</v>
          </cell>
          <cell r="F3902" t="str">
            <v>角　洋綺</v>
          </cell>
          <cell r="G3902">
            <v>44927</v>
          </cell>
          <cell r="I3902">
            <v>36582</v>
          </cell>
        </row>
        <row r="3903">
          <cell r="E3903" t="str">
            <v>26301930782057-007</v>
          </cell>
          <cell r="F3903" t="str">
            <v>高木　英伸</v>
          </cell>
          <cell r="G3903">
            <v>44986</v>
          </cell>
          <cell r="I3903">
            <v>36133</v>
          </cell>
        </row>
        <row r="3904">
          <cell r="E3904" t="str">
            <v>26301930782057-008</v>
          </cell>
          <cell r="F3904" t="str">
            <v>木村　勇志</v>
          </cell>
          <cell r="G3904">
            <v>44986</v>
          </cell>
          <cell r="I3904">
            <v>35561</v>
          </cell>
        </row>
        <row r="3905">
          <cell r="E3905" t="str">
            <v>26301930782057-009</v>
          </cell>
          <cell r="F3905" t="str">
            <v>上田　健太郎</v>
          </cell>
          <cell r="G3905">
            <v>44986</v>
          </cell>
          <cell r="I3905">
            <v>36005</v>
          </cell>
        </row>
        <row r="3906">
          <cell r="E3906" t="str">
            <v>26301930782057-010</v>
          </cell>
          <cell r="F3906" t="str">
            <v>神田　龍信</v>
          </cell>
          <cell r="G3906">
            <v>45017</v>
          </cell>
          <cell r="I3906">
            <v>36913</v>
          </cell>
        </row>
        <row r="3907">
          <cell r="E3907" t="str">
            <v>26302932762079-001</v>
          </cell>
          <cell r="F3907" t="str">
            <v>島本　健次</v>
          </cell>
          <cell r="G3907">
            <v>43040</v>
          </cell>
          <cell r="I3907">
            <v>23829</v>
          </cell>
        </row>
        <row r="3908">
          <cell r="E3908" t="str">
            <v>26303933202309-001</v>
          </cell>
          <cell r="F3908" t="str">
            <v>畑　和沙</v>
          </cell>
          <cell r="G3908">
            <v>44727</v>
          </cell>
          <cell r="I3908">
            <v>35265</v>
          </cell>
        </row>
        <row r="3909">
          <cell r="E3909" t="str">
            <v>26303933202309-002</v>
          </cell>
          <cell r="F3909" t="str">
            <v>藤野　勇祐</v>
          </cell>
          <cell r="G3909">
            <v>44805</v>
          </cell>
          <cell r="I3909">
            <v>34465</v>
          </cell>
        </row>
        <row r="3910">
          <cell r="E3910" t="str">
            <v>26301930800031-001</v>
          </cell>
          <cell r="F3910" t="str">
            <v>山谷　政之輔</v>
          </cell>
          <cell r="G3910">
            <v>41365</v>
          </cell>
          <cell r="I3910">
            <v>26513</v>
          </cell>
        </row>
        <row r="3911">
          <cell r="E3911" t="str">
            <v>26302932762134-001</v>
          </cell>
          <cell r="F3911" t="str">
            <v>田井　啓貴</v>
          </cell>
          <cell r="G3911">
            <v>44013</v>
          </cell>
          <cell r="H3911">
            <v>44926</v>
          </cell>
          <cell r="I3911">
            <v>33798</v>
          </cell>
        </row>
        <row r="3912">
          <cell r="E3912" t="str">
            <v>26307937182041-001</v>
          </cell>
          <cell r="F3912" t="str">
            <v>吉岡　光男</v>
          </cell>
          <cell r="G3912">
            <v>42436</v>
          </cell>
          <cell r="I3912">
            <v>27416</v>
          </cell>
        </row>
        <row r="3913">
          <cell r="E3913" t="str">
            <v>26301930772152-001</v>
          </cell>
          <cell r="F3913" t="str">
            <v>山本　海渡</v>
          </cell>
          <cell r="G3913">
            <v>44774</v>
          </cell>
          <cell r="I3913">
            <v>34144</v>
          </cell>
        </row>
        <row r="3914">
          <cell r="E3914" t="str">
            <v>26301930772152-002</v>
          </cell>
          <cell r="F3914" t="str">
            <v>山本　章智</v>
          </cell>
          <cell r="G3914">
            <v>44774</v>
          </cell>
          <cell r="I3914">
            <v>22610</v>
          </cell>
        </row>
        <row r="3915">
          <cell r="E3915" t="str">
            <v>26302932542072-001</v>
          </cell>
          <cell r="F3915" t="str">
            <v>村西　靖弘</v>
          </cell>
          <cell r="G3915">
            <v>42787</v>
          </cell>
          <cell r="I3915">
            <v>28554</v>
          </cell>
        </row>
        <row r="3916">
          <cell r="E3916" t="str">
            <v>26302932542072-002</v>
          </cell>
          <cell r="F3916" t="str">
            <v>福井　健二</v>
          </cell>
          <cell r="G3916">
            <v>42787</v>
          </cell>
          <cell r="I3916">
            <v>23654</v>
          </cell>
        </row>
        <row r="3917">
          <cell r="E3917" t="str">
            <v>26301930792036-001</v>
          </cell>
          <cell r="F3917" t="str">
            <v>西川　宜弘</v>
          </cell>
          <cell r="G3917">
            <v>39818</v>
          </cell>
          <cell r="I3917">
            <v>27595</v>
          </cell>
        </row>
        <row r="3918">
          <cell r="E3918" t="str">
            <v>26301930772150-001</v>
          </cell>
          <cell r="F3918" t="str">
            <v>松下　優介</v>
          </cell>
          <cell r="G3918">
            <v>44743</v>
          </cell>
          <cell r="I3918">
            <v>35465</v>
          </cell>
        </row>
        <row r="3919">
          <cell r="E3919" t="str">
            <v>26301930772150-002</v>
          </cell>
          <cell r="F3919" t="str">
            <v>松本　莉於</v>
          </cell>
          <cell r="G3919">
            <v>44743</v>
          </cell>
          <cell r="I3919">
            <v>35459</v>
          </cell>
        </row>
        <row r="3920">
          <cell r="E3920" t="str">
            <v>26301931402035-001</v>
          </cell>
          <cell r="F3920" t="str">
            <v>岡田　邦彦</v>
          </cell>
          <cell r="G3920">
            <v>42461</v>
          </cell>
          <cell r="I3920">
            <v>21810</v>
          </cell>
        </row>
        <row r="3921">
          <cell r="E3921" t="str">
            <v>26301931402035-002</v>
          </cell>
          <cell r="F3921" t="str">
            <v>進　信弘</v>
          </cell>
          <cell r="G3921">
            <v>42795</v>
          </cell>
          <cell r="I3921">
            <v>21742</v>
          </cell>
        </row>
        <row r="3922">
          <cell r="E3922" t="str">
            <v>26302932550025-001</v>
          </cell>
          <cell r="F3922" t="str">
            <v>大野　孝治</v>
          </cell>
          <cell r="G3922">
            <v>43191</v>
          </cell>
          <cell r="I3922">
            <v>30540</v>
          </cell>
        </row>
        <row r="3923">
          <cell r="E3923" t="str">
            <v>26302932552024-001</v>
          </cell>
          <cell r="F3923" t="str">
            <v>森田　昌宏</v>
          </cell>
          <cell r="G3923">
            <v>38412</v>
          </cell>
          <cell r="I3923">
            <v>24181</v>
          </cell>
        </row>
        <row r="3924">
          <cell r="E3924" t="str">
            <v>26302932552024-002</v>
          </cell>
          <cell r="F3924" t="str">
            <v>高橋　恵斗</v>
          </cell>
          <cell r="G3924">
            <v>43983</v>
          </cell>
          <cell r="H3924">
            <v>44730</v>
          </cell>
          <cell r="I3924">
            <v>36266</v>
          </cell>
        </row>
        <row r="3925">
          <cell r="E3925" t="str">
            <v>26301930772081-001</v>
          </cell>
          <cell r="F3925" t="str">
            <v>田口　聖二</v>
          </cell>
          <cell r="G3925">
            <v>42390</v>
          </cell>
          <cell r="I3925">
            <v>26967</v>
          </cell>
        </row>
        <row r="3926">
          <cell r="E3926" t="str">
            <v>26301930772081-002</v>
          </cell>
          <cell r="F3926" t="str">
            <v>上仲　和己</v>
          </cell>
          <cell r="G3926">
            <v>42390</v>
          </cell>
          <cell r="I3926">
            <v>27017</v>
          </cell>
        </row>
        <row r="3927">
          <cell r="E3927" t="str">
            <v>26301930772081-003</v>
          </cell>
          <cell r="F3927" t="str">
            <v>井上　大輔</v>
          </cell>
          <cell r="G3927">
            <v>42826</v>
          </cell>
          <cell r="I3927">
            <v>26435</v>
          </cell>
        </row>
        <row r="3928">
          <cell r="E3928" t="str">
            <v>26301930772081-004</v>
          </cell>
          <cell r="F3928" t="str">
            <v>山田　純司</v>
          </cell>
          <cell r="G3928">
            <v>43667</v>
          </cell>
          <cell r="I3928">
            <v>29470</v>
          </cell>
        </row>
        <row r="3929">
          <cell r="E3929" t="str">
            <v>26301930772081-005</v>
          </cell>
          <cell r="F3929" t="str">
            <v>ルオン　ダン　クォア</v>
          </cell>
          <cell r="G3929">
            <v>43875</v>
          </cell>
          <cell r="I3929">
            <v>35836</v>
          </cell>
        </row>
        <row r="3930">
          <cell r="E3930" t="str">
            <v>26301930772081-006</v>
          </cell>
          <cell r="F3930" t="str">
            <v>ヴォ　ヴォン　トゥオン</v>
          </cell>
          <cell r="G3930">
            <v>43875</v>
          </cell>
          <cell r="H3930">
            <v>44936</v>
          </cell>
          <cell r="I3930">
            <v>34038</v>
          </cell>
        </row>
        <row r="3931">
          <cell r="E3931" t="str">
            <v>26301930772081-007</v>
          </cell>
          <cell r="F3931" t="str">
            <v>ヴー　スアン　ハウ</v>
          </cell>
          <cell r="G3931">
            <v>43875</v>
          </cell>
          <cell r="I3931">
            <v>36930</v>
          </cell>
        </row>
        <row r="3932">
          <cell r="E3932" t="str">
            <v>26301930772081-008</v>
          </cell>
          <cell r="F3932" t="str">
            <v>モハマド　ペルマナ</v>
          </cell>
          <cell r="G3932">
            <v>44911</v>
          </cell>
          <cell r="I3932">
            <v>37827</v>
          </cell>
        </row>
        <row r="3933">
          <cell r="E3933" t="str">
            <v>26301930772081-009</v>
          </cell>
          <cell r="F3933" t="str">
            <v>トナン　ウィキンソン</v>
          </cell>
          <cell r="G3933">
            <v>44911</v>
          </cell>
          <cell r="I3933">
            <v>36351</v>
          </cell>
        </row>
        <row r="3934">
          <cell r="E3934" t="str">
            <v>26302932552065-001</v>
          </cell>
          <cell r="F3934" t="str">
            <v>江藤　一也</v>
          </cell>
          <cell r="G3934">
            <v>42491</v>
          </cell>
          <cell r="I3934">
            <v>25292</v>
          </cell>
        </row>
        <row r="3935">
          <cell r="E3935" t="str">
            <v>26302932552065-002</v>
          </cell>
          <cell r="F3935" t="str">
            <v>勝　伸幸</v>
          </cell>
          <cell r="G3935">
            <v>42491</v>
          </cell>
          <cell r="I3935">
            <v>24997</v>
          </cell>
        </row>
        <row r="3936">
          <cell r="E3936" t="str">
            <v>26301930802016-001</v>
          </cell>
          <cell r="F3936" t="str">
            <v>山田　直基</v>
          </cell>
          <cell r="G3936">
            <v>39965</v>
          </cell>
          <cell r="H3936">
            <v>44982</v>
          </cell>
          <cell r="I3936">
            <v>27689</v>
          </cell>
        </row>
        <row r="3937">
          <cell r="E3937" t="str">
            <v>26301930802016-002</v>
          </cell>
          <cell r="F3937" t="str">
            <v>立石　礒一郎</v>
          </cell>
          <cell r="G3937">
            <v>42993</v>
          </cell>
          <cell r="H3937">
            <v>44982</v>
          </cell>
          <cell r="I3937">
            <v>15973</v>
          </cell>
        </row>
        <row r="3938">
          <cell r="E3938" t="str">
            <v>26301930802016-003</v>
          </cell>
          <cell r="F3938" t="str">
            <v>川野　真澄</v>
          </cell>
          <cell r="G3938">
            <v>44367</v>
          </cell>
          <cell r="H3938">
            <v>44982</v>
          </cell>
          <cell r="I3938">
            <v>21894</v>
          </cell>
        </row>
        <row r="3939">
          <cell r="E3939" t="str">
            <v>26301930802016-004</v>
          </cell>
          <cell r="F3939" t="str">
            <v>吉田　亨</v>
          </cell>
          <cell r="G3939">
            <v>44440</v>
          </cell>
          <cell r="H3939">
            <v>44982</v>
          </cell>
          <cell r="I3939">
            <v>25332</v>
          </cell>
        </row>
        <row r="3940">
          <cell r="E3940" t="str">
            <v>26301930802016-005</v>
          </cell>
          <cell r="F3940" t="str">
            <v>青山　豊</v>
          </cell>
          <cell r="G3940">
            <v>44652</v>
          </cell>
          <cell r="H3940">
            <v>44982</v>
          </cell>
          <cell r="I3940">
            <v>20190</v>
          </cell>
        </row>
        <row r="3941">
          <cell r="E3941" t="str">
            <v>26301930772045-001</v>
          </cell>
          <cell r="F3941" t="str">
            <v>田辺　元嗣</v>
          </cell>
          <cell r="G3941">
            <v>37501</v>
          </cell>
          <cell r="I3941">
            <v>27795</v>
          </cell>
        </row>
        <row r="3942">
          <cell r="E3942" t="str">
            <v>26301930772045-002</v>
          </cell>
          <cell r="F3942" t="str">
            <v>篠原　亜蘭</v>
          </cell>
          <cell r="G3942">
            <v>42009</v>
          </cell>
          <cell r="I3942">
            <v>34640</v>
          </cell>
        </row>
        <row r="3943">
          <cell r="E3943" t="str">
            <v>26302932552103-001</v>
          </cell>
          <cell r="F3943" t="str">
            <v>鈴木　実</v>
          </cell>
          <cell r="G3943">
            <v>42461</v>
          </cell>
          <cell r="I3943">
            <v>26112</v>
          </cell>
        </row>
        <row r="3944">
          <cell r="E3944" t="str">
            <v>26302932552103-002</v>
          </cell>
          <cell r="F3944" t="str">
            <v>横立　勝広</v>
          </cell>
          <cell r="G3944">
            <v>42461</v>
          </cell>
          <cell r="I3944">
            <v>23855</v>
          </cell>
        </row>
        <row r="3945">
          <cell r="E3945" t="str">
            <v>26302932552103-003</v>
          </cell>
          <cell r="F3945" t="str">
            <v>マタガワ　トシヒコ</v>
          </cell>
          <cell r="G3945">
            <v>42461</v>
          </cell>
          <cell r="I3945">
            <v>25771</v>
          </cell>
        </row>
        <row r="3946">
          <cell r="E3946" t="str">
            <v>26302932552103-004</v>
          </cell>
          <cell r="F3946" t="str">
            <v>藤原　剛</v>
          </cell>
          <cell r="G3946">
            <v>42461</v>
          </cell>
          <cell r="I3946">
            <v>26060</v>
          </cell>
        </row>
        <row r="3947">
          <cell r="E3947" t="str">
            <v>26302932552103-005</v>
          </cell>
          <cell r="F3947" t="str">
            <v>片岡　耕一</v>
          </cell>
          <cell r="G3947">
            <v>42461</v>
          </cell>
          <cell r="I3947">
            <v>25337</v>
          </cell>
        </row>
        <row r="3948">
          <cell r="E3948" t="str">
            <v>26302932552103-006</v>
          </cell>
          <cell r="F3948" t="str">
            <v>橋田　成人</v>
          </cell>
          <cell r="G3948">
            <v>42461</v>
          </cell>
          <cell r="I3948">
            <v>26365</v>
          </cell>
        </row>
        <row r="3949">
          <cell r="E3949" t="str">
            <v>26302932552103-007</v>
          </cell>
          <cell r="F3949" t="str">
            <v>宮脇　祐樹</v>
          </cell>
          <cell r="G3949">
            <v>42461</v>
          </cell>
          <cell r="I3949">
            <v>23348</v>
          </cell>
        </row>
        <row r="3950">
          <cell r="E3950" t="str">
            <v>26302932552103-008</v>
          </cell>
          <cell r="F3950" t="str">
            <v>池田　進</v>
          </cell>
          <cell r="G3950">
            <v>42461</v>
          </cell>
          <cell r="I3950">
            <v>22306</v>
          </cell>
        </row>
        <row r="3951">
          <cell r="E3951" t="str">
            <v>26302932552103-009</v>
          </cell>
          <cell r="F3951" t="str">
            <v>越野　直樹</v>
          </cell>
          <cell r="G3951">
            <v>43221</v>
          </cell>
          <cell r="H3951">
            <v>44895</v>
          </cell>
          <cell r="I3951">
            <v>35617</v>
          </cell>
        </row>
        <row r="3952">
          <cell r="E3952" t="str">
            <v>26302932552103-010</v>
          </cell>
          <cell r="F3952" t="str">
            <v>鈴木　勇</v>
          </cell>
          <cell r="G3952">
            <v>43466</v>
          </cell>
          <cell r="I3952">
            <v>23855</v>
          </cell>
        </row>
        <row r="3953">
          <cell r="E3953" t="str">
            <v>26303933202103-001</v>
          </cell>
          <cell r="F3953" t="str">
            <v>緒方　隆志</v>
          </cell>
          <cell r="G3953">
            <v>41730</v>
          </cell>
          <cell r="I3953">
            <v>28813</v>
          </cell>
        </row>
        <row r="3954">
          <cell r="E3954" t="str">
            <v>26303933202103-002</v>
          </cell>
          <cell r="F3954" t="str">
            <v>久瀬　光春</v>
          </cell>
          <cell r="G3954">
            <v>41730</v>
          </cell>
          <cell r="I3954">
            <v>26305</v>
          </cell>
        </row>
        <row r="3955">
          <cell r="E3955" t="str">
            <v>26303933202103-003</v>
          </cell>
          <cell r="F3955" t="str">
            <v>藤田　剛史</v>
          </cell>
          <cell r="G3955">
            <v>41730</v>
          </cell>
          <cell r="I3955">
            <v>26672</v>
          </cell>
        </row>
        <row r="3956">
          <cell r="E3956" t="str">
            <v>26303933202103-004</v>
          </cell>
          <cell r="F3956" t="str">
            <v>多田　幸一</v>
          </cell>
          <cell r="G3956">
            <v>42114</v>
          </cell>
          <cell r="I3956">
            <v>24112</v>
          </cell>
        </row>
        <row r="3957">
          <cell r="E3957" t="str">
            <v>26303933202103-005</v>
          </cell>
          <cell r="F3957" t="str">
            <v>村山　侑</v>
          </cell>
          <cell r="G3957">
            <v>43221</v>
          </cell>
          <cell r="H3957">
            <v>44742</v>
          </cell>
          <cell r="I3957">
            <v>30697</v>
          </cell>
        </row>
        <row r="3958">
          <cell r="E3958" t="str">
            <v>26303933202103-006</v>
          </cell>
          <cell r="F3958" t="str">
            <v>吉村　浩徳</v>
          </cell>
          <cell r="G3958">
            <v>43647</v>
          </cell>
          <cell r="I3958">
            <v>22975</v>
          </cell>
        </row>
        <row r="3959">
          <cell r="E3959" t="str">
            <v>26303933202103-007</v>
          </cell>
          <cell r="F3959" t="str">
            <v>吉田　幸敏</v>
          </cell>
          <cell r="G3959">
            <v>43647</v>
          </cell>
          <cell r="I3959">
            <v>23134</v>
          </cell>
        </row>
        <row r="3960">
          <cell r="E3960" t="str">
            <v>26303933202103-008</v>
          </cell>
          <cell r="F3960" t="str">
            <v>中島　義明</v>
          </cell>
          <cell r="G3960">
            <v>43647</v>
          </cell>
          <cell r="I3960">
            <v>28911</v>
          </cell>
        </row>
        <row r="3961">
          <cell r="E3961" t="str">
            <v>26303933202103-009</v>
          </cell>
          <cell r="F3961" t="str">
            <v>西地　敏一</v>
          </cell>
          <cell r="G3961">
            <v>43647</v>
          </cell>
          <cell r="I3961">
            <v>24424</v>
          </cell>
        </row>
        <row r="3962">
          <cell r="E3962" t="str">
            <v>26303933202103-010</v>
          </cell>
          <cell r="F3962" t="str">
            <v>山口　秀</v>
          </cell>
          <cell r="G3962">
            <v>43647</v>
          </cell>
          <cell r="I3962">
            <v>18575</v>
          </cell>
        </row>
        <row r="3963">
          <cell r="E3963" t="str">
            <v>26303933202103-011</v>
          </cell>
          <cell r="F3963" t="str">
            <v>瓜生　光廣</v>
          </cell>
          <cell r="G3963">
            <v>43647</v>
          </cell>
          <cell r="I3963">
            <v>23588</v>
          </cell>
        </row>
        <row r="3964">
          <cell r="E3964" t="str">
            <v>26308938092010-001</v>
          </cell>
          <cell r="F3964" t="str">
            <v>林　武志</v>
          </cell>
          <cell r="G3964">
            <v>38322</v>
          </cell>
          <cell r="I3964">
            <v>27606</v>
          </cell>
        </row>
        <row r="3965">
          <cell r="E3965" t="str">
            <v>26308938092010-002</v>
          </cell>
          <cell r="F3965" t="str">
            <v>田中　由夏</v>
          </cell>
          <cell r="G3965">
            <v>41379</v>
          </cell>
          <cell r="I3965">
            <v>26776</v>
          </cell>
        </row>
        <row r="3966">
          <cell r="E3966" t="str">
            <v>26308938092010-003</v>
          </cell>
          <cell r="F3966" t="str">
            <v>林田　千恵</v>
          </cell>
          <cell r="G3966">
            <v>41487</v>
          </cell>
          <cell r="I3966">
            <v>24982</v>
          </cell>
        </row>
        <row r="3967">
          <cell r="E3967" t="str">
            <v>26308938092010-004</v>
          </cell>
          <cell r="F3967" t="str">
            <v>南茂　照美</v>
          </cell>
          <cell r="G3967">
            <v>41671</v>
          </cell>
          <cell r="I3967">
            <v>27783</v>
          </cell>
        </row>
        <row r="3968">
          <cell r="E3968" t="str">
            <v>26308938092010-005</v>
          </cell>
          <cell r="F3968" t="str">
            <v>服部　理香</v>
          </cell>
          <cell r="G3968">
            <v>43171</v>
          </cell>
          <cell r="I3968">
            <v>29789</v>
          </cell>
        </row>
        <row r="3969">
          <cell r="E3969" t="str">
            <v>26308938092010-006</v>
          </cell>
          <cell r="F3969" t="str">
            <v>土井　学一</v>
          </cell>
          <cell r="G3969">
            <v>43556</v>
          </cell>
          <cell r="I3969">
            <v>26029</v>
          </cell>
        </row>
        <row r="3970">
          <cell r="E3970" t="str">
            <v>26301930752081-001</v>
          </cell>
          <cell r="F3970" t="str">
            <v>小林　友和</v>
          </cell>
          <cell r="G3970">
            <v>42979</v>
          </cell>
          <cell r="I3970">
            <v>28035</v>
          </cell>
        </row>
        <row r="3971">
          <cell r="E3971" t="str">
            <v>26301930752081-002</v>
          </cell>
          <cell r="F3971" t="str">
            <v>高井　恭子</v>
          </cell>
          <cell r="G3971">
            <v>43862</v>
          </cell>
          <cell r="I3971">
            <v>19625</v>
          </cell>
        </row>
        <row r="3972">
          <cell r="E3972" t="str">
            <v>26307937192037-001</v>
          </cell>
          <cell r="F3972" t="str">
            <v>藤巻　弘樹</v>
          </cell>
          <cell r="G3972">
            <v>42430</v>
          </cell>
          <cell r="I3972">
            <v>25529</v>
          </cell>
        </row>
        <row r="3973">
          <cell r="E3973" t="str">
            <v>26307937192037-002</v>
          </cell>
          <cell r="F3973" t="str">
            <v>後藤　克己</v>
          </cell>
          <cell r="G3973">
            <v>42830</v>
          </cell>
          <cell r="I3973">
            <v>22021</v>
          </cell>
        </row>
        <row r="3974">
          <cell r="E3974" t="str">
            <v>26307937192037-003</v>
          </cell>
          <cell r="F3974" t="str">
            <v>ナカモト　タイセイ</v>
          </cell>
          <cell r="G3974">
            <v>43556</v>
          </cell>
          <cell r="I3974">
            <v>35161</v>
          </cell>
        </row>
        <row r="3975">
          <cell r="E3975" t="str">
            <v>26307937192037-004</v>
          </cell>
          <cell r="F3975" t="str">
            <v>タナカ　カツミ</v>
          </cell>
          <cell r="G3975">
            <v>44389</v>
          </cell>
          <cell r="I3975">
            <v>20233</v>
          </cell>
        </row>
        <row r="3976">
          <cell r="E3976" t="str">
            <v>26307937192037-005</v>
          </cell>
          <cell r="F3976" t="str">
            <v>ノモト　エイジ</v>
          </cell>
          <cell r="G3976">
            <v>44531</v>
          </cell>
          <cell r="H3976">
            <v>44926</v>
          </cell>
          <cell r="I3976">
            <v>18966</v>
          </cell>
        </row>
        <row r="3977">
          <cell r="E3977" t="str">
            <v>26303933202312-001</v>
          </cell>
          <cell r="F3977" t="str">
            <v>オオノ　ミホ</v>
          </cell>
          <cell r="G3977">
            <v>42583</v>
          </cell>
          <cell r="I3977">
            <v>31939</v>
          </cell>
        </row>
        <row r="3978">
          <cell r="E3978" t="str">
            <v>26303933202312-002</v>
          </cell>
          <cell r="F3978" t="str">
            <v>カマダ　カズユキ</v>
          </cell>
          <cell r="G3978">
            <v>43055</v>
          </cell>
          <cell r="I3978">
            <v>26036</v>
          </cell>
        </row>
        <row r="3979">
          <cell r="E3979" t="str">
            <v>26303933202312-003</v>
          </cell>
          <cell r="F3979" t="str">
            <v>カワグチ　ダイキ</v>
          </cell>
          <cell r="G3979">
            <v>43252</v>
          </cell>
          <cell r="I3979">
            <v>31517</v>
          </cell>
        </row>
        <row r="3980">
          <cell r="E3980" t="str">
            <v>26303933202312-004</v>
          </cell>
          <cell r="F3980" t="str">
            <v>田村　綾</v>
          </cell>
          <cell r="G3980">
            <v>43313</v>
          </cell>
          <cell r="H3980">
            <v>44890</v>
          </cell>
          <cell r="I3980">
            <v>29540</v>
          </cell>
        </row>
        <row r="3981">
          <cell r="E3981" t="str">
            <v>26303933202312-005</v>
          </cell>
          <cell r="F3981" t="str">
            <v>イソノ　リュウジ</v>
          </cell>
          <cell r="G3981">
            <v>43550</v>
          </cell>
          <cell r="I3981">
            <v>31472</v>
          </cell>
        </row>
        <row r="3982">
          <cell r="E3982" t="str">
            <v>26303933202312-006</v>
          </cell>
          <cell r="F3982" t="str">
            <v>オオタ　ヨシアキ</v>
          </cell>
          <cell r="G3982">
            <v>43977</v>
          </cell>
          <cell r="I3982">
            <v>20044</v>
          </cell>
        </row>
        <row r="3983">
          <cell r="E3983" t="str">
            <v>26303933202312-007</v>
          </cell>
          <cell r="F3983" t="str">
            <v>オヤマ　トシキ</v>
          </cell>
          <cell r="G3983">
            <v>44133</v>
          </cell>
          <cell r="I3983">
            <v>27916</v>
          </cell>
        </row>
        <row r="3984">
          <cell r="E3984" t="str">
            <v>26301930772124-001</v>
          </cell>
          <cell r="F3984" t="str">
            <v>牧野　宗一郎</v>
          </cell>
          <cell r="G3984">
            <v>43525</v>
          </cell>
          <cell r="I3984">
            <v>35187</v>
          </cell>
        </row>
        <row r="3985">
          <cell r="E3985" t="str">
            <v>26301930772124-002</v>
          </cell>
          <cell r="F3985" t="str">
            <v>小林　款</v>
          </cell>
          <cell r="G3985">
            <v>43525</v>
          </cell>
          <cell r="H3985">
            <v>44712</v>
          </cell>
          <cell r="I3985">
            <v>26843</v>
          </cell>
        </row>
        <row r="3986">
          <cell r="E3986" t="str">
            <v>26302932762112-001</v>
          </cell>
          <cell r="F3986" t="str">
            <v>斉藤　晃平</v>
          </cell>
          <cell r="G3986">
            <v>43191</v>
          </cell>
          <cell r="I3986">
            <v>25362</v>
          </cell>
        </row>
        <row r="3987">
          <cell r="E3987" t="str">
            <v>26302932762112-002</v>
          </cell>
          <cell r="F3987" t="str">
            <v>秋間　実優香</v>
          </cell>
          <cell r="G3987">
            <v>44044</v>
          </cell>
          <cell r="I3987">
            <v>37175</v>
          </cell>
        </row>
        <row r="3988">
          <cell r="E3988" t="str">
            <v>26302932762112-003</v>
          </cell>
          <cell r="F3988" t="str">
            <v>秋間　基志</v>
          </cell>
          <cell r="G3988">
            <v>44201</v>
          </cell>
          <cell r="I3988">
            <v>25006</v>
          </cell>
        </row>
        <row r="3989">
          <cell r="E3989" t="str">
            <v>26305935072034-001</v>
          </cell>
          <cell r="F3989" t="str">
            <v>阿部　正義</v>
          </cell>
          <cell r="G3989">
            <v>43556</v>
          </cell>
          <cell r="I3989">
            <v>24235</v>
          </cell>
        </row>
        <row r="3990">
          <cell r="E3990" t="str">
            <v>26305935072034-002</v>
          </cell>
          <cell r="F3990" t="str">
            <v>岡本　一生</v>
          </cell>
          <cell r="G3990">
            <v>43556</v>
          </cell>
          <cell r="I3990">
            <v>19356</v>
          </cell>
        </row>
        <row r="3991">
          <cell r="E3991" t="str">
            <v>26305935072034-003</v>
          </cell>
          <cell r="F3991" t="str">
            <v>西村　忠洋</v>
          </cell>
          <cell r="G3991">
            <v>43556</v>
          </cell>
          <cell r="I3991">
            <v>28661</v>
          </cell>
        </row>
        <row r="3992">
          <cell r="E3992" t="str">
            <v>26305935072034-004</v>
          </cell>
          <cell r="F3992" t="str">
            <v>大槻　泰裕</v>
          </cell>
          <cell r="G3992">
            <v>43556</v>
          </cell>
          <cell r="I3992">
            <v>29195</v>
          </cell>
        </row>
        <row r="3993">
          <cell r="E3993" t="str">
            <v>26302932762067-001</v>
          </cell>
          <cell r="F3993" t="str">
            <v>鳥井　翔太</v>
          </cell>
          <cell r="G3993">
            <v>41944</v>
          </cell>
          <cell r="I3993">
            <v>34116</v>
          </cell>
        </row>
        <row r="3994">
          <cell r="E3994" t="str">
            <v>26301930792078-001</v>
          </cell>
          <cell r="F3994" t="str">
            <v>岡部　繁義</v>
          </cell>
          <cell r="G3994">
            <v>42815</v>
          </cell>
          <cell r="I3994">
            <v>28889</v>
          </cell>
        </row>
        <row r="3995">
          <cell r="E3995" t="str">
            <v>26301932522023-001</v>
          </cell>
          <cell r="F3995" t="str">
            <v>松尾　隆宏</v>
          </cell>
          <cell r="G3995">
            <v>42552</v>
          </cell>
          <cell r="I3995">
            <v>31540</v>
          </cell>
        </row>
        <row r="3996">
          <cell r="E3996" t="str">
            <v>26301930770005-001</v>
          </cell>
          <cell r="F3996" t="str">
            <v>近江　宏明</v>
          </cell>
          <cell r="G3996">
            <v>38789</v>
          </cell>
          <cell r="I3996">
            <v>29500</v>
          </cell>
        </row>
        <row r="3997">
          <cell r="E3997" t="str">
            <v>26307937182038-001</v>
          </cell>
          <cell r="F3997" t="str">
            <v>山本　和男</v>
          </cell>
          <cell r="G3997">
            <v>36982</v>
          </cell>
          <cell r="I3997">
            <v>26139</v>
          </cell>
        </row>
        <row r="3998">
          <cell r="E3998" t="str">
            <v>26307937182038-002</v>
          </cell>
          <cell r="F3998" t="str">
            <v>井上　陽介</v>
          </cell>
          <cell r="G3998">
            <v>37585</v>
          </cell>
          <cell r="I3998">
            <v>29480</v>
          </cell>
        </row>
        <row r="3999">
          <cell r="E3999" t="str">
            <v>26307937182038-003</v>
          </cell>
          <cell r="F3999" t="str">
            <v>熊崎　信夫</v>
          </cell>
          <cell r="G3999">
            <v>42826</v>
          </cell>
          <cell r="I3999">
            <v>23878</v>
          </cell>
        </row>
        <row r="4000">
          <cell r="E4000" t="str">
            <v>26303933202152-001</v>
          </cell>
          <cell r="F4000" t="str">
            <v>内田　勝人</v>
          </cell>
          <cell r="G4000">
            <v>42461</v>
          </cell>
          <cell r="I4000">
            <v>27339</v>
          </cell>
        </row>
        <row r="4001">
          <cell r="E4001" t="str">
            <v>26303933202152-002</v>
          </cell>
          <cell r="F4001" t="str">
            <v>廣澤　賢哉</v>
          </cell>
          <cell r="G4001">
            <v>42654</v>
          </cell>
          <cell r="I4001">
            <v>33777</v>
          </cell>
        </row>
        <row r="4002">
          <cell r="E4002" t="str">
            <v>26303933200070-001</v>
          </cell>
          <cell r="F4002" t="str">
            <v>岩永　武士</v>
          </cell>
          <cell r="G4002">
            <v>43958</v>
          </cell>
          <cell r="I4002">
            <v>34906</v>
          </cell>
        </row>
        <row r="4003">
          <cell r="E4003" t="str">
            <v>26303933200070-002</v>
          </cell>
          <cell r="F4003" t="str">
            <v>亀井　睦美</v>
          </cell>
          <cell r="G4003">
            <v>43958</v>
          </cell>
          <cell r="I4003">
            <v>31805</v>
          </cell>
        </row>
        <row r="4004">
          <cell r="E4004" t="str">
            <v>26303933200070-003</v>
          </cell>
          <cell r="F4004" t="str">
            <v>山崎　奈々江</v>
          </cell>
          <cell r="G4004">
            <v>44936</v>
          </cell>
          <cell r="I4004">
            <v>30516</v>
          </cell>
        </row>
        <row r="4005">
          <cell r="E4005" t="str">
            <v>26302932552028-001</v>
          </cell>
          <cell r="F4005" t="str">
            <v>井上　拓也</v>
          </cell>
          <cell r="G4005">
            <v>41262</v>
          </cell>
          <cell r="H4005">
            <v>44742</v>
          </cell>
          <cell r="I4005">
            <v>32639</v>
          </cell>
        </row>
        <row r="4006">
          <cell r="E4006" t="str">
            <v>26302932552028-002</v>
          </cell>
          <cell r="F4006" t="str">
            <v>野田　晴之</v>
          </cell>
          <cell r="G4006">
            <v>41780</v>
          </cell>
          <cell r="I4006">
            <v>21328</v>
          </cell>
        </row>
        <row r="4007">
          <cell r="E4007" t="str">
            <v>26302932552028-003</v>
          </cell>
          <cell r="F4007" t="str">
            <v>中川　英子</v>
          </cell>
          <cell r="G4007">
            <v>43191</v>
          </cell>
          <cell r="H4007">
            <v>44829</v>
          </cell>
          <cell r="I4007">
            <v>28906</v>
          </cell>
        </row>
        <row r="4008">
          <cell r="E4008" t="str">
            <v>26302932552028-004</v>
          </cell>
          <cell r="F4008" t="str">
            <v>片山　緑</v>
          </cell>
          <cell r="G4008">
            <v>43647</v>
          </cell>
          <cell r="I4008">
            <v>33239</v>
          </cell>
        </row>
        <row r="4009">
          <cell r="E4009" t="str">
            <v>26308938242079-001</v>
          </cell>
          <cell r="F4009" t="str">
            <v>坂尻　健一</v>
          </cell>
          <cell r="G4009">
            <v>44287</v>
          </cell>
          <cell r="I4009">
            <v>32051</v>
          </cell>
        </row>
        <row r="4010">
          <cell r="E4010" t="str">
            <v>26308938242079-002</v>
          </cell>
          <cell r="F4010" t="str">
            <v>赤木　茂記</v>
          </cell>
          <cell r="G4010">
            <v>44287</v>
          </cell>
          <cell r="I4010">
            <v>26942</v>
          </cell>
        </row>
        <row r="4011">
          <cell r="E4011" t="str">
            <v>26303933202255-001</v>
          </cell>
          <cell r="F4011" t="str">
            <v>村田　良太</v>
          </cell>
          <cell r="G4011">
            <v>43810</v>
          </cell>
          <cell r="H4011">
            <v>44865</v>
          </cell>
          <cell r="I4011">
            <v>36432</v>
          </cell>
        </row>
        <row r="4012">
          <cell r="E4012" t="str">
            <v>26301930770006-001</v>
          </cell>
          <cell r="F4012" t="str">
            <v>藤井　美樹</v>
          </cell>
          <cell r="G4012">
            <v>44503</v>
          </cell>
          <cell r="H4012">
            <v>44875</v>
          </cell>
          <cell r="I4012">
            <v>34019</v>
          </cell>
        </row>
        <row r="4013">
          <cell r="E4013" t="str">
            <v>26301930752068-001</v>
          </cell>
          <cell r="F4013" t="str">
            <v>武田　純一</v>
          </cell>
          <cell r="G4013">
            <v>44936</v>
          </cell>
          <cell r="I4013">
            <v>33341</v>
          </cell>
        </row>
        <row r="4014">
          <cell r="E4014" t="str">
            <v>26304934162020-001</v>
          </cell>
          <cell r="F4014" t="str">
            <v>中村　安正</v>
          </cell>
          <cell r="G4014">
            <v>40634</v>
          </cell>
          <cell r="I4014">
            <v>23325</v>
          </cell>
        </row>
        <row r="4015">
          <cell r="E4015" t="str">
            <v>26304934162020-002</v>
          </cell>
          <cell r="F4015" t="str">
            <v>中野　未沙</v>
          </cell>
          <cell r="G4015">
            <v>43865</v>
          </cell>
          <cell r="I4015">
            <v>30592</v>
          </cell>
        </row>
        <row r="4016">
          <cell r="E4016" t="str">
            <v>26304934162020-003</v>
          </cell>
          <cell r="F4016" t="str">
            <v>中野　良太</v>
          </cell>
          <cell r="G4016">
            <v>44100</v>
          </cell>
          <cell r="I4016">
            <v>28361</v>
          </cell>
        </row>
        <row r="4017">
          <cell r="E4017" t="str">
            <v>26301930772147-001</v>
          </cell>
          <cell r="F4017" t="str">
            <v>瓦　大介</v>
          </cell>
          <cell r="G4017">
            <v>44565</v>
          </cell>
          <cell r="I4017">
            <v>29998</v>
          </cell>
        </row>
        <row r="4018">
          <cell r="E4018" t="str">
            <v>26308938092047-001</v>
          </cell>
          <cell r="F4018" t="str">
            <v>長束　雅美</v>
          </cell>
          <cell r="G4018">
            <v>40634</v>
          </cell>
          <cell r="H4018">
            <v>44681</v>
          </cell>
          <cell r="I4018">
            <v>26574</v>
          </cell>
        </row>
        <row r="4019">
          <cell r="E4019" t="str">
            <v>26308938092047-002</v>
          </cell>
          <cell r="F4019" t="str">
            <v>茂山　幸嗣</v>
          </cell>
          <cell r="G4019">
            <v>40756</v>
          </cell>
          <cell r="I4019">
            <v>26642</v>
          </cell>
        </row>
        <row r="4020">
          <cell r="E4020" t="str">
            <v>26308938092047-003</v>
          </cell>
          <cell r="F4020" t="str">
            <v>河村　憲治</v>
          </cell>
          <cell r="G4020">
            <v>41821</v>
          </cell>
          <cell r="I4020">
            <v>24286</v>
          </cell>
        </row>
        <row r="4021">
          <cell r="E4021" t="str">
            <v>26308938092047-004</v>
          </cell>
          <cell r="F4021" t="str">
            <v>山下　卓馬</v>
          </cell>
          <cell r="G4021">
            <v>42795</v>
          </cell>
          <cell r="H4021">
            <v>44985</v>
          </cell>
          <cell r="I4021">
            <v>33393</v>
          </cell>
        </row>
        <row r="4022">
          <cell r="E4022" t="str">
            <v>26308938092047-005</v>
          </cell>
          <cell r="F4022" t="str">
            <v>茂山　雄司</v>
          </cell>
          <cell r="G4022">
            <v>43525</v>
          </cell>
          <cell r="H4022">
            <v>44834</v>
          </cell>
          <cell r="I4022">
            <v>25781</v>
          </cell>
        </row>
        <row r="4023">
          <cell r="E4023" t="str">
            <v>26308938092047-006</v>
          </cell>
          <cell r="F4023" t="str">
            <v>加藤　諒</v>
          </cell>
          <cell r="G4023">
            <v>43556</v>
          </cell>
          <cell r="I4023">
            <v>33723</v>
          </cell>
        </row>
        <row r="4024">
          <cell r="E4024" t="str">
            <v>26308938092047-007</v>
          </cell>
          <cell r="F4024" t="str">
            <v>森本　直基</v>
          </cell>
          <cell r="G4024">
            <v>43556</v>
          </cell>
          <cell r="H4024">
            <v>44681</v>
          </cell>
          <cell r="I4024">
            <v>31475</v>
          </cell>
        </row>
        <row r="4025">
          <cell r="E4025" t="str">
            <v>26308938092047-008</v>
          </cell>
          <cell r="F4025" t="str">
            <v>藤本　雄樹</v>
          </cell>
          <cell r="G4025">
            <v>43556</v>
          </cell>
          <cell r="I4025">
            <v>29699</v>
          </cell>
        </row>
        <row r="4026">
          <cell r="E4026" t="str">
            <v>26308938092047-009</v>
          </cell>
          <cell r="F4026" t="str">
            <v>山本　翔太朗</v>
          </cell>
          <cell r="G4026">
            <v>44287</v>
          </cell>
          <cell r="I4026">
            <v>35029</v>
          </cell>
        </row>
        <row r="4027">
          <cell r="E4027" t="str">
            <v>26308938092047-010</v>
          </cell>
          <cell r="F4027" t="str">
            <v>金沢　秀範</v>
          </cell>
          <cell r="G4027">
            <v>44287</v>
          </cell>
          <cell r="I4027">
            <v>25998</v>
          </cell>
        </row>
        <row r="4028">
          <cell r="E4028" t="str">
            <v>26308938092047-011</v>
          </cell>
          <cell r="F4028" t="str">
            <v>田原　睦史</v>
          </cell>
          <cell r="G4028">
            <v>44317</v>
          </cell>
          <cell r="I4028">
            <v>35067</v>
          </cell>
        </row>
        <row r="4029">
          <cell r="E4029" t="str">
            <v>26308938092047-012</v>
          </cell>
          <cell r="F4029" t="str">
            <v>井上　大輔</v>
          </cell>
          <cell r="G4029">
            <v>44348</v>
          </cell>
          <cell r="I4029">
            <v>29727</v>
          </cell>
        </row>
        <row r="4030">
          <cell r="E4030" t="str">
            <v>26301930752067-001</v>
          </cell>
          <cell r="F4030" t="str">
            <v>近岡　直人</v>
          </cell>
          <cell r="G4030">
            <v>42675</v>
          </cell>
          <cell r="I4030">
            <v>35372</v>
          </cell>
        </row>
        <row r="4031">
          <cell r="E4031" t="str">
            <v>26301930752067-002</v>
          </cell>
          <cell r="F4031" t="str">
            <v>中野　智也</v>
          </cell>
          <cell r="G4031">
            <v>43191</v>
          </cell>
          <cell r="I4031">
            <v>35255</v>
          </cell>
        </row>
        <row r="4032">
          <cell r="E4032" t="str">
            <v>26301930752067-003</v>
          </cell>
          <cell r="F4032" t="str">
            <v>近岡　勇樹</v>
          </cell>
          <cell r="G4032">
            <v>43952</v>
          </cell>
          <cell r="I4032">
            <v>33847</v>
          </cell>
        </row>
        <row r="4033">
          <cell r="E4033" t="str">
            <v>26302932542057-001</v>
          </cell>
          <cell r="F4033" t="str">
            <v>西口　育美</v>
          </cell>
          <cell r="G4033">
            <v>42787</v>
          </cell>
          <cell r="H4033">
            <v>44977</v>
          </cell>
          <cell r="I4033">
            <v>30472</v>
          </cell>
        </row>
        <row r="4034">
          <cell r="E4034" t="str">
            <v>26302932542057-002</v>
          </cell>
          <cell r="F4034" t="str">
            <v>森脇　渉太</v>
          </cell>
          <cell r="G4034">
            <v>44201</v>
          </cell>
          <cell r="I4034">
            <v>35592</v>
          </cell>
        </row>
        <row r="4035">
          <cell r="E4035" t="str">
            <v>26302932542057-003</v>
          </cell>
          <cell r="F4035" t="str">
            <v>前川　裕之</v>
          </cell>
          <cell r="G4035">
            <v>44307</v>
          </cell>
          <cell r="I4035">
            <v>28863</v>
          </cell>
        </row>
        <row r="4036">
          <cell r="E4036" t="str">
            <v>26307937192036-001</v>
          </cell>
          <cell r="F4036" t="str">
            <v>上山　隆司</v>
          </cell>
          <cell r="G4036">
            <v>38078</v>
          </cell>
          <cell r="I4036">
            <v>29743</v>
          </cell>
        </row>
        <row r="4037">
          <cell r="E4037" t="str">
            <v>26307937192036-002</v>
          </cell>
          <cell r="F4037" t="str">
            <v>岡本　礼二</v>
          </cell>
          <cell r="G4037">
            <v>38078</v>
          </cell>
          <cell r="I4037">
            <v>24805</v>
          </cell>
        </row>
        <row r="4038">
          <cell r="E4038" t="str">
            <v>26307937192036-003</v>
          </cell>
          <cell r="F4038" t="str">
            <v>後藤　克良</v>
          </cell>
          <cell r="G4038">
            <v>38078</v>
          </cell>
          <cell r="I4038">
            <v>27496</v>
          </cell>
        </row>
        <row r="4039">
          <cell r="E4039" t="str">
            <v>26307937192036-004</v>
          </cell>
          <cell r="F4039" t="str">
            <v>永原　朗</v>
          </cell>
          <cell r="G4039">
            <v>38078</v>
          </cell>
          <cell r="I4039">
            <v>27672</v>
          </cell>
        </row>
        <row r="4040">
          <cell r="E4040" t="str">
            <v>26301930782020-001</v>
          </cell>
          <cell r="F4040" t="str">
            <v>小林　克麻</v>
          </cell>
          <cell r="G4040">
            <v>39173</v>
          </cell>
          <cell r="I4040">
            <v>28014</v>
          </cell>
        </row>
        <row r="4041">
          <cell r="E4041" t="str">
            <v>26301930782020-002</v>
          </cell>
          <cell r="F4041" t="str">
            <v>堀井　友浩</v>
          </cell>
          <cell r="G4041">
            <v>39173</v>
          </cell>
          <cell r="I4041">
            <v>30060</v>
          </cell>
        </row>
        <row r="4042">
          <cell r="E4042" t="str">
            <v>26301930782020-003</v>
          </cell>
          <cell r="F4042" t="str">
            <v>奥田　貴文</v>
          </cell>
          <cell r="G4042">
            <v>39173</v>
          </cell>
          <cell r="I4042">
            <v>28362</v>
          </cell>
        </row>
        <row r="4043">
          <cell r="E4043" t="str">
            <v>26301930782020-004</v>
          </cell>
          <cell r="F4043" t="str">
            <v>倉内　健</v>
          </cell>
          <cell r="G4043">
            <v>39173</v>
          </cell>
          <cell r="I4043">
            <v>26936</v>
          </cell>
        </row>
        <row r="4044">
          <cell r="E4044" t="str">
            <v>26301930782020-005</v>
          </cell>
          <cell r="F4044" t="str">
            <v>青山　和彦</v>
          </cell>
          <cell r="G4044">
            <v>39173</v>
          </cell>
          <cell r="I4044">
            <v>26534</v>
          </cell>
        </row>
        <row r="4045">
          <cell r="E4045" t="str">
            <v>26301930782020-006</v>
          </cell>
          <cell r="F4045" t="str">
            <v>廣岡　敏郎</v>
          </cell>
          <cell r="G4045">
            <v>39173</v>
          </cell>
          <cell r="I4045">
            <v>23032</v>
          </cell>
        </row>
        <row r="4046">
          <cell r="E4046" t="str">
            <v>26301930782020-007</v>
          </cell>
          <cell r="F4046" t="str">
            <v>高島　顕</v>
          </cell>
          <cell r="G4046">
            <v>39193</v>
          </cell>
          <cell r="I4046">
            <v>31535</v>
          </cell>
        </row>
        <row r="4047">
          <cell r="E4047" t="str">
            <v>26301930782020-008</v>
          </cell>
          <cell r="F4047" t="str">
            <v>西野　幸子</v>
          </cell>
          <cell r="G4047">
            <v>39264</v>
          </cell>
          <cell r="I4047">
            <v>25917</v>
          </cell>
        </row>
        <row r="4048">
          <cell r="E4048" t="str">
            <v>26301930782020-009</v>
          </cell>
          <cell r="F4048" t="str">
            <v>廣瀬　春実</v>
          </cell>
          <cell r="G4048">
            <v>39264</v>
          </cell>
          <cell r="I4048">
            <v>24931</v>
          </cell>
        </row>
        <row r="4049">
          <cell r="E4049" t="str">
            <v>26301930782020-010</v>
          </cell>
          <cell r="F4049" t="str">
            <v>浅野　智康</v>
          </cell>
          <cell r="G4049">
            <v>39454</v>
          </cell>
          <cell r="I4049">
            <v>31807</v>
          </cell>
        </row>
        <row r="4050">
          <cell r="E4050" t="str">
            <v>26301930782020-011</v>
          </cell>
          <cell r="F4050" t="str">
            <v>井本　昌治</v>
          </cell>
          <cell r="G4050">
            <v>39454</v>
          </cell>
          <cell r="I4050">
            <v>28164</v>
          </cell>
        </row>
        <row r="4051">
          <cell r="E4051" t="str">
            <v>26301930782020-012</v>
          </cell>
          <cell r="F4051" t="str">
            <v>太田　篤</v>
          </cell>
          <cell r="G4051">
            <v>39569</v>
          </cell>
          <cell r="I4051">
            <v>30190</v>
          </cell>
        </row>
        <row r="4052">
          <cell r="E4052" t="str">
            <v>26301930782020-013</v>
          </cell>
          <cell r="F4052" t="str">
            <v>崔本　鐘光</v>
          </cell>
          <cell r="G4052">
            <v>40057</v>
          </cell>
          <cell r="I4052">
            <v>20830</v>
          </cell>
        </row>
        <row r="4053">
          <cell r="E4053" t="str">
            <v>26301930782020-014</v>
          </cell>
          <cell r="F4053" t="str">
            <v>松信　恵理子</v>
          </cell>
          <cell r="G4053">
            <v>40682</v>
          </cell>
          <cell r="I4053">
            <v>25426</v>
          </cell>
        </row>
        <row r="4054">
          <cell r="E4054" t="str">
            <v>26301930782020-015</v>
          </cell>
          <cell r="F4054" t="str">
            <v>秋山　正</v>
          </cell>
          <cell r="G4054">
            <v>40794</v>
          </cell>
          <cell r="I4054">
            <v>20550</v>
          </cell>
        </row>
        <row r="4055">
          <cell r="E4055" t="str">
            <v>26301930782020-016</v>
          </cell>
          <cell r="F4055" t="str">
            <v>小野　秀昭</v>
          </cell>
          <cell r="G4055">
            <v>41000</v>
          </cell>
          <cell r="I4055">
            <v>26063</v>
          </cell>
        </row>
        <row r="4056">
          <cell r="E4056" t="str">
            <v>26301930782020-017</v>
          </cell>
          <cell r="F4056" t="str">
            <v>智山　雅美</v>
          </cell>
          <cell r="G4056">
            <v>41011</v>
          </cell>
          <cell r="I4056">
            <v>24487</v>
          </cell>
        </row>
        <row r="4057">
          <cell r="E4057" t="str">
            <v>26301930782020-018</v>
          </cell>
          <cell r="F4057" t="str">
            <v>岩元　真紀子</v>
          </cell>
          <cell r="G4057">
            <v>41179</v>
          </cell>
          <cell r="I4057">
            <v>26918</v>
          </cell>
        </row>
        <row r="4058">
          <cell r="E4058" t="str">
            <v>26301930782020-019</v>
          </cell>
          <cell r="F4058" t="str">
            <v>大平原　史仁</v>
          </cell>
          <cell r="G4058">
            <v>41183</v>
          </cell>
          <cell r="I4058">
            <v>27745</v>
          </cell>
        </row>
        <row r="4059">
          <cell r="E4059" t="str">
            <v>26301930782020-020</v>
          </cell>
          <cell r="F4059" t="str">
            <v>大原　裕子</v>
          </cell>
          <cell r="G4059">
            <v>41507</v>
          </cell>
          <cell r="I4059">
            <v>32164</v>
          </cell>
        </row>
        <row r="4060">
          <cell r="E4060" t="str">
            <v>26301930782020-021</v>
          </cell>
          <cell r="F4060" t="str">
            <v>藤澤　智子</v>
          </cell>
          <cell r="G4060">
            <v>41568</v>
          </cell>
          <cell r="I4060">
            <v>26632</v>
          </cell>
        </row>
        <row r="4061">
          <cell r="E4061" t="str">
            <v>26301930782020-022</v>
          </cell>
          <cell r="F4061" t="str">
            <v>尾崎　秀章</v>
          </cell>
          <cell r="G4061">
            <v>41596</v>
          </cell>
          <cell r="I4061">
            <v>22134</v>
          </cell>
        </row>
        <row r="4062">
          <cell r="E4062" t="str">
            <v>26301930782020-023</v>
          </cell>
          <cell r="F4062" t="str">
            <v>柴田　良太</v>
          </cell>
          <cell r="G4062">
            <v>41609</v>
          </cell>
          <cell r="I4062">
            <v>32528</v>
          </cell>
        </row>
        <row r="4063">
          <cell r="E4063" t="str">
            <v>26301930782020-024</v>
          </cell>
          <cell r="F4063" t="str">
            <v>脇出　実</v>
          </cell>
          <cell r="G4063">
            <v>41645</v>
          </cell>
          <cell r="I4063">
            <v>27879</v>
          </cell>
        </row>
        <row r="4064">
          <cell r="E4064" t="str">
            <v>26301930782020-025</v>
          </cell>
          <cell r="F4064" t="str">
            <v>三木　将良</v>
          </cell>
          <cell r="G4064">
            <v>41649</v>
          </cell>
          <cell r="I4064">
            <v>29258</v>
          </cell>
        </row>
        <row r="4065">
          <cell r="E4065" t="str">
            <v>26301930782020-026</v>
          </cell>
          <cell r="F4065" t="str">
            <v>安田　龍樹</v>
          </cell>
          <cell r="G4065">
            <v>41821</v>
          </cell>
          <cell r="I4065">
            <v>30625</v>
          </cell>
        </row>
        <row r="4066">
          <cell r="E4066" t="str">
            <v>26301930782020-027</v>
          </cell>
          <cell r="F4066" t="str">
            <v>カワサキ　朋子</v>
          </cell>
          <cell r="G4066">
            <v>41913</v>
          </cell>
          <cell r="I4066">
            <v>25743</v>
          </cell>
        </row>
        <row r="4067">
          <cell r="E4067" t="str">
            <v>26301930782020-028</v>
          </cell>
          <cell r="F4067" t="str">
            <v>三好　京子</v>
          </cell>
          <cell r="G4067">
            <v>42084</v>
          </cell>
          <cell r="I4067">
            <v>26161</v>
          </cell>
        </row>
        <row r="4068">
          <cell r="E4068" t="str">
            <v>26301930782020-029</v>
          </cell>
          <cell r="F4068" t="str">
            <v>井爪　麻樹</v>
          </cell>
          <cell r="G4068">
            <v>42084</v>
          </cell>
          <cell r="I4068">
            <v>26417</v>
          </cell>
        </row>
        <row r="4069">
          <cell r="E4069" t="str">
            <v>26301930782020-030</v>
          </cell>
          <cell r="F4069" t="str">
            <v>齋藤　嘉彌</v>
          </cell>
          <cell r="G4069">
            <v>42176</v>
          </cell>
          <cell r="I4069">
            <v>23973</v>
          </cell>
        </row>
        <row r="4070">
          <cell r="E4070" t="str">
            <v>26301930782020-031</v>
          </cell>
          <cell r="F4070" t="str">
            <v>今岡　真美</v>
          </cell>
          <cell r="G4070">
            <v>42186</v>
          </cell>
          <cell r="I4070">
            <v>29788</v>
          </cell>
        </row>
        <row r="4071">
          <cell r="E4071" t="str">
            <v>26301930782020-032</v>
          </cell>
          <cell r="F4071" t="str">
            <v>柴田　千賀</v>
          </cell>
          <cell r="G4071">
            <v>42206</v>
          </cell>
          <cell r="I4071">
            <v>31794</v>
          </cell>
        </row>
        <row r="4072">
          <cell r="E4072" t="str">
            <v>26301930782020-033</v>
          </cell>
          <cell r="F4072" t="str">
            <v>吉田　建太</v>
          </cell>
          <cell r="G4072">
            <v>42206</v>
          </cell>
          <cell r="I4072">
            <v>35758</v>
          </cell>
        </row>
        <row r="4073">
          <cell r="E4073" t="str">
            <v>26301930782020-034</v>
          </cell>
          <cell r="F4073" t="str">
            <v>徳丸　貞治</v>
          </cell>
          <cell r="G4073">
            <v>42278</v>
          </cell>
          <cell r="I4073">
            <v>28653</v>
          </cell>
        </row>
        <row r="4074">
          <cell r="E4074" t="str">
            <v>26301930782020-035</v>
          </cell>
          <cell r="F4074" t="str">
            <v>石角　栄治</v>
          </cell>
          <cell r="G4074">
            <v>42481</v>
          </cell>
          <cell r="I4074">
            <v>25894</v>
          </cell>
        </row>
        <row r="4075">
          <cell r="E4075" t="str">
            <v>26301930782020-036</v>
          </cell>
          <cell r="F4075" t="str">
            <v>堀本　恵美</v>
          </cell>
          <cell r="G4075">
            <v>42527</v>
          </cell>
          <cell r="I4075">
            <v>25578</v>
          </cell>
        </row>
        <row r="4076">
          <cell r="E4076" t="str">
            <v>26301930782020-037</v>
          </cell>
          <cell r="F4076" t="str">
            <v>勝田　智子</v>
          </cell>
          <cell r="G4076">
            <v>42611</v>
          </cell>
          <cell r="I4076">
            <v>26099</v>
          </cell>
        </row>
        <row r="4077">
          <cell r="E4077" t="str">
            <v>26301930782020-038</v>
          </cell>
          <cell r="F4077" t="str">
            <v>山田　愛</v>
          </cell>
          <cell r="G4077">
            <v>42654</v>
          </cell>
          <cell r="I4077">
            <v>33830</v>
          </cell>
        </row>
        <row r="4078">
          <cell r="E4078" t="str">
            <v>26301930782020-039</v>
          </cell>
          <cell r="F4078" t="str">
            <v>椿原　康次郎</v>
          </cell>
          <cell r="G4078">
            <v>42795</v>
          </cell>
          <cell r="I4078">
            <v>25144</v>
          </cell>
        </row>
        <row r="4079">
          <cell r="E4079" t="str">
            <v>26301930782020-040</v>
          </cell>
          <cell r="F4079" t="str">
            <v>岩淵　伸之</v>
          </cell>
          <cell r="G4079">
            <v>43009</v>
          </cell>
          <cell r="I4079">
            <v>24950</v>
          </cell>
        </row>
        <row r="4080">
          <cell r="E4080" t="str">
            <v>26301930782020-041</v>
          </cell>
          <cell r="F4080" t="str">
            <v>福地　良太</v>
          </cell>
          <cell r="G4080">
            <v>43009</v>
          </cell>
          <cell r="I4080">
            <v>33495</v>
          </cell>
        </row>
        <row r="4081">
          <cell r="E4081" t="str">
            <v>26301930782020-042</v>
          </cell>
          <cell r="F4081" t="str">
            <v>吉仲　伸行</v>
          </cell>
          <cell r="G4081">
            <v>43009</v>
          </cell>
          <cell r="I4081">
            <v>30463</v>
          </cell>
        </row>
        <row r="4082">
          <cell r="E4082" t="str">
            <v>26301930782020-043</v>
          </cell>
          <cell r="F4082" t="str">
            <v>今村　成樹</v>
          </cell>
          <cell r="G4082">
            <v>43009</v>
          </cell>
          <cell r="I4082">
            <v>25353</v>
          </cell>
        </row>
        <row r="4083">
          <cell r="E4083" t="str">
            <v>26301930782020-044</v>
          </cell>
          <cell r="F4083" t="str">
            <v>松本　広晴</v>
          </cell>
          <cell r="G4083">
            <v>43191</v>
          </cell>
          <cell r="I4083">
            <v>23443</v>
          </cell>
        </row>
        <row r="4084">
          <cell r="E4084" t="str">
            <v>26301930782020-045</v>
          </cell>
          <cell r="F4084" t="str">
            <v>谷口　潤也</v>
          </cell>
          <cell r="G4084">
            <v>43192</v>
          </cell>
          <cell r="I4084">
            <v>32926</v>
          </cell>
        </row>
        <row r="4085">
          <cell r="E4085" t="str">
            <v>26301930782020-046</v>
          </cell>
          <cell r="F4085" t="str">
            <v>花岡　成樹</v>
          </cell>
          <cell r="G4085">
            <v>43192</v>
          </cell>
          <cell r="I4085">
            <v>31772</v>
          </cell>
        </row>
        <row r="4086">
          <cell r="E4086" t="str">
            <v>26301930782020-047</v>
          </cell>
          <cell r="F4086" t="str">
            <v>初瀬　なつき</v>
          </cell>
          <cell r="G4086">
            <v>43244</v>
          </cell>
          <cell r="I4086">
            <v>32412</v>
          </cell>
        </row>
        <row r="4087">
          <cell r="E4087" t="str">
            <v>26301930782020-048</v>
          </cell>
          <cell r="F4087" t="str">
            <v>山木　健</v>
          </cell>
          <cell r="G4087">
            <v>43313</v>
          </cell>
          <cell r="I4087">
            <v>31083</v>
          </cell>
        </row>
        <row r="4088">
          <cell r="E4088" t="str">
            <v>26301930782020-049</v>
          </cell>
          <cell r="F4088" t="str">
            <v>浅野　綾</v>
          </cell>
          <cell r="G4088">
            <v>43332</v>
          </cell>
          <cell r="H4088">
            <v>44701</v>
          </cell>
          <cell r="I4088">
            <v>27778</v>
          </cell>
        </row>
        <row r="4089">
          <cell r="E4089" t="str">
            <v>26301930782020-050</v>
          </cell>
          <cell r="F4089" t="str">
            <v>亀田　博之</v>
          </cell>
          <cell r="G4089">
            <v>43405</v>
          </cell>
          <cell r="I4089">
            <v>25827</v>
          </cell>
        </row>
        <row r="4090">
          <cell r="E4090" t="str">
            <v>26301930782020-051</v>
          </cell>
          <cell r="F4090" t="str">
            <v>加納　公男</v>
          </cell>
          <cell r="G4090">
            <v>43418</v>
          </cell>
          <cell r="I4090">
            <v>22325</v>
          </cell>
        </row>
        <row r="4091">
          <cell r="E4091" t="str">
            <v>26301930782020-052</v>
          </cell>
          <cell r="F4091" t="str">
            <v>板井　洋子</v>
          </cell>
          <cell r="G4091">
            <v>43510</v>
          </cell>
          <cell r="I4091">
            <v>26028</v>
          </cell>
        </row>
        <row r="4092">
          <cell r="E4092" t="str">
            <v>26301930782020-053</v>
          </cell>
          <cell r="F4092" t="str">
            <v>松田　侑希子</v>
          </cell>
          <cell r="G4092">
            <v>43525</v>
          </cell>
          <cell r="H4092">
            <v>44762</v>
          </cell>
          <cell r="I4092">
            <v>35435</v>
          </cell>
        </row>
        <row r="4093">
          <cell r="E4093" t="str">
            <v>26301930782020-054</v>
          </cell>
          <cell r="F4093" t="str">
            <v>萩原　朋子</v>
          </cell>
          <cell r="G4093">
            <v>43713</v>
          </cell>
          <cell r="I4093">
            <v>26484</v>
          </cell>
        </row>
        <row r="4094">
          <cell r="E4094" t="str">
            <v>26301930782020-055</v>
          </cell>
          <cell r="F4094" t="str">
            <v>山名　翔馬</v>
          </cell>
          <cell r="G4094">
            <v>43717</v>
          </cell>
          <cell r="I4094">
            <v>30276</v>
          </cell>
        </row>
        <row r="4095">
          <cell r="E4095" t="str">
            <v>26301930782020-056</v>
          </cell>
          <cell r="F4095" t="str">
            <v>岡本　由香</v>
          </cell>
          <cell r="G4095">
            <v>43784</v>
          </cell>
          <cell r="I4095">
            <v>26368</v>
          </cell>
        </row>
        <row r="4096">
          <cell r="E4096" t="str">
            <v>26301930782020-057</v>
          </cell>
          <cell r="F4096" t="str">
            <v>宮田　和真</v>
          </cell>
          <cell r="G4096">
            <v>43862</v>
          </cell>
          <cell r="I4096">
            <v>26289</v>
          </cell>
        </row>
        <row r="4097">
          <cell r="E4097" t="str">
            <v>26301930782020-058</v>
          </cell>
          <cell r="F4097" t="str">
            <v>中野　佳織</v>
          </cell>
          <cell r="G4097">
            <v>43942</v>
          </cell>
          <cell r="I4097">
            <v>32478</v>
          </cell>
        </row>
        <row r="4098">
          <cell r="E4098" t="str">
            <v>26301930782020-059</v>
          </cell>
          <cell r="F4098" t="str">
            <v>ヘルミ　セイフエディン</v>
          </cell>
          <cell r="G4098">
            <v>44075</v>
          </cell>
          <cell r="I4098">
            <v>34951</v>
          </cell>
        </row>
        <row r="4099">
          <cell r="E4099" t="str">
            <v>26301930782020-060</v>
          </cell>
          <cell r="F4099" t="str">
            <v>三末　亮</v>
          </cell>
          <cell r="G4099">
            <v>44256</v>
          </cell>
          <cell r="H4099">
            <v>44773</v>
          </cell>
          <cell r="I4099">
            <v>34101</v>
          </cell>
        </row>
        <row r="4100">
          <cell r="E4100" t="str">
            <v>26301930782020-061</v>
          </cell>
          <cell r="F4100" t="str">
            <v>津村　碧人</v>
          </cell>
          <cell r="G4100">
            <v>44291</v>
          </cell>
          <cell r="I4100">
            <v>34317</v>
          </cell>
        </row>
        <row r="4101">
          <cell r="E4101" t="str">
            <v>26301930782020-062</v>
          </cell>
          <cell r="F4101" t="str">
            <v>常吉　完一</v>
          </cell>
          <cell r="G4101">
            <v>44307</v>
          </cell>
          <cell r="I4101">
            <v>21459</v>
          </cell>
        </row>
        <row r="4102">
          <cell r="E4102" t="str">
            <v>26301930782020-063</v>
          </cell>
          <cell r="F4102" t="str">
            <v>丸尾　真文</v>
          </cell>
          <cell r="G4102">
            <v>44317</v>
          </cell>
          <cell r="I4102">
            <v>30853</v>
          </cell>
        </row>
        <row r="4103">
          <cell r="E4103" t="str">
            <v>26301930782020-064</v>
          </cell>
          <cell r="F4103" t="str">
            <v>合田　由香</v>
          </cell>
          <cell r="G4103">
            <v>44378</v>
          </cell>
          <cell r="I4103">
            <v>26464</v>
          </cell>
        </row>
        <row r="4104">
          <cell r="E4104" t="str">
            <v>26301930782020-065</v>
          </cell>
          <cell r="F4104" t="str">
            <v>伊藤　大樹</v>
          </cell>
          <cell r="G4104">
            <v>44409</v>
          </cell>
          <cell r="H4104">
            <v>44885</v>
          </cell>
          <cell r="I4104">
            <v>34438</v>
          </cell>
        </row>
        <row r="4105">
          <cell r="E4105" t="str">
            <v>26301930782020-066</v>
          </cell>
          <cell r="F4105" t="str">
            <v>中岡　美空</v>
          </cell>
          <cell r="G4105">
            <v>44440</v>
          </cell>
          <cell r="I4105">
            <v>36831</v>
          </cell>
        </row>
        <row r="4106">
          <cell r="E4106" t="str">
            <v>26301930782020-067</v>
          </cell>
          <cell r="F4106" t="str">
            <v>中原　杏奈</v>
          </cell>
          <cell r="G4106">
            <v>44470</v>
          </cell>
          <cell r="I4106">
            <v>33735</v>
          </cell>
        </row>
        <row r="4107">
          <cell r="E4107" t="str">
            <v>26301930782020-068</v>
          </cell>
          <cell r="F4107" t="str">
            <v>布引　陽子</v>
          </cell>
          <cell r="G4107">
            <v>44470</v>
          </cell>
          <cell r="I4107">
            <v>29685</v>
          </cell>
        </row>
        <row r="4108">
          <cell r="E4108" t="str">
            <v>26301930782020-069</v>
          </cell>
          <cell r="F4108" t="str">
            <v>山崎　大</v>
          </cell>
          <cell r="G4108">
            <v>44531</v>
          </cell>
          <cell r="H4108">
            <v>44946</v>
          </cell>
          <cell r="I4108">
            <v>37470</v>
          </cell>
        </row>
        <row r="4109">
          <cell r="E4109" t="str">
            <v>26301930782020-070</v>
          </cell>
          <cell r="F4109" t="str">
            <v>吉田　朝香</v>
          </cell>
          <cell r="G4109">
            <v>44572</v>
          </cell>
          <cell r="I4109">
            <v>36052</v>
          </cell>
        </row>
        <row r="4110">
          <cell r="E4110" t="str">
            <v>26301930782020-071</v>
          </cell>
          <cell r="F4110" t="str">
            <v>幾島　萌</v>
          </cell>
          <cell r="G4110">
            <v>44593</v>
          </cell>
          <cell r="I4110">
            <v>34642</v>
          </cell>
        </row>
        <row r="4111">
          <cell r="E4111" t="str">
            <v>26301930782020-072</v>
          </cell>
          <cell r="F4111" t="str">
            <v>吉田　美和</v>
          </cell>
          <cell r="G4111">
            <v>44599</v>
          </cell>
          <cell r="I4111">
            <v>27907</v>
          </cell>
        </row>
        <row r="4112">
          <cell r="E4112" t="str">
            <v>26301930782020-073</v>
          </cell>
          <cell r="F4112" t="str">
            <v>門口　純也</v>
          </cell>
          <cell r="G4112">
            <v>44621</v>
          </cell>
          <cell r="I4112">
            <v>28024</v>
          </cell>
        </row>
        <row r="4113">
          <cell r="E4113" t="str">
            <v>26301930782020-074</v>
          </cell>
          <cell r="F4113" t="str">
            <v>中村　淳</v>
          </cell>
          <cell r="G4113">
            <v>44652</v>
          </cell>
          <cell r="I4113">
            <v>27990</v>
          </cell>
        </row>
        <row r="4114">
          <cell r="E4114" t="str">
            <v>26301930782020-075</v>
          </cell>
          <cell r="F4114" t="str">
            <v>東　雄也</v>
          </cell>
          <cell r="G4114">
            <v>44652</v>
          </cell>
          <cell r="I4114">
            <v>34480</v>
          </cell>
        </row>
        <row r="4115">
          <cell r="E4115" t="str">
            <v>26301930782020-076</v>
          </cell>
          <cell r="F4115" t="str">
            <v>永本　実咲</v>
          </cell>
          <cell r="G4115">
            <v>44657</v>
          </cell>
          <cell r="I4115">
            <v>36011</v>
          </cell>
        </row>
        <row r="4116">
          <cell r="E4116" t="str">
            <v>26301930782020-077</v>
          </cell>
          <cell r="F4116" t="str">
            <v>木下　竜之助</v>
          </cell>
          <cell r="G4116">
            <v>44682</v>
          </cell>
          <cell r="I4116">
            <v>37126</v>
          </cell>
        </row>
        <row r="4117">
          <cell r="E4117" t="str">
            <v>26301930782020-078</v>
          </cell>
          <cell r="F4117" t="str">
            <v>南谷　昌宏</v>
          </cell>
          <cell r="G4117">
            <v>44682</v>
          </cell>
          <cell r="I4117">
            <v>31591</v>
          </cell>
        </row>
        <row r="4118">
          <cell r="E4118" t="str">
            <v>26301930782020-079</v>
          </cell>
          <cell r="F4118" t="str">
            <v>村永　健治</v>
          </cell>
          <cell r="G4118">
            <v>44702</v>
          </cell>
          <cell r="I4118">
            <v>26469</v>
          </cell>
        </row>
        <row r="4119">
          <cell r="E4119" t="str">
            <v>26301930782020-080</v>
          </cell>
          <cell r="F4119" t="str">
            <v>吉川　みなこ</v>
          </cell>
          <cell r="G4119">
            <v>44713</v>
          </cell>
          <cell r="I4119">
            <v>36373</v>
          </cell>
        </row>
        <row r="4120">
          <cell r="E4120" t="str">
            <v>26301930782020-081</v>
          </cell>
          <cell r="F4120" t="str">
            <v>出井　豊彦</v>
          </cell>
          <cell r="G4120">
            <v>44713</v>
          </cell>
          <cell r="H4120">
            <v>44751</v>
          </cell>
          <cell r="I4120">
            <v>27920</v>
          </cell>
        </row>
        <row r="4121">
          <cell r="E4121" t="str">
            <v>26301930782020-082</v>
          </cell>
          <cell r="F4121" t="str">
            <v>矢口　祐輔</v>
          </cell>
          <cell r="G4121">
            <v>44714</v>
          </cell>
          <cell r="H4121">
            <v>44725</v>
          </cell>
          <cell r="I4121">
            <v>33919</v>
          </cell>
        </row>
        <row r="4122">
          <cell r="E4122" t="str">
            <v>26301930782020-083</v>
          </cell>
          <cell r="F4122" t="str">
            <v>高橋　直樹</v>
          </cell>
          <cell r="G4122">
            <v>44732</v>
          </cell>
          <cell r="I4122">
            <v>28378</v>
          </cell>
        </row>
        <row r="4123">
          <cell r="E4123" t="str">
            <v>26301930782020-084</v>
          </cell>
          <cell r="F4123" t="str">
            <v>城本　優二</v>
          </cell>
          <cell r="G4123">
            <v>44743</v>
          </cell>
          <cell r="I4123">
            <v>28300</v>
          </cell>
        </row>
        <row r="4124">
          <cell r="E4124" t="str">
            <v>26301930782020-085</v>
          </cell>
          <cell r="F4124" t="str">
            <v>佐々木　督浩</v>
          </cell>
          <cell r="G4124">
            <v>44743</v>
          </cell>
          <cell r="I4124">
            <v>26689</v>
          </cell>
        </row>
        <row r="4125">
          <cell r="E4125" t="str">
            <v>26301930782020-086</v>
          </cell>
          <cell r="F4125" t="str">
            <v>清水　光幸</v>
          </cell>
          <cell r="G4125">
            <v>44743</v>
          </cell>
          <cell r="I4125">
            <v>25570</v>
          </cell>
        </row>
        <row r="4126">
          <cell r="E4126" t="str">
            <v>26301930782020-087</v>
          </cell>
          <cell r="F4126" t="str">
            <v>清水　俊孝</v>
          </cell>
          <cell r="G4126">
            <v>44774</v>
          </cell>
          <cell r="I4126">
            <v>27265</v>
          </cell>
        </row>
        <row r="4127">
          <cell r="E4127" t="str">
            <v>26301930782020-088</v>
          </cell>
          <cell r="F4127" t="str">
            <v>前川　博重</v>
          </cell>
          <cell r="G4127">
            <v>44774</v>
          </cell>
          <cell r="I4127">
            <v>24918</v>
          </cell>
        </row>
        <row r="4128">
          <cell r="E4128" t="str">
            <v>26301930782020-089</v>
          </cell>
          <cell r="F4128" t="str">
            <v>平沼　哲豪</v>
          </cell>
          <cell r="G4128">
            <v>44774</v>
          </cell>
          <cell r="I4128">
            <v>26998</v>
          </cell>
        </row>
        <row r="4129">
          <cell r="E4129" t="str">
            <v>26301930782020-090</v>
          </cell>
          <cell r="F4129" t="str">
            <v>横濱　幸也</v>
          </cell>
          <cell r="G4129">
            <v>44774</v>
          </cell>
          <cell r="I4129">
            <v>36875</v>
          </cell>
        </row>
        <row r="4130">
          <cell r="E4130" t="str">
            <v>26301930782020-091</v>
          </cell>
          <cell r="F4130" t="str">
            <v>舟戸　志保</v>
          </cell>
          <cell r="G4130">
            <v>44774</v>
          </cell>
          <cell r="I4130">
            <v>35447</v>
          </cell>
        </row>
        <row r="4131">
          <cell r="E4131" t="str">
            <v>26301930782020-092</v>
          </cell>
          <cell r="F4131" t="str">
            <v>内山　宏峰</v>
          </cell>
          <cell r="G4131">
            <v>44774</v>
          </cell>
          <cell r="I4131">
            <v>28982</v>
          </cell>
        </row>
        <row r="4132">
          <cell r="E4132" t="str">
            <v>26301930782020-093</v>
          </cell>
          <cell r="F4132" t="str">
            <v>堀井　敏和</v>
          </cell>
          <cell r="G4132">
            <v>44774</v>
          </cell>
          <cell r="I4132">
            <v>29168</v>
          </cell>
        </row>
        <row r="4133">
          <cell r="E4133" t="str">
            <v>26301930782020-094</v>
          </cell>
          <cell r="F4133" t="str">
            <v>高橋　克爾</v>
          </cell>
          <cell r="G4133">
            <v>44774</v>
          </cell>
          <cell r="H4133">
            <v>44891</v>
          </cell>
          <cell r="I4133">
            <v>26916</v>
          </cell>
        </row>
        <row r="4134">
          <cell r="E4134" t="str">
            <v>26301930782020-095</v>
          </cell>
          <cell r="F4134" t="str">
            <v>中山　拓也</v>
          </cell>
          <cell r="G4134">
            <v>44774</v>
          </cell>
          <cell r="I4134">
            <v>32515</v>
          </cell>
        </row>
        <row r="4135">
          <cell r="E4135" t="str">
            <v>26301930782020-096</v>
          </cell>
          <cell r="F4135" t="str">
            <v>北村　勇樹</v>
          </cell>
          <cell r="G4135">
            <v>44774</v>
          </cell>
          <cell r="I4135">
            <v>28753</v>
          </cell>
        </row>
        <row r="4136">
          <cell r="E4136" t="str">
            <v>26301930782020-097</v>
          </cell>
          <cell r="F4136" t="str">
            <v>瀧本　正憲</v>
          </cell>
          <cell r="G4136">
            <v>44774</v>
          </cell>
          <cell r="I4136">
            <v>27007</v>
          </cell>
        </row>
        <row r="4137">
          <cell r="E4137" t="str">
            <v>26301930782020-098</v>
          </cell>
          <cell r="F4137" t="str">
            <v>三芳　龍次</v>
          </cell>
          <cell r="G4137">
            <v>44774</v>
          </cell>
          <cell r="I4137">
            <v>23441</v>
          </cell>
        </row>
        <row r="4138">
          <cell r="E4138" t="str">
            <v>26301930782020-099</v>
          </cell>
          <cell r="F4138" t="str">
            <v>小田　秀彦</v>
          </cell>
          <cell r="G4138">
            <v>44774</v>
          </cell>
          <cell r="I4138">
            <v>27505</v>
          </cell>
        </row>
        <row r="4139">
          <cell r="E4139" t="str">
            <v>26301930782020-100</v>
          </cell>
          <cell r="F4139" t="str">
            <v>徳田　竜一</v>
          </cell>
          <cell r="G4139">
            <v>44774</v>
          </cell>
          <cell r="I4139">
            <v>28170</v>
          </cell>
        </row>
        <row r="4140">
          <cell r="E4140" t="str">
            <v>26301930782020-101</v>
          </cell>
          <cell r="F4140" t="str">
            <v>松原　一功</v>
          </cell>
          <cell r="G4140">
            <v>44774</v>
          </cell>
          <cell r="I4140">
            <v>29555</v>
          </cell>
        </row>
        <row r="4141">
          <cell r="E4141" t="str">
            <v>26301930782020-102</v>
          </cell>
          <cell r="F4141" t="str">
            <v>川野　莉奈</v>
          </cell>
          <cell r="G4141">
            <v>44819</v>
          </cell>
          <cell r="H4141">
            <v>44946</v>
          </cell>
          <cell r="I4141">
            <v>34693</v>
          </cell>
        </row>
        <row r="4142">
          <cell r="E4142" t="str">
            <v>26301930782020-103</v>
          </cell>
          <cell r="F4142" t="str">
            <v>小島　敏之</v>
          </cell>
          <cell r="G4142">
            <v>44825</v>
          </cell>
          <cell r="I4142">
            <v>22354</v>
          </cell>
        </row>
        <row r="4143">
          <cell r="E4143" t="str">
            <v>26301930782020-104</v>
          </cell>
          <cell r="F4143" t="str">
            <v>幸田　順二</v>
          </cell>
          <cell r="G4143">
            <v>44835</v>
          </cell>
          <cell r="I4143">
            <v>26858</v>
          </cell>
        </row>
        <row r="4144">
          <cell r="E4144" t="str">
            <v>26301930782020-105</v>
          </cell>
          <cell r="F4144" t="str">
            <v>中川　優子</v>
          </cell>
          <cell r="G4144">
            <v>44835</v>
          </cell>
          <cell r="I4144">
            <v>27762</v>
          </cell>
        </row>
        <row r="4145">
          <cell r="E4145" t="str">
            <v>26301930782020-106</v>
          </cell>
          <cell r="F4145" t="str">
            <v>玉田　圭司</v>
          </cell>
          <cell r="G4145">
            <v>44835</v>
          </cell>
          <cell r="H4145">
            <v>44924</v>
          </cell>
          <cell r="I4145">
            <v>22311</v>
          </cell>
        </row>
        <row r="4146">
          <cell r="E4146" t="str">
            <v>26301930782020-107</v>
          </cell>
          <cell r="F4146" t="str">
            <v>福田　浩太朗</v>
          </cell>
          <cell r="G4146">
            <v>44866</v>
          </cell>
          <cell r="I4146">
            <v>36236</v>
          </cell>
        </row>
        <row r="4147">
          <cell r="E4147" t="str">
            <v>26301930782020-108</v>
          </cell>
          <cell r="F4147" t="str">
            <v>トトル　ヘスス　ガリンド</v>
          </cell>
          <cell r="G4147">
            <v>44866</v>
          </cell>
          <cell r="I4147">
            <v>31760</v>
          </cell>
        </row>
        <row r="4148">
          <cell r="E4148" t="str">
            <v>26301930782020-109</v>
          </cell>
          <cell r="F4148" t="str">
            <v>葛原　由紀</v>
          </cell>
          <cell r="G4148">
            <v>44866</v>
          </cell>
          <cell r="I4148">
            <v>28391</v>
          </cell>
        </row>
        <row r="4149">
          <cell r="E4149" t="str">
            <v>26301930782020-110</v>
          </cell>
          <cell r="F4149" t="str">
            <v>田中　美凪</v>
          </cell>
          <cell r="G4149">
            <v>44900</v>
          </cell>
          <cell r="I4149">
            <v>36396</v>
          </cell>
        </row>
        <row r="4150">
          <cell r="E4150" t="str">
            <v>26301930782020-111</v>
          </cell>
          <cell r="F4150" t="str">
            <v>大谷　聖也</v>
          </cell>
          <cell r="G4150">
            <v>44931</v>
          </cell>
          <cell r="I4150">
            <v>34651</v>
          </cell>
        </row>
        <row r="4151">
          <cell r="E4151" t="str">
            <v>26301930782020-112</v>
          </cell>
          <cell r="F4151" t="str">
            <v>末吉　良治</v>
          </cell>
          <cell r="G4151">
            <v>44931</v>
          </cell>
          <cell r="I4151">
            <v>26630</v>
          </cell>
        </row>
        <row r="4152">
          <cell r="E4152" t="str">
            <v>26301930782020-113</v>
          </cell>
          <cell r="F4152" t="str">
            <v>加島　啓太</v>
          </cell>
          <cell r="G4152">
            <v>44931</v>
          </cell>
          <cell r="I4152">
            <v>29421</v>
          </cell>
        </row>
        <row r="4153">
          <cell r="E4153" t="str">
            <v>26301930782020-114</v>
          </cell>
          <cell r="F4153" t="str">
            <v>中野　達也</v>
          </cell>
          <cell r="G4153">
            <v>44931</v>
          </cell>
          <cell r="I4153">
            <v>35950</v>
          </cell>
        </row>
        <row r="4154">
          <cell r="E4154" t="str">
            <v>26301930782020-115</v>
          </cell>
          <cell r="F4154" t="str">
            <v>内田　祐司</v>
          </cell>
          <cell r="G4154">
            <v>44931</v>
          </cell>
          <cell r="I4154">
            <v>32918</v>
          </cell>
        </row>
        <row r="4155">
          <cell r="E4155" t="str">
            <v>26301930782020-116</v>
          </cell>
          <cell r="F4155" t="str">
            <v>藤原　誠</v>
          </cell>
          <cell r="G4155">
            <v>44931</v>
          </cell>
          <cell r="I4155">
            <v>27944</v>
          </cell>
        </row>
        <row r="4156">
          <cell r="E4156" t="str">
            <v>26301930782020-117</v>
          </cell>
          <cell r="F4156" t="str">
            <v>デリト　ジェリー</v>
          </cell>
          <cell r="G4156">
            <v>44936</v>
          </cell>
          <cell r="I4156">
            <v>33429</v>
          </cell>
        </row>
        <row r="4157">
          <cell r="E4157" t="str">
            <v>26301930782020-118</v>
          </cell>
          <cell r="F4157" t="str">
            <v>長嶋　悠</v>
          </cell>
          <cell r="G4157">
            <v>44937</v>
          </cell>
          <cell r="I4157">
            <v>35102</v>
          </cell>
        </row>
        <row r="4158">
          <cell r="E4158" t="str">
            <v>26301930782020-119</v>
          </cell>
          <cell r="F4158" t="str">
            <v>丸岡　裕哉</v>
          </cell>
          <cell r="G4158">
            <v>44958</v>
          </cell>
          <cell r="I4158">
            <v>31673</v>
          </cell>
        </row>
        <row r="4159">
          <cell r="E4159" t="str">
            <v>26301930782020-120</v>
          </cell>
          <cell r="F4159" t="str">
            <v>三橋　好誠</v>
          </cell>
          <cell r="G4159">
            <v>44958</v>
          </cell>
          <cell r="I4159">
            <v>36789</v>
          </cell>
        </row>
        <row r="4160">
          <cell r="E4160" t="str">
            <v>26301930782020-121</v>
          </cell>
          <cell r="F4160" t="str">
            <v>フィゲレイド　フレッチ</v>
          </cell>
          <cell r="G4160">
            <v>44958</v>
          </cell>
          <cell r="H4160">
            <v>44985</v>
          </cell>
          <cell r="I4160">
            <v>27677</v>
          </cell>
        </row>
        <row r="4161">
          <cell r="E4161" t="str">
            <v>26301930782020-122</v>
          </cell>
          <cell r="F4161" t="str">
            <v>江守　沙緒里</v>
          </cell>
          <cell r="G4161">
            <v>44965</v>
          </cell>
          <cell r="H4161">
            <v>44977</v>
          </cell>
          <cell r="I4161">
            <v>29002</v>
          </cell>
        </row>
        <row r="4162">
          <cell r="E4162" t="str">
            <v>26301930782020-123</v>
          </cell>
          <cell r="F4162" t="str">
            <v>チュオン　ダイ　ロン</v>
          </cell>
          <cell r="G4162">
            <v>44971</v>
          </cell>
          <cell r="I4162">
            <v>32419</v>
          </cell>
        </row>
        <row r="4163">
          <cell r="E4163" t="str">
            <v>26301930782020-124</v>
          </cell>
          <cell r="F4163" t="str">
            <v>ダン　バン　ズオン</v>
          </cell>
          <cell r="G4163">
            <v>44971</v>
          </cell>
          <cell r="I4163">
            <v>31628</v>
          </cell>
        </row>
        <row r="4164">
          <cell r="E4164" t="str">
            <v>26301930782020-125</v>
          </cell>
          <cell r="F4164" t="str">
            <v>フィン　タン　ファット</v>
          </cell>
          <cell r="G4164">
            <v>44971</v>
          </cell>
          <cell r="I4164">
            <v>32098</v>
          </cell>
        </row>
        <row r="4165">
          <cell r="E4165" t="str">
            <v>26301930782020-126</v>
          </cell>
          <cell r="F4165" t="str">
            <v>チャン　ニン　ニャット</v>
          </cell>
          <cell r="G4165">
            <v>44971</v>
          </cell>
          <cell r="I4165">
            <v>37176</v>
          </cell>
        </row>
        <row r="4166">
          <cell r="E4166" t="str">
            <v>26301930782020-127</v>
          </cell>
          <cell r="F4166" t="str">
            <v>サンラオ　サンティーナ</v>
          </cell>
          <cell r="G4166">
            <v>44986</v>
          </cell>
          <cell r="I4166">
            <v>34465</v>
          </cell>
        </row>
        <row r="4167">
          <cell r="E4167" t="str">
            <v>26301930782020-128</v>
          </cell>
          <cell r="F4167" t="str">
            <v>末吉　学</v>
          </cell>
          <cell r="G4167">
            <v>44986</v>
          </cell>
          <cell r="I4167">
            <v>27510</v>
          </cell>
        </row>
        <row r="4168">
          <cell r="E4168" t="str">
            <v>26303933520003-001</v>
          </cell>
          <cell r="F4168" t="str">
            <v>伊藤　健二</v>
          </cell>
          <cell r="G4168">
            <v>42095</v>
          </cell>
          <cell r="I4168">
            <v>26676</v>
          </cell>
        </row>
        <row r="4169">
          <cell r="E4169" t="str">
            <v>26303933520003-002</v>
          </cell>
          <cell r="F4169" t="str">
            <v>斉藤　学</v>
          </cell>
          <cell r="G4169">
            <v>42095</v>
          </cell>
          <cell r="I4169">
            <v>27353</v>
          </cell>
        </row>
        <row r="4170">
          <cell r="E4170" t="str">
            <v>26303933520003-003</v>
          </cell>
          <cell r="F4170" t="str">
            <v>齋藤　忍</v>
          </cell>
          <cell r="G4170">
            <v>42095</v>
          </cell>
          <cell r="I4170">
            <v>26462</v>
          </cell>
        </row>
        <row r="4171">
          <cell r="E4171" t="str">
            <v>26303933520003-004</v>
          </cell>
          <cell r="F4171" t="str">
            <v>中川　一</v>
          </cell>
          <cell r="G4171">
            <v>44348</v>
          </cell>
          <cell r="I4171">
            <v>23119</v>
          </cell>
        </row>
        <row r="4172">
          <cell r="E4172" t="str">
            <v>26303933522070-001</v>
          </cell>
          <cell r="F4172" t="str">
            <v>松田　泰浩</v>
          </cell>
          <cell r="G4172">
            <v>43647</v>
          </cell>
          <cell r="H4172">
            <v>44701</v>
          </cell>
          <cell r="I4172">
            <v>31299</v>
          </cell>
        </row>
        <row r="4173">
          <cell r="E4173" t="str">
            <v>26301932530020-001</v>
          </cell>
          <cell r="F4173" t="str">
            <v>原田　真由子</v>
          </cell>
          <cell r="G4173">
            <v>41365</v>
          </cell>
          <cell r="H4173">
            <v>44946</v>
          </cell>
          <cell r="I4173">
            <v>30988</v>
          </cell>
        </row>
        <row r="4174">
          <cell r="E4174" t="str">
            <v>26301932530020-002</v>
          </cell>
          <cell r="F4174" t="str">
            <v>木屋　真人</v>
          </cell>
          <cell r="G4174">
            <v>41600</v>
          </cell>
          <cell r="H4174">
            <v>44762</v>
          </cell>
          <cell r="I4174">
            <v>23488</v>
          </cell>
        </row>
        <row r="4175">
          <cell r="E4175" t="str">
            <v>26301932530020-003</v>
          </cell>
          <cell r="F4175" t="str">
            <v>小幡　容子</v>
          </cell>
          <cell r="G4175">
            <v>41890</v>
          </cell>
          <cell r="I4175">
            <v>26535</v>
          </cell>
        </row>
        <row r="4176">
          <cell r="E4176" t="str">
            <v>26301932530020-004</v>
          </cell>
          <cell r="F4176" t="str">
            <v>黒田　陽子</v>
          </cell>
          <cell r="G4176">
            <v>42898</v>
          </cell>
          <cell r="I4176">
            <v>28534</v>
          </cell>
        </row>
        <row r="4177">
          <cell r="E4177" t="str">
            <v>26301932530020-005</v>
          </cell>
          <cell r="F4177" t="str">
            <v>中川　賢一</v>
          </cell>
          <cell r="G4177">
            <v>43353</v>
          </cell>
          <cell r="I4177">
            <v>26767</v>
          </cell>
        </row>
        <row r="4178">
          <cell r="E4178" t="str">
            <v>26301932530020-006</v>
          </cell>
          <cell r="F4178" t="str">
            <v>河村　知美</v>
          </cell>
          <cell r="G4178">
            <v>43440</v>
          </cell>
          <cell r="I4178">
            <v>33161</v>
          </cell>
        </row>
        <row r="4179">
          <cell r="E4179" t="str">
            <v>26301932530020-007</v>
          </cell>
          <cell r="F4179" t="str">
            <v>堀　郁</v>
          </cell>
          <cell r="G4179">
            <v>43473</v>
          </cell>
          <cell r="I4179">
            <v>29922</v>
          </cell>
        </row>
        <row r="4180">
          <cell r="E4180" t="str">
            <v>26301932530020-008</v>
          </cell>
          <cell r="F4180" t="str">
            <v>廣末　美穂</v>
          </cell>
          <cell r="G4180">
            <v>43559</v>
          </cell>
          <cell r="I4180">
            <v>35409</v>
          </cell>
        </row>
        <row r="4181">
          <cell r="E4181" t="str">
            <v>26301932530020-009</v>
          </cell>
          <cell r="F4181" t="str">
            <v>廣瀬　緑</v>
          </cell>
          <cell r="G4181">
            <v>43983</v>
          </cell>
          <cell r="I4181">
            <v>34453</v>
          </cell>
        </row>
        <row r="4182">
          <cell r="E4182" t="str">
            <v>26301932530020-010</v>
          </cell>
          <cell r="F4182" t="str">
            <v>山本　康介</v>
          </cell>
          <cell r="G4182">
            <v>44136</v>
          </cell>
          <cell r="I4182">
            <v>29138</v>
          </cell>
        </row>
        <row r="4183">
          <cell r="E4183" t="str">
            <v>26301932530020-011</v>
          </cell>
          <cell r="F4183" t="str">
            <v>立石　真弓</v>
          </cell>
          <cell r="G4183">
            <v>44460</v>
          </cell>
          <cell r="I4183">
            <v>27299</v>
          </cell>
        </row>
        <row r="4184">
          <cell r="E4184" t="str">
            <v>26301932530020-012</v>
          </cell>
          <cell r="F4184" t="str">
            <v>田中　康弘</v>
          </cell>
          <cell r="G4184">
            <v>44501</v>
          </cell>
          <cell r="I4184">
            <v>26789</v>
          </cell>
        </row>
        <row r="4185">
          <cell r="E4185" t="str">
            <v>26301932530020-013</v>
          </cell>
          <cell r="F4185" t="str">
            <v>平　由紀子</v>
          </cell>
          <cell r="G4185">
            <v>44672</v>
          </cell>
          <cell r="I4185">
            <v>26886</v>
          </cell>
        </row>
        <row r="4186">
          <cell r="E4186" t="str">
            <v>26301932530020-014</v>
          </cell>
          <cell r="F4186" t="str">
            <v>小川　祐樹</v>
          </cell>
          <cell r="G4186">
            <v>44746</v>
          </cell>
          <cell r="I4186">
            <v>31824</v>
          </cell>
        </row>
        <row r="4187">
          <cell r="E4187" t="str">
            <v>26305935072021-001</v>
          </cell>
          <cell r="F4187" t="str">
            <v>髙橋　将司</v>
          </cell>
          <cell r="G4187">
            <v>41275</v>
          </cell>
          <cell r="I4187">
            <v>27392</v>
          </cell>
        </row>
        <row r="4188">
          <cell r="E4188" t="str">
            <v>26305935072021-002</v>
          </cell>
          <cell r="F4188" t="str">
            <v>岡村　佳彦</v>
          </cell>
          <cell r="G4188">
            <v>42339</v>
          </cell>
          <cell r="I4188">
            <v>28560</v>
          </cell>
        </row>
        <row r="4189">
          <cell r="E4189" t="str">
            <v>26305935072021-003</v>
          </cell>
          <cell r="F4189" t="str">
            <v>ナカヤマ　アツオ</v>
          </cell>
          <cell r="G4189">
            <v>44947</v>
          </cell>
          <cell r="I4189">
            <v>27347</v>
          </cell>
        </row>
        <row r="4190">
          <cell r="E4190" t="str">
            <v>26301930752059-001</v>
          </cell>
          <cell r="F4190" t="str">
            <v>小幡　学</v>
          </cell>
          <cell r="G4190">
            <v>41730</v>
          </cell>
          <cell r="I4190">
            <v>30075</v>
          </cell>
        </row>
        <row r="4191">
          <cell r="E4191" t="str">
            <v>26301930772113-001</v>
          </cell>
          <cell r="F4191" t="str">
            <v>松田　一輝</v>
          </cell>
          <cell r="G4191">
            <v>43105</v>
          </cell>
          <cell r="I4191">
            <v>35851</v>
          </cell>
        </row>
        <row r="4192">
          <cell r="E4192" t="str">
            <v>26308938092009-001</v>
          </cell>
          <cell r="F4192" t="str">
            <v>善辻　早苗</v>
          </cell>
          <cell r="G4192">
            <v>34425</v>
          </cell>
          <cell r="I4192">
            <v>19456</v>
          </cell>
        </row>
        <row r="4193">
          <cell r="E4193" t="str">
            <v>26308938092009-002</v>
          </cell>
          <cell r="F4193" t="str">
            <v>梅本　保則</v>
          </cell>
          <cell r="G4193">
            <v>39167</v>
          </cell>
          <cell r="I4193">
            <v>20543</v>
          </cell>
        </row>
        <row r="4194">
          <cell r="E4194" t="str">
            <v>26308938092009-003</v>
          </cell>
          <cell r="F4194" t="str">
            <v>西村　義一</v>
          </cell>
          <cell r="G4194">
            <v>39897</v>
          </cell>
          <cell r="I4194">
            <v>19776</v>
          </cell>
        </row>
        <row r="4195">
          <cell r="E4195" t="str">
            <v>26308938092009-004</v>
          </cell>
          <cell r="F4195" t="str">
            <v>ツジ　トシヒロ</v>
          </cell>
          <cell r="G4195">
            <v>40634</v>
          </cell>
          <cell r="I4195">
            <v>26275</v>
          </cell>
        </row>
        <row r="4196">
          <cell r="E4196" t="str">
            <v>26308938092009-005</v>
          </cell>
          <cell r="F4196" t="str">
            <v>森本　絢子</v>
          </cell>
          <cell r="G4196">
            <v>41791</v>
          </cell>
          <cell r="I4196">
            <v>28121</v>
          </cell>
        </row>
        <row r="4197">
          <cell r="E4197" t="str">
            <v>26308938092009-006</v>
          </cell>
          <cell r="F4197" t="str">
            <v>岩脇　経治郎</v>
          </cell>
          <cell r="G4197">
            <v>42736</v>
          </cell>
          <cell r="I4197">
            <v>17691</v>
          </cell>
        </row>
        <row r="4198">
          <cell r="E4198" t="str">
            <v>26308938092009-007</v>
          </cell>
          <cell r="F4198" t="str">
            <v>田中　智子</v>
          </cell>
          <cell r="G4198">
            <v>42917</v>
          </cell>
          <cell r="I4198">
            <v>28597</v>
          </cell>
        </row>
        <row r="4199">
          <cell r="E4199" t="str">
            <v>26308938092009-008</v>
          </cell>
          <cell r="F4199" t="str">
            <v>北　晃一</v>
          </cell>
          <cell r="G4199">
            <v>44013</v>
          </cell>
          <cell r="I4199">
            <v>26900</v>
          </cell>
        </row>
        <row r="4200">
          <cell r="E4200" t="str">
            <v>26308938092009-009</v>
          </cell>
          <cell r="F4200" t="str">
            <v>村上　弥生</v>
          </cell>
          <cell r="G4200">
            <v>44348</v>
          </cell>
          <cell r="I4200">
            <v>23460</v>
          </cell>
        </row>
        <row r="4201">
          <cell r="E4201" t="str">
            <v>26308938092009-010</v>
          </cell>
          <cell r="F4201" t="str">
            <v>齊藤　正一</v>
          </cell>
          <cell r="G4201">
            <v>44470</v>
          </cell>
          <cell r="I4201">
            <v>19484</v>
          </cell>
        </row>
        <row r="4202">
          <cell r="E4202" t="str">
            <v>26301930752129-001</v>
          </cell>
          <cell r="F4202" t="str">
            <v>岡崎　恵太</v>
          </cell>
          <cell r="G4202">
            <v>44743</v>
          </cell>
          <cell r="I4202">
            <v>35910</v>
          </cell>
        </row>
        <row r="4203">
          <cell r="E4203" t="str">
            <v>26301930752129-002</v>
          </cell>
          <cell r="F4203" t="str">
            <v>岡本　幸博</v>
          </cell>
          <cell r="G4203">
            <v>44743</v>
          </cell>
          <cell r="I4203">
            <v>27491</v>
          </cell>
        </row>
        <row r="4204">
          <cell r="E4204" t="str">
            <v>26301930752129-003</v>
          </cell>
          <cell r="F4204" t="str">
            <v>小北　昌樹</v>
          </cell>
          <cell r="G4204">
            <v>44743</v>
          </cell>
          <cell r="I4204">
            <v>27794</v>
          </cell>
        </row>
        <row r="4205">
          <cell r="E4205" t="str">
            <v>26301930752055-001</v>
          </cell>
          <cell r="F4205" t="str">
            <v>小林　健二</v>
          </cell>
          <cell r="G4205">
            <v>44854</v>
          </cell>
          <cell r="I4205">
            <v>24428</v>
          </cell>
        </row>
        <row r="4206">
          <cell r="E4206" t="str">
            <v>26308938092030-001</v>
          </cell>
          <cell r="F4206" t="str">
            <v>池岡　俊治</v>
          </cell>
          <cell r="G4206">
            <v>38482</v>
          </cell>
          <cell r="I4206">
            <v>30105</v>
          </cell>
        </row>
        <row r="4207">
          <cell r="E4207" t="str">
            <v>26308938092030-002</v>
          </cell>
          <cell r="F4207" t="str">
            <v>礒井　清隆</v>
          </cell>
          <cell r="G4207">
            <v>39539</v>
          </cell>
          <cell r="I4207">
            <v>27881</v>
          </cell>
        </row>
        <row r="4208">
          <cell r="E4208" t="str">
            <v>26308938092030-003</v>
          </cell>
          <cell r="F4208" t="str">
            <v>近藤　睦</v>
          </cell>
          <cell r="G4208">
            <v>40080</v>
          </cell>
          <cell r="I4208">
            <v>27038</v>
          </cell>
        </row>
        <row r="4209">
          <cell r="E4209" t="str">
            <v>26308938092030-004</v>
          </cell>
          <cell r="F4209" t="str">
            <v>松尾　美樹</v>
          </cell>
          <cell r="G4209">
            <v>40123</v>
          </cell>
          <cell r="I4209">
            <v>26413</v>
          </cell>
        </row>
        <row r="4210">
          <cell r="E4210" t="str">
            <v>26308938092030-005</v>
          </cell>
          <cell r="F4210" t="str">
            <v>チャン　ウ゛ァン　ディン</v>
          </cell>
          <cell r="G4210">
            <v>42711</v>
          </cell>
          <cell r="I4210">
            <v>31429</v>
          </cell>
        </row>
        <row r="4211">
          <cell r="E4211" t="str">
            <v>26308938092030-006</v>
          </cell>
          <cell r="F4211" t="str">
            <v>グェン　チュン　ドゥック</v>
          </cell>
          <cell r="G4211">
            <v>42711</v>
          </cell>
          <cell r="I4211">
            <v>32284</v>
          </cell>
        </row>
        <row r="4212">
          <cell r="E4212" t="str">
            <v>26308938092030-007</v>
          </cell>
          <cell r="F4212" t="str">
            <v>近藤　未悠司</v>
          </cell>
          <cell r="G4212">
            <v>43070</v>
          </cell>
          <cell r="I4212">
            <v>36484</v>
          </cell>
        </row>
        <row r="4213">
          <cell r="E4213" t="str">
            <v>26308938092030-008</v>
          </cell>
          <cell r="F4213" t="str">
            <v>ヴー　スアン　ティエン</v>
          </cell>
          <cell r="G4213">
            <v>43439</v>
          </cell>
          <cell r="H4213">
            <v>44772</v>
          </cell>
          <cell r="I4213">
            <v>36062</v>
          </cell>
        </row>
        <row r="4214">
          <cell r="E4214" t="str">
            <v>26308938092030-009</v>
          </cell>
          <cell r="F4214" t="str">
            <v>ラー　ドゥック　ハン</v>
          </cell>
          <cell r="G4214">
            <v>43439</v>
          </cell>
          <cell r="I4214">
            <v>36503</v>
          </cell>
        </row>
        <row r="4215">
          <cell r="E4215" t="str">
            <v>26308938092030-010</v>
          </cell>
          <cell r="F4215" t="str">
            <v>梁　兵鋒</v>
          </cell>
          <cell r="G4215">
            <v>43617</v>
          </cell>
          <cell r="I4215">
            <v>31898</v>
          </cell>
        </row>
        <row r="4216">
          <cell r="E4216" t="str">
            <v>26308938092030-011</v>
          </cell>
          <cell r="F4216" t="str">
            <v>ライ　ヴァン　バック</v>
          </cell>
          <cell r="G4216">
            <v>43804</v>
          </cell>
          <cell r="I4216">
            <v>34183</v>
          </cell>
        </row>
        <row r="4217">
          <cell r="E4217" t="str">
            <v>26308938092030-012</v>
          </cell>
          <cell r="F4217" t="str">
            <v>グエン　タイン　トゥオン</v>
          </cell>
          <cell r="G4217">
            <v>43804</v>
          </cell>
          <cell r="I4217">
            <v>33639</v>
          </cell>
        </row>
        <row r="4218">
          <cell r="E4218" t="str">
            <v>26308938092030-013</v>
          </cell>
          <cell r="F4218" t="str">
            <v>新谷　正和</v>
          </cell>
          <cell r="G4218">
            <v>44175</v>
          </cell>
          <cell r="I4218">
            <v>34253</v>
          </cell>
        </row>
        <row r="4219">
          <cell r="E4219" t="str">
            <v>26308938092030-014</v>
          </cell>
          <cell r="F4219" t="str">
            <v>守岡　亮介</v>
          </cell>
          <cell r="G4219">
            <v>44287</v>
          </cell>
          <cell r="I4219">
            <v>35702</v>
          </cell>
        </row>
        <row r="4220">
          <cell r="E4220" t="str">
            <v>26308938092030-015</v>
          </cell>
          <cell r="F4220" t="str">
            <v>チャン　ヴァン　ソン</v>
          </cell>
          <cell r="G4220">
            <v>44698</v>
          </cell>
          <cell r="I4220">
            <v>33725</v>
          </cell>
        </row>
        <row r="4221">
          <cell r="E4221" t="str">
            <v>26308938092030-016</v>
          </cell>
          <cell r="F4221" t="str">
            <v>ヴー　ヴァン　ズン</v>
          </cell>
          <cell r="G4221">
            <v>44937</v>
          </cell>
          <cell r="I4221">
            <v>32048</v>
          </cell>
        </row>
        <row r="4222">
          <cell r="E4222" t="str">
            <v>26302932550050-001</v>
          </cell>
          <cell r="F4222" t="str">
            <v>川島　　寿美代</v>
          </cell>
          <cell r="G4222">
            <v>36087</v>
          </cell>
          <cell r="I4222">
            <v>21372</v>
          </cell>
        </row>
        <row r="4223">
          <cell r="E4223" t="str">
            <v>26302932550050-002</v>
          </cell>
          <cell r="F4223" t="str">
            <v>望月　昭宏</v>
          </cell>
          <cell r="G4223">
            <v>38817</v>
          </cell>
          <cell r="I4223">
            <v>24568</v>
          </cell>
        </row>
        <row r="4224">
          <cell r="E4224" t="str">
            <v>26302932550050-003</v>
          </cell>
          <cell r="F4224" t="str">
            <v>安田　満寿美</v>
          </cell>
          <cell r="G4224">
            <v>40575</v>
          </cell>
          <cell r="I4224">
            <v>28733</v>
          </cell>
        </row>
        <row r="4225">
          <cell r="E4225" t="str">
            <v>26302932550050-004</v>
          </cell>
          <cell r="F4225" t="str">
            <v>岡村　幸祐</v>
          </cell>
          <cell r="G4225">
            <v>40969</v>
          </cell>
          <cell r="I4225">
            <v>33204</v>
          </cell>
        </row>
        <row r="4226">
          <cell r="E4226" t="str">
            <v>26302932550050-005</v>
          </cell>
          <cell r="F4226" t="str">
            <v>又打　修造</v>
          </cell>
          <cell r="G4226">
            <v>41671</v>
          </cell>
          <cell r="I4226">
            <v>25846</v>
          </cell>
        </row>
        <row r="4227">
          <cell r="E4227" t="str">
            <v>26302932550050-006</v>
          </cell>
          <cell r="F4227" t="str">
            <v>岡村　裕介</v>
          </cell>
          <cell r="G4227">
            <v>42730</v>
          </cell>
          <cell r="I4227">
            <v>35210</v>
          </cell>
        </row>
        <row r="4228">
          <cell r="E4228" t="str">
            <v>26302932550050-007</v>
          </cell>
          <cell r="F4228" t="str">
            <v>廣瀬　崇正</v>
          </cell>
          <cell r="G4228">
            <v>43430</v>
          </cell>
          <cell r="I4228">
            <v>30272</v>
          </cell>
        </row>
        <row r="4229">
          <cell r="E4229" t="str">
            <v>26302932550050-008</v>
          </cell>
          <cell r="F4229" t="str">
            <v>頓部　巧</v>
          </cell>
          <cell r="G4229">
            <v>44287</v>
          </cell>
          <cell r="I4229">
            <v>35628</v>
          </cell>
        </row>
        <row r="4230">
          <cell r="E4230" t="str">
            <v>26303933522060-001</v>
          </cell>
          <cell r="F4230" t="str">
            <v>前田　篤了</v>
          </cell>
          <cell r="G4230">
            <v>42430</v>
          </cell>
          <cell r="I4230">
            <v>31073</v>
          </cell>
        </row>
        <row r="4231">
          <cell r="E4231" t="str">
            <v>26303933522060-002</v>
          </cell>
          <cell r="F4231" t="str">
            <v>水嶌　啓之</v>
          </cell>
          <cell r="G4231">
            <v>42430</v>
          </cell>
          <cell r="I4231">
            <v>30026</v>
          </cell>
        </row>
        <row r="4232">
          <cell r="E4232" t="str">
            <v>26303933522060-003</v>
          </cell>
          <cell r="F4232" t="str">
            <v>中村　猛志</v>
          </cell>
          <cell r="G4232">
            <v>42430</v>
          </cell>
          <cell r="I4232">
            <v>26035</v>
          </cell>
        </row>
        <row r="4233">
          <cell r="E4233" t="str">
            <v>26303933522060-004</v>
          </cell>
          <cell r="F4233" t="str">
            <v>橋本　竜樹</v>
          </cell>
          <cell r="G4233">
            <v>42767</v>
          </cell>
          <cell r="I4233">
            <v>32928</v>
          </cell>
        </row>
        <row r="4234">
          <cell r="E4234" t="str">
            <v>26303933522060-005</v>
          </cell>
          <cell r="F4234" t="str">
            <v>川端　加奈子</v>
          </cell>
          <cell r="G4234">
            <v>43556</v>
          </cell>
          <cell r="I4234">
            <v>26797</v>
          </cell>
        </row>
        <row r="4235">
          <cell r="E4235" t="str">
            <v>26303933522060-006</v>
          </cell>
          <cell r="F4235" t="str">
            <v>川端　健史</v>
          </cell>
          <cell r="G4235">
            <v>43952</v>
          </cell>
          <cell r="I4235">
            <v>33645</v>
          </cell>
        </row>
        <row r="4236">
          <cell r="E4236" t="str">
            <v>26303933522060-007</v>
          </cell>
          <cell r="F4236" t="str">
            <v>橋本　万里</v>
          </cell>
          <cell r="G4236">
            <v>44470</v>
          </cell>
          <cell r="I4236">
            <v>37495</v>
          </cell>
        </row>
        <row r="4237">
          <cell r="E4237" t="str">
            <v>26302932540015-001</v>
          </cell>
          <cell r="F4237" t="str">
            <v>角南　宏治</v>
          </cell>
          <cell r="G4237">
            <v>35521</v>
          </cell>
          <cell r="I4237">
            <v>24293</v>
          </cell>
        </row>
        <row r="4238">
          <cell r="E4238" t="str">
            <v>26302932540015-002</v>
          </cell>
          <cell r="F4238" t="str">
            <v>中澤　洋子</v>
          </cell>
          <cell r="G4238">
            <v>38057</v>
          </cell>
          <cell r="I4238">
            <v>26349</v>
          </cell>
        </row>
        <row r="4239">
          <cell r="E4239" t="str">
            <v>26302932540015-003</v>
          </cell>
          <cell r="F4239" t="str">
            <v>峯田　真未</v>
          </cell>
          <cell r="G4239">
            <v>40695</v>
          </cell>
          <cell r="I4239">
            <v>27499</v>
          </cell>
        </row>
        <row r="4240">
          <cell r="E4240" t="str">
            <v>26302932540015-004</v>
          </cell>
          <cell r="F4240" t="str">
            <v>渡邉　真理子</v>
          </cell>
          <cell r="G4240">
            <v>40787</v>
          </cell>
          <cell r="I4240">
            <v>27143</v>
          </cell>
        </row>
        <row r="4241">
          <cell r="E4241" t="str">
            <v>26302932540015-005</v>
          </cell>
          <cell r="F4241" t="str">
            <v>中村　之保</v>
          </cell>
          <cell r="G4241">
            <v>42826</v>
          </cell>
          <cell r="H4241">
            <v>44915</v>
          </cell>
          <cell r="I4241">
            <v>17542</v>
          </cell>
        </row>
        <row r="4242">
          <cell r="E4242" t="str">
            <v>26302932540015-006</v>
          </cell>
          <cell r="F4242" t="str">
            <v>松尾　聡</v>
          </cell>
          <cell r="G4242">
            <v>43034</v>
          </cell>
          <cell r="I4242">
            <v>29369</v>
          </cell>
        </row>
        <row r="4243">
          <cell r="E4243" t="str">
            <v>26302932540015-007</v>
          </cell>
          <cell r="F4243" t="str">
            <v>大嶋　謙司</v>
          </cell>
          <cell r="G4243">
            <v>43282</v>
          </cell>
          <cell r="I4243">
            <v>27262</v>
          </cell>
        </row>
        <row r="4244">
          <cell r="E4244" t="str">
            <v>26302932540015-008</v>
          </cell>
          <cell r="F4244" t="str">
            <v>坂口　英輔</v>
          </cell>
          <cell r="G4244">
            <v>44081</v>
          </cell>
          <cell r="I4244">
            <v>32203</v>
          </cell>
        </row>
        <row r="4245">
          <cell r="E4245" t="str">
            <v>26301930772062-001</v>
          </cell>
          <cell r="F4245" t="str">
            <v>築山　信隆</v>
          </cell>
          <cell r="G4245">
            <v>40087</v>
          </cell>
          <cell r="H4245">
            <v>44742</v>
          </cell>
          <cell r="I4245">
            <v>26954</v>
          </cell>
        </row>
        <row r="4246">
          <cell r="E4246" t="str">
            <v>26301930772062-002</v>
          </cell>
          <cell r="F4246" t="str">
            <v>木村　荘一郎</v>
          </cell>
          <cell r="G4246">
            <v>44718</v>
          </cell>
          <cell r="I4246">
            <v>19560</v>
          </cell>
        </row>
        <row r="4247">
          <cell r="E4247" t="str">
            <v>26301930802085-001</v>
          </cell>
          <cell r="F4247" t="str">
            <v>鹿野　嶺也</v>
          </cell>
          <cell r="G4247">
            <v>42826</v>
          </cell>
          <cell r="I4247">
            <v>35234</v>
          </cell>
        </row>
        <row r="4248">
          <cell r="E4248" t="str">
            <v>26301930802085-002</v>
          </cell>
          <cell r="F4248" t="str">
            <v>照屋　良子</v>
          </cell>
          <cell r="G4248">
            <v>44582</v>
          </cell>
          <cell r="I4248">
            <v>16981</v>
          </cell>
        </row>
        <row r="4249">
          <cell r="E4249" t="str">
            <v>26301930802085-003</v>
          </cell>
          <cell r="F4249" t="str">
            <v>ホー　クエット　ティエン</v>
          </cell>
          <cell r="G4249">
            <v>44735</v>
          </cell>
          <cell r="I4249">
            <v>33676</v>
          </cell>
        </row>
        <row r="4250">
          <cell r="E4250" t="str">
            <v>26301930802085-004</v>
          </cell>
          <cell r="F4250" t="str">
            <v>北林　伸幸</v>
          </cell>
          <cell r="G4250">
            <v>44835</v>
          </cell>
          <cell r="I4250">
            <v>30485</v>
          </cell>
        </row>
        <row r="4251">
          <cell r="E4251" t="str">
            <v>26301930802085-005</v>
          </cell>
          <cell r="F4251" t="str">
            <v>ヴー　ヴァン　ホアン</v>
          </cell>
          <cell r="G4251">
            <v>44991</v>
          </cell>
          <cell r="I4251">
            <v>36478</v>
          </cell>
        </row>
        <row r="4252">
          <cell r="E4252" t="str">
            <v>26301930802085-006</v>
          </cell>
          <cell r="F4252" t="str">
            <v>グエン　コン　ドウック</v>
          </cell>
          <cell r="G4252">
            <v>44991</v>
          </cell>
          <cell r="I4252">
            <v>35348</v>
          </cell>
        </row>
        <row r="4253">
          <cell r="E4253" t="str">
            <v>26303933522045-001</v>
          </cell>
          <cell r="F4253" t="str">
            <v>梅田　吉章</v>
          </cell>
          <cell r="G4253">
            <v>42826</v>
          </cell>
          <cell r="I4253">
            <v>26063</v>
          </cell>
        </row>
        <row r="4254">
          <cell r="E4254" t="str">
            <v>26301930782025-001</v>
          </cell>
          <cell r="F4254" t="str">
            <v>惣川　くみ</v>
          </cell>
          <cell r="G4254">
            <v>41365</v>
          </cell>
          <cell r="I4254">
            <v>26338</v>
          </cell>
        </row>
        <row r="4255">
          <cell r="E4255" t="str">
            <v>26301930782025-002</v>
          </cell>
          <cell r="F4255" t="str">
            <v>一社　圭介</v>
          </cell>
          <cell r="G4255">
            <v>41365</v>
          </cell>
          <cell r="I4255">
            <v>31049</v>
          </cell>
        </row>
        <row r="4256">
          <cell r="E4256" t="str">
            <v>26301930782025-003</v>
          </cell>
          <cell r="F4256" t="str">
            <v>可児　辰己</v>
          </cell>
          <cell r="G4256">
            <v>44582</v>
          </cell>
          <cell r="I4256">
            <v>28117</v>
          </cell>
        </row>
        <row r="4257">
          <cell r="E4257" t="str">
            <v>26302932540030-001</v>
          </cell>
          <cell r="F4257" t="str">
            <v>井上　由衣</v>
          </cell>
          <cell r="G4257">
            <v>44287</v>
          </cell>
          <cell r="I4257">
            <v>35947</v>
          </cell>
        </row>
        <row r="4258">
          <cell r="E4258" t="str">
            <v>26302932540030-002</v>
          </cell>
          <cell r="F4258" t="str">
            <v>松木　怜奈</v>
          </cell>
          <cell r="G4258">
            <v>44322</v>
          </cell>
          <cell r="I4258">
            <v>35190</v>
          </cell>
        </row>
        <row r="4259">
          <cell r="E4259" t="str">
            <v>26302932540030-003</v>
          </cell>
          <cell r="F4259" t="str">
            <v>岩澤　瞭</v>
          </cell>
          <cell r="G4259">
            <v>44593</v>
          </cell>
          <cell r="I4259">
            <v>36060</v>
          </cell>
        </row>
        <row r="4260">
          <cell r="E4260" t="str">
            <v>26302932540030-004</v>
          </cell>
          <cell r="F4260" t="str">
            <v>谷脇　蘭子</v>
          </cell>
          <cell r="G4260">
            <v>44621</v>
          </cell>
          <cell r="I4260">
            <v>28288</v>
          </cell>
        </row>
        <row r="4261">
          <cell r="E4261" t="str">
            <v>26302932540030-005</v>
          </cell>
          <cell r="F4261" t="str">
            <v>近藤　桂</v>
          </cell>
          <cell r="G4261">
            <v>44743</v>
          </cell>
          <cell r="H4261">
            <v>44865</v>
          </cell>
          <cell r="I4261">
            <v>29241</v>
          </cell>
        </row>
        <row r="4262">
          <cell r="E4262" t="str">
            <v>26306936122111-001</v>
          </cell>
          <cell r="F4262" t="str">
            <v>ウラマツ　カツミ</v>
          </cell>
          <cell r="G4262">
            <v>44677</v>
          </cell>
          <cell r="I4262">
            <v>19749</v>
          </cell>
        </row>
        <row r="4263">
          <cell r="E4263" t="str">
            <v>26303933202101-001</v>
          </cell>
          <cell r="F4263" t="str">
            <v>竹本　佳孝</v>
          </cell>
          <cell r="G4263">
            <v>41365</v>
          </cell>
          <cell r="I4263">
            <v>32636</v>
          </cell>
        </row>
        <row r="4264">
          <cell r="E4264" t="str">
            <v>26303933202101-002</v>
          </cell>
          <cell r="F4264" t="str">
            <v>北澤　一樹</v>
          </cell>
          <cell r="G4264">
            <v>41365</v>
          </cell>
          <cell r="I4264">
            <v>27234</v>
          </cell>
        </row>
        <row r="4265">
          <cell r="E4265" t="str">
            <v>26303933202101-003</v>
          </cell>
          <cell r="F4265" t="str">
            <v>小林　史弥</v>
          </cell>
          <cell r="G4265">
            <v>43374</v>
          </cell>
          <cell r="I4265">
            <v>37065</v>
          </cell>
        </row>
        <row r="4266">
          <cell r="E4266" t="str">
            <v>26303933202101-004</v>
          </cell>
          <cell r="F4266" t="str">
            <v>藤井　聖土</v>
          </cell>
          <cell r="G4266">
            <v>43556</v>
          </cell>
          <cell r="I4266">
            <v>36623</v>
          </cell>
        </row>
        <row r="4267">
          <cell r="E4267" t="str">
            <v>26303933202101-005</v>
          </cell>
          <cell r="F4267" t="str">
            <v>高橋　羽流生</v>
          </cell>
          <cell r="G4267">
            <v>44713</v>
          </cell>
          <cell r="I4267">
            <v>38019</v>
          </cell>
        </row>
        <row r="4268">
          <cell r="E4268" t="str">
            <v>26301930762013-001</v>
          </cell>
          <cell r="F4268" t="str">
            <v>大本　武義</v>
          </cell>
          <cell r="G4268">
            <v>42826</v>
          </cell>
          <cell r="I4268">
            <v>27412</v>
          </cell>
        </row>
        <row r="4269">
          <cell r="E4269" t="str">
            <v>26306936122107-001</v>
          </cell>
          <cell r="F4269" t="str">
            <v>浅井　健二</v>
          </cell>
          <cell r="G4269">
            <v>42005</v>
          </cell>
          <cell r="I4269">
            <v>29444</v>
          </cell>
        </row>
        <row r="4270">
          <cell r="E4270" t="str">
            <v>26306936122107-002</v>
          </cell>
          <cell r="F4270" t="str">
            <v>浅井　忠士</v>
          </cell>
          <cell r="G4270">
            <v>42005</v>
          </cell>
          <cell r="I4270">
            <v>26582</v>
          </cell>
        </row>
        <row r="4271">
          <cell r="E4271" t="str">
            <v>26302932542044-001</v>
          </cell>
          <cell r="F4271" t="str">
            <v>加藤　健一</v>
          </cell>
          <cell r="G4271">
            <v>41456</v>
          </cell>
          <cell r="H4271">
            <v>44837</v>
          </cell>
          <cell r="I4271">
            <v>25396</v>
          </cell>
        </row>
        <row r="4272">
          <cell r="E4272" t="str">
            <v>26302932542044-002</v>
          </cell>
          <cell r="F4272" t="str">
            <v>安達　一馬</v>
          </cell>
          <cell r="G4272">
            <v>41456</v>
          </cell>
          <cell r="I4272">
            <v>28237</v>
          </cell>
        </row>
        <row r="4273">
          <cell r="E4273" t="str">
            <v>26302932542044-003</v>
          </cell>
          <cell r="F4273" t="str">
            <v>吉岡　良</v>
          </cell>
          <cell r="G4273">
            <v>41456</v>
          </cell>
          <cell r="I4273">
            <v>25204</v>
          </cell>
        </row>
        <row r="4274">
          <cell r="E4274" t="str">
            <v>26302932542044-004</v>
          </cell>
          <cell r="F4274" t="str">
            <v>南木　繁員</v>
          </cell>
          <cell r="G4274">
            <v>41456</v>
          </cell>
          <cell r="I4274">
            <v>26758</v>
          </cell>
        </row>
        <row r="4275">
          <cell r="E4275" t="str">
            <v>26302932542044-005</v>
          </cell>
          <cell r="F4275" t="str">
            <v>岩淵　元利</v>
          </cell>
          <cell r="G4275">
            <v>42401</v>
          </cell>
          <cell r="I4275">
            <v>34477</v>
          </cell>
        </row>
        <row r="4276">
          <cell r="E4276" t="str">
            <v>26302932542044-006</v>
          </cell>
          <cell r="F4276" t="str">
            <v>西村　みゆき</v>
          </cell>
          <cell r="G4276">
            <v>42826</v>
          </cell>
          <cell r="I4276">
            <v>26768</v>
          </cell>
        </row>
        <row r="4277">
          <cell r="E4277" t="str">
            <v>26302932542044-007</v>
          </cell>
          <cell r="F4277" t="str">
            <v>ブイ　トゥアン　アイン</v>
          </cell>
          <cell r="G4277">
            <v>43649</v>
          </cell>
          <cell r="H4277">
            <v>44804</v>
          </cell>
          <cell r="I4277">
            <v>34982</v>
          </cell>
        </row>
        <row r="4278">
          <cell r="E4278" t="str">
            <v>26302932542044-008</v>
          </cell>
          <cell r="F4278" t="str">
            <v>チュー　テー　フアン</v>
          </cell>
          <cell r="G4278">
            <v>43649</v>
          </cell>
          <cell r="I4278">
            <v>32926</v>
          </cell>
        </row>
        <row r="4279">
          <cell r="E4279" t="str">
            <v>26302932542044-009</v>
          </cell>
          <cell r="F4279" t="str">
            <v>ファム　トゥアン　ズイ</v>
          </cell>
          <cell r="G4279">
            <v>44722</v>
          </cell>
          <cell r="I4279">
            <v>36436</v>
          </cell>
        </row>
        <row r="4280">
          <cell r="E4280" t="str">
            <v>26302932552108-001</v>
          </cell>
          <cell r="F4280" t="str">
            <v>成田　正行</v>
          </cell>
          <cell r="G4280">
            <v>43556</v>
          </cell>
          <cell r="I4280">
            <v>33338</v>
          </cell>
        </row>
        <row r="4281">
          <cell r="E4281" t="str">
            <v>26302932552108-002</v>
          </cell>
          <cell r="F4281" t="str">
            <v>内藤　泰久</v>
          </cell>
          <cell r="G4281">
            <v>44409</v>
          </cell>
          <cell r="H4281">
            <v>44985</v>
          </cell>
          <cell r="I4281">
            <v>29486</v>
          </cell>
        </row>
        <row r="4282">
          <cell r="E4282" t="str">
            <v>26302932552108-003</v>
          </cell>
          <cell r="F4282" t="str">
            <v>長尾　和明</v>
          </cell>
          <cell r="G4282">
            <v>44593</v>
          </cell>
          <cell r="I4282">
            <v>29934</v>
          </cell>
        </row>
        <row r="4283">
          <cell r="E4283" t="str">
            <v>26302932552108-004</v>
          </cell>
          <cell r="F4283" t="str">
            <v>加森　健吾</v>
          </cell>
          <cell r="G4283">
            <v>44593</v>
          </cell>
          <cell r="I4283">
            <v>27996</v>
          </cell>
        </row>
        <row r="4284">
          <cell r="E4284" t="str">
            <v>26303933202268-001</v>
          </cell>
          <cell r="F4284" t="str">
            <v>曽田　真史</v>
          </cell>
          <cell r="G4284">
            <v>43922</v>
          </cell>
          <cell r="I4284">
            <v>23989</v>
          </cell>
        </row>
        <row r="4285">
          <cell r="E4285" t="str">
            <v>26303933202317-001</v>
          </cell>
          <cell r="F4285" t="str">
            <v>北口　健太</v>
          </cell>
          <cell r="G4285">
            <v>44916</v>
          </cell>
          <cell r="I4285">
            <v>36384</v>
          </cell>
        </row>
        <row r="4286">
          <cell r="E4286" t="str">
            <v>26303933522073-001</v>
          </cell>
          <cell r="F4286" t="str">
            <v>紀田　勝</v>
          </cell>
          <cell r="G4286">
            <v>43782</v>
          </cell>
          <cell r="I4286">
            <v>26376</v>
          </cell>
        </row>
        <row r="4287">
          <cell r="E4287" t="str">
            <v>26302932762140-001</v>
          </cell>
          <cell r="F4287" t="str">
            <v>北井　政信</v>
          </cell>
          <cell r="G4287">
            <v>39050</v>
          </cell>
          <cell r="H4287">
            <v>44915</v>
          </cell>
          <cell r="I4287">
            <v>16224</v>
          </cell>
        </row>
        <row r="4288">
          <cell r="E4288" t="str">
            <v>26302932762140-002</v>
          </cell>
          <cell r="F4288" t="str">
            <v>小野　富之</v>
          </cell>
          <cell r="G4288">
            <v>39264</v>
          </cell>
          <cell r="I4288">
            <v>29641</v>
          </cell>
        </row>
        <row r="4289">
          <cell r="E4289" t="str">
            <v>26302932762140-003</v>
          </cell>
          <cell r="F4289" t="str">
            <v>杉山　繁</v>
          </cell>
          <cell r="G4289">
            <v>39865</v>
          </cell>
          <cell r="I4289">
            <v>27323</v>
          </cell>
        </row>
        <row r="4290">
          <cell r="E4290" t="str">
            <v>26302932762140-004</v>
          </cell>
          <cell r="F4290" t="str">
            <v>柴田　源幸</v>
          </cell>
          <cell r="G4290">
            <v>42186</v>
          </cell>
          <cell r="I4290">
            <v>29560</v>
          </cell>
        </row>
        <row r="4291">
          <cell r="E4291" t="str">
            <v>26302932762140-005</v>
          </cell>
          <cell r="F4291" t="str">
            <v>吉原　美和</v>
          </cell>
          <cell r="G4291">
            <v>42511</v>
          </cell>
          <cell r="I4291">
            <v>27771</v>
          </cell>
        </row>
        <row r="4292">
          <cell r="E4292" t="str">
            <v>26302932762140-006</v>
          </cell>
          <cell r="F4292" t="str">
            <v>谷口　侑生</v>
          </cell>
          <cell r="G4292">
            <v>42725</v>
          </cell>
          <cell r="I4292">
            <v>36197</v>
          </cell>
        </row>
        <row r="4293">
          <cell r="E4293" t="str">
            <v>26302932762140-007</v>
          </cell>
          <cell r="F4293" t="str">
            <v>中西　友亮</v>
          </cell>
          <cell r="G4293">
            <v>42725</v>
          </cell>
          <cell r="I4293">
            <v>31640</v>
          </cell>
        </row>
        <row r="4294">
          <cell r="E4294" t="str">
            <v>26302932762140-008</v>
          </cell>
          <cell r="F4294" t="str">
            <v>美園　超世</v>
          </cell>
          <cell r="G4294">
            <v>43556</v>
          </cell>
          <cell r="I4294">
            <v>30337</v>
          </cell>
        </row>
        <row r="4295">
          <cell r="E4295" t="str">
            <v>26302932762140-009</v>
          </cell>
          <cell r="F4295" t="str">
            <v>山西　隆弘</v>
          </cell>
          <cell r="G4295">
            <v>43972</v>
          </cell>
          <cell r="I4295">
            <v>24612</v>
          </cell>
        </row>
        <row r="4296">
          <cell r="E4296" t="str">
            <v>26302932762140-010</v>
          </cell>
          <cell r="F4296" t="str">
            <v>鈴木　一秀</v>
          </cell>
          <cell r="G4296">
            <v>44044</v>
          </cell>
          <cell r="H4296">
            <v>44977</v>
          </cell>
          <cell r="I4296">
            <v>33864</v>
          </cell>
        </row>
        <row r="4297">
          <cell r="E4297" t="str">
            <v>26302932762140-011</v>
          </cell>
          <cell r="F4297" t="str">
            <v>池田　翔太</v>
          </cell>
          <cell r="G4297">
            <v>44197</v>
          </cell>
          <cell r="I4297">
            <v>35259</v>
          </cell>
        </row>
        <row r="4298">
          <cell r="E4298" t="str">
            <v>26303933522068-001</v>
          </cell>
          <cell r="F4298" t="str">
            <v>堀　裕哉</v>
          </cell>
          <cell r="G4298">
            <v>44064</v>
          </cell>
          <cell r="I4298">
            <v>35121</v>
          </cell>
        </row>
        <row r="4299">
          <cell r="E4299" t="str">
            <v>26301930792135-001</v>
          </cell>
          <cell r="F4299" t="str">
            <v>浮田　稔</v>
          </cell>
          <cell r="G4299">
            <v>44886</v>
          </cell>
          <cell r="I4299">
            <v>34970</v>
          </cell>
        </row>
        <row r="4300">
          <cell r="E4300" t="str">
            <v>26302932542116-001</v>
          </cell>
          <cell r="F4300" t="str">
            <v>萩原　大輔</v>
          </cell>
          <cell r="G4300">
            <v>44378</v>
          </cell>
          <cell r="I4300">
            <v>27837</v>
          </cell>
        </row>
        <row r="4301">
          <cell r="E4301" t="str">
            <v>26302932762095-001</v>
          </cell>
          <cell r="F4301" t="str">
            <v>多胡　雅仁</v>
          </cell>
          <cell r="G4301">
            <v>42826</v>
          </cell>
          <cell r="I4301">
            <v>26398</v>
          </cell>
        </row>
        <row r="4302">
          <cell r="E4302" t="str">
            <v>26302932762095-002</v>
          </cell>
          <cell r="F4302" t="str">
            <v>小山　巧</v>
          </cell>
          <cell r="G4302">
            <v>43556</v>
          </cell>
          <cell r="I4302">
            <v>30388</v>
          </cell>
        </row>
        <row r="4303">
          <cell r="E4303" t="str">
            <v>26302932762095-003</v>
          </cell>
          <cell r="F4303" t="str">
            <v>二橋　寛太</v>
          </cell>
          <cell r="G4303">
            <v>44809</v>
          </cell>
          <cell r="H4303">
            <v>44839</v>
          </cell>
          <cell r="I4303">
            <v>35480</v>
          </cell>
        </row>
        <row r="4304">
          <cell r="E4304" t="str">
            <v>26301931400030-001</v>
          </cell>
          <cell r="F4304" t="str">
            <v>鈴木　誠司</v>
          </cell>
          <cell r="G4304">
            <v>43586</v>
          </cell>
          <cell r="I4304">
            <v>29851</v>
          </cell>
        </row>
        <row r="4305">
          <cell r="E4305" t="str">
            <v>26301930772052-001</v>
          </cell>
          <cell r="F4305" t="str">
            <v>曽我　晃次</v>
          </cell>
          <cell r="G4305">
            <v>43745</v>
          </cell>
          <cell r="I4305">
            <v>21271</v>
          </cell>
        </row>
        <row r="4306">
          <cell r="E4306" t="str">
            <v>26303933202310-001</v>
          </cell>
          <cell r="F4306" t="str">
            <v>中村　哲也</v>
          </cell>
          <cell r="G4306">
            <v>44743</v>
          </cell>
          <cell r="I4306">
            <v>27821</v>
          </cell>
        </row>
        <row r="4307">
          <cell r="E4307" t="str">
            <v>26308938092107-001</v>
          </cell>
          <cell r="F4307" t="str">
            <v>山本　赳夫</v>
          </cell>
          <cell r="G4307">
            <v>42979</v>
          </cell>
          <cell r="I4307">
            <v>16579</v>
          </cell>
        </row>
        <row r="4308">
          <cell r="E4308" t="str">
            <v>26302932552104-001</v>
          </cell>
          <cell r="F4308" t="str">
            <v>河原　将太</v>
          </cell>
          <cell r="G4308">
            <v>41579</v>
          </cell>
          <cell r="I4308">
            <v>34527</v>
          </cell>
        </row>
        <row r="4309">
          <cell r="E4309" t="str">
            <v>26304934192089-001</v>
          </cell>
          <cell r="F4309" t="str">
            <v>田村　正明</v>
          </cell>
          <cell r="G4309">
            <v>44097</v>
          </cell>
          <cell r="I4309">
            <v>23752</v>
          </cell>
        </row>
        <row r="4310">
          <cell r="E4310" t="str">
            <v>26308938092121-001</v>
          </cell>
          <cell r="F4310" t="str">
            <v>若津　皓太郎</v>
          </cell>
          <cell r="G4310">
            <v>44172</v>
          </cell>
          <cell r="H4310">
            <v>44651</v>
          </cell>
          <cell r="I4310">
            <v>37024</v>
          </cell>
        </row>
        <row r="4311">
          <cell r="E4311" t="str">
            <v>26301930802035-001</v>
          </cell>
          <cell r="F4311" t="str">
            <v>稲川　英志</v>
          </cell>
          <cell r="G4311">
            <v>41820</v>
          </cell>
          <cell r="I4311">
            <v>29746</v>
          </cell>
        </row>
        <row r="4312">
          <cell r="E4312" t="str">
            <v>26301930802035-002</v>
          </cell>
          <cell r="F4312" t="str">
            <v>丸山　遼</v>
          </cell>
          <cell r="G4312">
            <v>44682</v>
          </cell>
          <cell r="H4312">
            <v>44715</v>
          </cell>
          <cell r="I4312">
            <v>29999</v>
          </cell>
        </row>
        <row r="4313">
          <cell r="E4313" t="str">
            <v>26301930802035-003</v>
          </cell>
          <cell r="F4313" t="str">
            <v>内海　愛理</v>
          </cell>
          <cell r="G4313">
            <v>44713</v>
          </cell>
          <cell r="I4313">
            <v>33803</v>
          </cell>
        </row>
        <row r="4314">
          <cell r="E4314" t="str">
            <v>26301930802035-004</v>
          </cell>
          <cell r="F4314" t="str">
            <v>柿谷　則光</v>
          </cell>
          <cell r="G4314">
            <v>44932</v>
          </cell>
          <cell r="I4314">
            <v>27535</v>
          </cell>
        </row>
        <row r="4315">
          <cell r="E4315" t="str">
            <v>26306936122106-001</v>
          </cell>
          <cell r="F4315" t="str">
            <v>山本　等</v>
          </cell>
          <cell r="G4315">
            <v>43126</v>
          </cell>
          <cell r="I4315">
            <v>26192</v>
          </cell>
        </row>
        <row r="4316">
          <cell r="E4316" t="str">
            <v>26306936122106-002</v>
          </cell>
          <cell r="F4316" t="str">
            <v>フカダ　ユキオ</v>
          </cell>
          <cell r="G4316">
            <v>43983</v>
          </cell>
          <cell r="I4316">
            <v>25061</v>
          </cell>
        </row>
        <row r="4317">
          <cell r="E4317" t="str">
            <v>26302932542099-001</v>
          </cell>
          <cell r="F4317" t="str">
            <v>森治　努</v>
          </cell>
          <cell r="G4317">
            <v>42856</v>
          </cell>
          <cell r="I4317">
            <v>26752</v>
          </cell>
        </row>
        <row r="4318">
          <cell r="E4318" t="str">
            <v>26302932542099-002</v>
          </cell>
          <cell r="F4318" t="str">
            <v>植平　友樹</v>
          </cell>
          <cell r="G4318">
            <v>42907</v>
          </cell>
          <cell r="I4318">
            <v>33758</v>
          </cell>
        </row>
        <row r="4319">
          <cell r="E4319" t="str">
            <v>26303933202177-001</v>
          </cell>
          <cell r="F4319" t="str">
            <v>山森　繁樹</v>
          </cell>
          <cell r="G4319">
            <v>43770</v>
          </cell>
          <cell r="I4319">
            <v>30626</v>
          </cell>
        </row>
        <row r="4320">
          <cell r="E4320" t="str">
            <v>26301931402059-001</v>
          </cell>
          <cell r="F4320" t="str">
            <v>堤　未玖斗</v>
          </cell>
          <cell r="G4320">
            <v>43831</v>
          </cell>
          <cell r="I4320">
            <v>35523</v>
          </cell>
        </row>
        <row r="4321">
          <cell r="E4321" t="str">
            <v>26306936122114-001</v>
          </cell>
          <cell r="F4321" t="str">
            <v>ウメダ　レイコ</v>
          </cell>
          <cell r="G4321">
            <v>42782</v>
          </cell>
          <cell r="I4321">
            <v>26376</v>
          </cell>
        </row>
        <row r="4322">
          <cell r="E4322" t="str">
            <v>26306936122114-002</v>
          </cell>
          <cell r="F4322" t="str">
            <v>ヨシダ　リュウト</v>
          </cell>
          <cell r="G4322">
            <v>43132</v>
          </cell>
          <cell r="I4322">
            <v>35290</v>
          </cell>
        </row>
        <row r="4323">
          <cell r="E4323" t="str">
            <v>26304934192036-001</v>
          </cell>
          <cell r="F4323" t="str">
            <v>ヨコザワ　ミカ</v>
          </cell>
          <cell r="G4323">
            <v>44440</v>
          </cell>
          <cell r="I4323">
            <v>37194</v>
          </cell>
        </row>
        <row r="4324">
          <cell r="E4324" t="str">
            <v>26304934192036-002</v>
          </cell>
          <cell r="F4324" t="str">
            <v>フルタニ　シュウヘイ</v>
          </cell>
          <cell r="G4324">
            <v>44452</v>
          </cell>
          <cell r="I4324">
            <v>35776</v>
          </cell>
        </row>
        <row r="4325">
          <cell r="E4325" t="str">
            <v>26301930772075-001</v>
          </cell>
          <cell r="F4325" t="str">
            <v>松村　翔斗</v>
          </cell>
          <cell r="G4325">
            <v>42736</v>
          </cell>
          <cell r="I4325">
            <v>35208</v>
          </cell>
        </row>
        <row r="4326">
          <cell r="E4326" t="str">
            <v>26301930772075-002</v>
          </cell>
          <cell r="F4326" t="str">
            <v>松村　樹希</v>
          </cell>
          <cell r="G4326">
            <v>42815</v>
          </cell>
          <cell r="I4326">
            <v>35208</v>
          </cell>
        </row>
        <row r="4327">
          <cell r="E4327" t="str">
            <v>26301930772075-003</v>
          </cell>
          <cell r="F4327" t="str">
            <v>堀江　寛輝</v>
          </cell>
          <cell r="G4327">
            <v>42815</v>
          </cell>
          <cell r="I4327">
            <v>35912</v>
          </cell>
        </row>
        <row r="4328">
          <cell r="E4328" t="str">
            <v>26303933200055-001</v>
          </cell>
          <cell r="F4328" t="str">
            <v>羽賀　晋太郎</v>
          </cell>
          <cell r="G4328">
            <v>39896</v>
          </cell>
          <cell r="I4328">
            <v>28756</v>
          </cell>
        </row>
        <row r="4329">
          <cell r="E4329" t="str">
            <v>26303933200055-002</v>
          </cell>
          <cell r="F4329" t="str">
            <v>山下　洋子</v>
          </cell>
          <cell r="G4329">
            <v>41022</v>
          </cell>
          <cell r="I4329">
            <v>31979</v>
          </cell>
        </row>
        <row r="4330">
          <cell r="E4330" t="str">
            <v>26303933200055-003</v>
          </cell>
          <cell r="F4330" t="str">
            <v>朝田　竣也</v>
          </cell>
          <cell r="G4330">
            <v>42461</v>
          </cell>
          <cell r="I4330">
            <v>34955</v>
          </cell>
        </row>
        <row r="4331">
          <cell r="E4331" t="str">
            <v>26303933200055-004</v>
          </cell>
          <cell r="F4331" t="str">
            <v>足立　まいこ</v>
          </cell>
          <cell r="G4331">
            <v>42844</v>
          </cell>
          <cell r="I4331">
            <v>30243</v>
          </cell>
        </row>
        <row r="4332">
          <cell r="E4332" t="str">
            <v>26303933200055-005</v>
          </cell>
          <cell r="F4332" t="str">
            <v>乾　翔之助</v>
          </cell>
          <cell r="G4332">
            <v>43191</v>
          </cell>
          <cell r="I4332">
            <v>30898</v>
          </cell>
        </row>
        <row r="4333">
          <cell r="E4333" t="str">
            <v>26303933200055-006</v>
          </cell>
          <cell r="F4333" t="str">
            <v>山領　真広</v>
          </cell>
          <cell r="G4333">
            <v>44287</v>
          </cell>
          <cell r="I4333">
            <v>34116</v>
          </cell>
        </row>
        <row r="4334">
          <cell r="E4334" t="str">
            <v>26302932550037-001</v>
          </cell>
          <cell r="F4334" t="str">
            <v>國米　由恵</v>
          </cell>
          <cell r="G4334">
            <v>40909</v>
          </cell>
          <cell r="I4334">
            <v>29045</v>
          </cell>
        </row>
        <row r="4335">
          <cell r="E4335" t="str">
            <v>26302932550037-002</v>
          </cell>
          <cell r="F4335" t="str">
            <v>菅沼　睦夫</v>
          </cell>
          <cell r="G4335">
            <v>41153</v>
          </cell>
          <cell r="I4335">
            <v>24657</v>
          </cell>
        </row>
        <row r="4336">
          <cell r="E4336" t="str">
            <v>26302932550037-003</v>
          </cell>
          <cell r="F4336" t="str">
            <v>齋木　栄一</v>
          </cell>
          <cell r="G4336">
            <v>41645</v>
          </cell>
          <cell r="I4336">
            <v>25617</v>
          </cell>
        </row>
        <row r="4337">
          <cell r="E4337" t="str">
            <v>26302932550037-004</v>
          </cell>
          <cell r="F4337" t="str">
            <v>藤木　仁志</v>
          </cell>
          <cell r="G4337">
            <v>42394</v>
          </cell>
          <cell r="I4337">
            <v>26753</v>
          </cell>
        </row>
        <row r="4338">
          <cell r="E4338" t="str">
            <v>26302932550037-005</v>
          </cell>
          <cell r="F4338" t="str">
            <v>笹江　良治</v>
          </cell>
          <cell r="G4338">
            <v>42471</v>
          </cell>
          <cell r="I4338">
            <v>21902</v>
          </cell>
        </row>
        <row r="4339">
          <cell r="E4339" t="str">
            <v>26302932550037-006</v>
          </cell>
          <cell r="F4339" t="str">
            <v>畑中　真一</v>
          </cell>
          <cell r="G4339">
            <v>42583</v>
          </cell>
          <cell r="I4339">
            <v>27218</v>
          </cell>
        </row>
        <row r="4340">
          <cell r="E4340" t="str">
            <v>26302932550037-007</v>
          </cell>
          <cell r="F4340" t="str">
            <v>山口　俊成</v>
          </cell>
          <cell r="G4340">
            <v>43292</v>
          </cell>
          <cell r="I4340">
            <v>24804</v>
          </cell>
        </row>
        <row r="4341">
          <cell r="E4341" t="str">
            <v>26302932550037-008</v>
          </cell>
          <cell r="F4341" t="str">
            <v>スー　ジェンウン</v>
          </cell>
          <cell r="G4341">
            <v>44743</v>
          </cell>
          <cell r="I4341">
            <v>34473</v>
          </cell>
        </row>
        <row r="4342">
          <cell r="E4342" t="str">
            <v>26302932762059-001</v>
          </cell>
          <cell r="F4342" t="str">
            <v>元村　正和</v>
          </cell>
          <cell r="G4342">
            <v>41944</v>
          </cell>
          <cell r="I4342">
            <v>27256</v>
          </cell>
        </row>
        <row r="4343">
          <cell r="E4343" t="str">
            <v>26301930802046-001</v>
          </cell>
          <cell r="F4343" t="str">
            <v>福村　隆</v>
          </cell>
          <cell r="G4343">
            <v>41365</v>
          </cell>
          <cell r="I4343">
            <v>22934</v>
          </cell>
        </row>
        <row r="4344">
          <cell r="E4344" t="str">
            <v>26301930802046-002</v>
          </cell>
          <cell r="F4344" t="str">
            <v>倉冨　正吾</v>
          </cell>
          <cell r="G4344">
            <v>42921</v>
          </cell>
          <cell r="I4344">
            <v>26252</v>
          </cell>
        </row>
        <row r="4345">
          <cell r="E4345" t="str">
            <v>26301930772030-001</v>
          </cell>
          <cell r="F4345" t="str">
            <v>中西　美津子</v>
          </cell>
          <cell r="G4345">
            <v>37530</v>
          </cell>
          <cell r="I4345">
            <v>22665</v>
          </cell>
        </row>
        <row r="4346">
          <cell r="E4346" t="str">
            <v>26301930772030-002</v>
          </cell>
          <cell r="F4346" t="str">
            <v>小島　拓也</v>
          </cell>
          <cell r="G4346">
            <v>39722</v>
          </cell>
          <cell r="I4346">
            <v>26995</v>
          </cell>
        </row>
        <row r="4347">
          <cell r="E4347" t="str">
            <v>26301930772030-003</v>
          </cell>
          <cell r="F4347" t="str">
            <v>小笹　仁宏</v>
          </cell>
          <cell r="G4347">
            <v>42064</v>
          </cell>
          <cell r="I4347">
            <v>25780</v>
          </cell>
        </row>
        <row r="4348">
          <cell r="E4348" t="str">
            <v>26301930772030-004</v>
          </cell>
          <cell r="F4348" t="str">
            <v>松岡　佳奈子</v>
          </cell>
          <cell r="G4348">
            <v>42317</v>
          </cell>
          <cell r="I4348">
            <v>33894</v>
          </cell>
        </row>
        <row r="4349">
          <cell r="E4349" t="str">
            <v>26301930772030-005</v>
          </cell>
          <cell r="F4349" t="str">
            <v>山下　明子</v>
          </cell>
          <cell r="G4349">
            <v>43709</v>
          </cell>
          <cell r="I4349">
            <v>31023</v>
          </cell>
        </row>
        <row r="4350">
          <cell r="E4350" t="str">
            <v>26301930772030-006</v>
          </cell>
          <cell r="F4350" t="str">
            <v>金村　遼太郎</v>
          </cell>
          <cell r="G4350">
            <v>43709</v>
          </cell>
          <cell r="I4350">
            <v>35461</v>
          </cell>
        </row>
        <row r="4351">
          <cell r="E4351" t="str">
            <v>26301930782039-001</v>
          </cell>
          <cell r="F4351" t="str">
            <v>西村　大</v>
          </cell>
          <cell r="G4351">
            <v>43029</v>
          </cell>
          <cell r="I4351">
            <v>26914</v>
          </cell>
        </row>
        <row r="4352">
          <cell r="E4352" t="str">
            <v>26301930782039-002</v>
          </cell>
          <cell r="F4352" t="str">
            <v>名原　芳正</v>
          </cell>
          <cell r="G4352">
            <v>43029</v>
          </cell>
          <cell r="I4352">
            <v>24314</v>
          </cell>
        </row>
        <row r="4353">
          <cell r="E4353" t="str">
            <v>26301930752084-001</v>
          </cell>
          <cell r="F4353" t="str">
            <v>根本　祐希</v>
          </cell>
          <cell r="G4353">
            <v>44348</v>
          </cell>
          <cell r="I4353">
            <v>31264</v>
          </cell>
        </row>
        <row r="4354">
          <cell r="E4354" t="str">
            <v>26301931400022-001</v>
          </cell>
          <cell r="F4354" t="str">
            <v>岸田　洋介</v>
          </cell>
          <cell r="G4354">
            <v>42826</v>
          </cell>
          <cell r="I4354">
            <v>27726</v>
          </cell>
        </row>
        <row r="4355">
          <cell r="E4355" t="str">
            <v>26301930792056-001</v>
          </cell>
          <cell r="F4355" t="str">
            <v>丸木　徳久</v>
          </cell>
          <cell r="G4355">
            <v>41665</v>
          </cell>
          <cell r="I4355">
            <v>28759</v>
          </cell>
        </row>
        <row r="4356">
          <cell r="E4356" t="str">
            <v>26301930792056-002</v>
          </cell>
          <cell r="F4356" t="str">
            <v>チャン　ミン　カイン</v>
          </cell>
          <cell r="G4356">
            <v>43346</v>
          </cell>
          <cell r="H4356">
            <v>44649</v>
          </cell>
          <cell r="I4356">
            <v>33538</v>
          </cell>
        </row>
        <row r="4357">
          <cell r="E4357" t="str">
            <v>26301930792056-003</v>
          </cell>
          <cell r="F4357" t="str">
            <v>レ　ホ　ナム</v>
          </cell>
          <cell r="G4357">
            <v>43346</v>
          </cell>
          <cell r="H4357">
            <v>44709</v>
          </cell>
          <cell r="I4357">
            <v>35163</v>
          </cell>
        </row>
        <row r="4358">
          <cell r="E4358" t="str">
            <v>26301930792056-004</v>
          </cell>
          <cell r="F4358" t="str">
            <v>ヴ　マイン　クホン</v>
          </cell>
          <cell r="G4358">
            <v>43789</v>
          </cell>
          <cell r="H4358">
            <v>44849</v>
          </cell>
          <cell r="I4358">
            <v>35168</v>
          </cell>
        </row>
        <row r="4359">
          <cell r="E4359" t="str">
            <v>26301930792056-005</v>
          </cell>
          <cell r="F4359" t="str">
            <v>ホアン　ヴァン　ティン</v>
          </cell>
          <cell r="G4359">
            <v>43789</v>
          </cell>
          <cell r="H4359">
            <v>44646</v>
          </cell>
          <cell r="I4359">
            <v>34609</v>
          </cell>
        </row>
        <row r="4360">
          <cell r="E4360" t="str">
            <v>26301930792056-006</v>
          </cell>
          <cell r="F4360" t="str">
            <v>瀬戸　剛</v>
          </cell>
          <cell r="G4360">
            <v>43790</v>
          </cell>
          <cell r="I4360">
            <v>28003</v>
          </cell>
        </row>
        <row r="4361">
          <cell r="E4361" t="str">
            <v>26301930792056-007</v>
          </cell>
          <cell r="F4361" t="str">
            <v>木戸脇　政仁</v>
          </cell>
          <cell r="G4361">
            <v>43891</v>
          </cell>
          <cell r="I4361">
            <v>34610</v>
          </cell>
        </row>
        <row r="4362">
          <cell r="E4362" t="str">
            <v>26301930792056-008</v>
          </cell>
          <cell r="F4362" t="str">
            <v>間仁田　采音</v>
          </cell>
          <cell r="G4362">
            <v>44317</v>
          </cell>
          <cell r="I4362">
            <v>34649</v>
          </cell>
        </row>
        <row r="4363">
          <cell r="E4363" t="str">
            <v>26301930792056-009</v>
          </cell>
          <cell r="F4363" t="str">
            <v>中村　泰河</v>
          </cell>
          <cell r="G4363">
            <v>44581</v>
          </cell>
          <cell r="H4363">
            <v>44696</v>
          </cell>
          <cell r="I4363">
            <v>37029</v>
          </cell>
        </row>
        <row r="4364">
          <cell r="E4364" t="str">
            <v>26301930792056-010</v>
          </cell>
          <cell r="F4364" t="str">
            <v>グエン　ズイ　ナム</v>
          </cell>
          <cell r="G4364">
            <v>44774</v>
          </cell>
          <cell r="I4364">
            <v>35541</v>
          </cell>
        </row>
        <row r="4365">
          <cell r="E4365" t="str">
            <v>26301930792056-011</v>
          </cell>
          <cell r="F4365" t="str">
            <v>エム　ハイカル</v>
          </cell>
          <cell r="G4365">
            <v>44789</v>
          </cell>
          <cell r="I4365">
            <v>37561</v>
          </cell>
        </row>
        <row r="4366">
          <cell r="E4366" t="str">
            <v>26301930792056-012</v>
          </cell>
          <cell r="F4366" t="str">
            <v>ランゲン　セティアワン</v>
          </cell>
          <cell r="G4366">
            <v>44789</v>
          </cell>
          <cell r="I4366">
            <v>37963</v>
          </cell>
        </row>
        <row r="4367">
          <cell r="E4367" t="str">
            <v>26301930792056-013</v>
          </cell>
          <cell r="F4367" t="str">
            <v>アフマド　ソディキン</v>
          </cell>
          <cell r="G4367">
            <v>44789</v>
          </cell>
          <cell r="I4367">
            <v>37496</v>
          </cell>
        </row>
        <row r="4368">
          <cell r="E4368" t="str">
            <v>26301930792056-014</v>
          </cell>
          <cell r="F4368" t="str">
            <v>ホアン　デイン　ルアン</v>
          </cell>
          <cell r="G4368">
            <v>44816</v>
          </cell>
          <cell r="I4368">
            <v>33398</v>
          </cell>
        </row>
        <row r="4369">
          <cell r="E4369" t="str">
            <v>26302932552139-001</v>
          </cell>
          <cell r="F4369" t="str">
            <v>竹谷　成</v>
          </cell>
          <cell r="G4369">
            <v>44809</v>
          </cell>
          <cell r="I4369">
            <v>29424</v>
          </cell>
        </row>
        <row r="4370">
          <cell r="E4370" t="str">
            <v>26302932552139-002</v>
          </cell>
          <cell r="F4370" t="str">
            <v>佐々木　大貴</v>
          </cell>
          <cell r="G4370">
            <v>44816</v>
          </cell>
          <cell r="I4370">
            <v>37516</v>
          </cell>
        </row>
        <row r="4371">
          <cell r="E4371" t="str">
            <v>26303933202260-001</v>
          </cell>
          <cell r="F4371" t="str">
            <v>澤田　昇大</v>
          </cell>
          <cell r="G4371">
            <v>43800</v>
          </cell>
          <cell r="I4371">
            <v>37664</v>
          </cell>
        </row>
        <row r="4372">
          <cell r="E4372" t="str">
            <v>26308938090050-001</v>
          </cell>
          <cell r="F4372" t="str">
            <v>吉川　孝雄</v>
          </cell>
          <cell r="G4372">
            <v>42603</v>
          </cell>
          <cell r="I4372">
            <v>26842</v>
          </cell>
        </row>
        <row r="4373">
          <cell r="E4373" t="str">
            <v>26308938090050-002</v>
          </cell>
          <cell r="F4373" t="str">
            <v>川渕　正光</v>
          </cell>
          <cell r="G4373">
            <v>44672</v>
          </cell>
          <cell r="I4373">
            <v>32158</v>
          </cell>
        </row>
        <row r="4374">
          <cell r="E4374" t="str">
            <v>26301930802095-001</v>
          </cell>
          <cell r="F4374" t="str">
            <v>村上　洋平</v>
          </cell>
          <cell r="G4374">
            <v>43160</v>
          </cell>
          <cell r="I4374">
            <v>27832</v>
          </cell>
        </row>
        <row r="4375">
          <cell r="E4375" t="str">
            <v>26301930802095-002</v>
          </cell>
          <cell r="F4375" t="str">
            <v>坂根　啓生</v>
          </cell>
          <cell r="G4375">
            <v>43160</v>
          </cell>
          <cell r="I4375">
            <v>31746</v>
          </cell>
        </row>
        <row r="4376">
          <cell r="E4376" t="str">
            <v>26301930802095-003</v>
          </cell>
          <cell r="F4376" t="str">
            <v>杉本　健造</v>
          </cell>
          <cell r="G4376">
            <v>43160</v>
          </cell>
          <cell r="I4376">
            <v>28002</v>
          </cell>
        </row>
        <row r="4377">
          <cell r="E4377" t="str">
            <v>26302932762077-001</v>
          </cell>
          <cell r="F4377" t="str">
            <v>福井　裕貴</v>
          </cell>
          <cell r="G4377">
            <v>42461</v>
          </cell>
          <cell r="I4377">
            <v>33105</v>
          </cell>
        </row>
        <row r="4378">
          <cell r="E4378" t="str">
            <v>26301930802037-001</v>
          </cell>
          <cell r="F4378" t="str">
            <v>平井　隆弘</v>
          </cell>
          <cell r="G4378">
            <v>40513</v>
          </cell>
          <cell r="I4378">
            <v>25976</v>
          </cell>
        </row>
        <row r="4379">
          <cell r="E4379" t="str">
            <v>26301930802037-002</v>
          </cell>
          <cell r="F4379" t="str">
            <v>森野　嵐士</v>
          </cell>
          <cell r="G4379">
            <v>43922</v>
          </cell>
          <cell r="I4379">
            <v>35962</v>
          </cell>
        </row>
        <row r="4380">
          <cell r="E4380" t="str">
            <v>26303933202107-001</v>
          </cell>
          <cell r="F4380" t="str">
            <v>内藤　智之</v>
          </cell>
          <cell r="G4380">
            <v>41715</v>
          </cell>
          <cell r="I4380">
            <v>34551</v>
          </cell>
        </row>
        <row r="4381">
          <cell r="E4381" t="str">
            <v>26303933202107-002</v>
          </cell>
          <cell r="F4381" t="str">
            <v>坂井　利彦</v>
          </cell>
          <cell r="G4381">
            <v>42744</v>
          </cell>
          <cell r="I4381">
            <v>31203</v>
          </cell>
        </row>
        <row r="4382">
          <cell r="E4382" t="str">
            <v>26303933202107-003</v>
          </cell>
          <cell r="F4382" t="str">
            <v>大谷　猛</v>
          </cell>
          <cell r="G4382">
            <v>43739</v>
          </cell>
          <cell r="H4382">
            <v>44925</v>
          </cell>
          <cell r="I4382">
            <v>18894</v>
          </cell>
        </row>
        <row r="4383">
          <cell r="E4383" t="str">
            <v>26303933202107-004</v>
          </cell>
          <cell r="F4383" t="str">
            <v>ジャン　ジュイン</v>
          </cell>
          <cell r="G4383">
            <v>43820</v>
          </cell>
          <cell r="H4383">
            <v>44869</v>
          </cell>
          <cell r="I4383">
            <v>33756</v>
          </cell>
        </row>
        <row r="4384">
          <cell r="E4384" t="str">
            <v>26303933202107-005</v>
          </cell>
          <cell r="F4384" t="str">
            <v>スゥン　プウジョウ</v>
          </cell>
          <cell r="G4384">
            <v>43820</v>
          </cell>
          <cell r="H4384">
            <v>44869</v>
          </cell>
          <cell r="I4384">
            <v>32252</v>
          </cell>
        </row>
        <row r="4385">
          <cell r="E4385" t="str">
            <v>26303933202107-006</v>
          </cell>
          <cell r="F4385" t="str">
            <v>ウー　シーフゥ</v>
          </cell>
          <cell r="G4385">
            <v>44212</v>
          </cell>
          <cell r="I4385">
            <v>32977</v>
          </cell>
        </row>
        <row r="4386">
          <cell r="E4386" t="str">
            <v>26303933202107-007</v>
          </cell>
          <cell r="F4386" t="str">
            <v>茨木　稜</v>
          </cell>
          <cell r="G4386">
            <v>44567</v>
          </cell>
          <cell r="H4386">
            <v>44702</v>
          </cell>
          <cell r="I4386">
            <v>35929</v>
          </cell>
        </row>
        <row r="4387">
          <cell r="E4387" t="str">
            <v>26303933202107-008</v>
          </cell>
          <cell r="F4387" t="str">
            <v>ドゥ　ルイフ</v>
          </cell>
          <cell r="G4387">
            <v>44706</v>
          </cell>
          <cell r="I4387">
            <v>31720</v>
          </cell>
        </row>
        <row r="4388">
          <cell r="E4388" t="str">
            <v>26303933202107-009</v>
          </cell>
          <cell r="F4388" t="str">
            <v>本井　良亮</v>
          </cell>
          <cell r="G4388">
            <v>44733</v>
          </cell>
          <cell r="I4388">
            <v>22782</v>
          </cell>
        </row>
        <row r="4389">
          <cell r="E4389" t="str">
            <v>26303933202107-010</v>
          </cell>
          <cell r="F4389" t="str">
            <v>ブディマン</v>
          </cell>
          <cell r="G4389">
            <v>44947</v>
          </cell>
          <cell r="I4389">
            <v>35629</v>
          </cell>
        </row>
        <row r="4390">
          <cell r="E4390" t="str">
            <v>26303933202107-011</v>
          </cell>
          <cell r="F4390" t="str">
            <v>アンディカ　プルタマ</v>
          </cell>
          <cell r="G4390">
            <v>44947</v>
          </cell>
          <cell r="I4390">
            <v>36067</v>
          </cell>
        </row>
        <row r="4391">
          <cell r="E4391" t="str">
            <v>26303933202107-012</v>
          </cell>
          <cell r="F4391" t="str">
            <v>櫻田　真也</v>
          </cell>
          <cell r="G4391">
            <v>44958</v>
          </cell>
          <cell r="I4391">
            <v>32991</v>
          </cell>
        </row>
        <row r="4392">
          <cell r="E4392" t="str">
            <v>26302932540019-001</v>
          </cell>
          <cell r="F4392" t="str">
            <v>山本　永雄</v>
          </cell>
          <cell r="G4392">
            <v>36831</v>
          </cell>
          <cell r="I4392">
            <v>17791</v>
          </cell>
        </row>
        <row r="4393">
          <cell r="E4393" t="str">
            <v>26302932540019-002</v>
          </cell>
          <cell r="F4393" t="str">
            <v>山本　泰志</v>
          </cell>
          <cell r="G4393">
            <v>40848</v>
          </cell>
          <cell r="I4393">
            <v>28935</v>
          </cell>
        </row>
        <row r="4394">
          <cell r="E4394" t="str">
            <v>26304934192041-001</v>
          </cell>
          <cell r="F4394" t="str">
            <v>神内　広志</v>
          </cell>
          <cell r="G4394">
            <v>41883</v>
          </cell>
          <cell r="I4394">
            <v>27638</v>
          </cell>
        </row>
        <row r="4395">
          <cell r="E4395" t="str">
            <v>26304934192041-002</v>
          </cell>
          <cell r="F4395" t="str">
            <v>瀧本　信行</v>
          </cell>
          <cell r="G4395">
            <v>42430</v>
          </cell>
          <cell r="I4395">
            <v>30145</v>
          </cell>
        </row>
        <row r="4396">
          <cell r="E4396" t="str">
            <v>26303933202045-001</v>
          </cell>
          <cell r="F4396" t="str">
            <v>巽　泰美</v>
          </cell>
          <cell r="G4396">
            <v>38078</v>
          </cell>
          <cell r="I4396">
            <v>22637</v>
          </cell>
        </row>
        <row r="4397">
          <cell r="E4397" t="str">
            <v>26303933202045-002</v>
          </cell>
          <cell r="F4397" t="str">
            <v>斉藤　弘</v>
          </cell>
          <cell r="G4397">
            <v>42767</v>
          </cell>
          <cell r="I4397">
            <v>17203</v>
          </cell>
        </row>
        <row r="4398">
          <cell r="E4398" t="str">
            <v>26301930772115-001</v>
          </cell>
          <cell r="F4398" t="str">
            <v>上間　有芙</v>
          </cell>
          <cell r="G4398">
            <v>43221</v>
          </cell>
          <cell r="I4398">
            <v>35220</v>
          </cell>
        </row>
        <row r="4399">
          <cell r="E4399" t="str">
            <v>26302932542012-001</v>
          </cell>
          <cell r="F4399" t="str">
            <v>山口　直</v>
          </cell>
          <cell r="G4399">
            <v>43374</v>
          </cell>
          <cell r="I4399">
            <v>26828</v>
          </cell>
        </row>
        <row r="4400">
          <cell r="E4400" t="str">
            <v>26302932542012-002</v>
          </cell>
          <cell r="F4400" t="str">
            <v>山本　陽介</v>
          </cell>
          <cell r="G4400">
            <v>44440</v>
          </cell>
          <cell r="I4400">
            <v>32060</v>
          </cell>
        </row>
        <row r="4401">
          <cell r="E4401" t="str">
            <v>26303933202112-001</v>
          </cell>
          <cell r="F4401" t="str">
            <v>尾上　泰一</v>
          </cell>
          <cell r="G4401">
            <v>41913</v>
          </cell>
          <cell r="I4401">
            <v>31142</v>
          </cell>
        </row>
        <row r="4402">
          <cell r="E4402" t="str">
            <v>26303933202112-002</v>
          </cell>
          <cell r="F4402" t="str">
            <v>小坂　真悟</v>
          </cell>
          <cell r="G4402">
            <v>42552</v>
          </cell>
          <cell r="I4402">
            <v>27546</v>
          </cell>
        </row>
        <row r="4403">
          <cell r="E4403" t="str">
            <v>26303933202112-003</v>
          </cell>
          <cell r="F4403" t="str">
            <v>上田　勝彦</v>
          </cell>
          <cell r="G4403">
            <v>43469</v>
          </cell>
          <cell r="I4403">
            <v>25279</v>
          </cell>
        </row>
        <row r="4404">
          <cell r="E4404" t="str">
            <v>26308938092083-001</v>
          </cell>
          <cell r="F4404" t="str">
            <v>岩倉　仁寛</v>
          </cell>
          <cell r="G4404">
            <v>42552</v>
          </cell>
          <cell r="I4404">
            <v>26387</v>
          </cell>
        </row>
        <row r="4405">
          <cell r="E4405" t="str">
            <v>26308938092083-002</v>
          </cell>
          <cell r="F4405" t="str">
            <v>玉川　賀貴</v>
          </cell>
          <cell r="G4405">
            <v>42552</v>
          </cell>
          <cell r="I4405">
            <v>26705</v>
          </cell>
        </row>
        <row r="4406">
          <cell r="E4406" t="str">
            <v>26303933522079-001</v>
          </cell>
          <cell r="F4406" t="str">
            <v>岡部　美保子</v>
          </cell>
          <cell r="G4406">
            <v>44029</v>
          </cell>
          <cell r="I4406">
            <v>27653</v>
          </cell>
        </row>
        <row r="4407">
          <cell r="E4407" t="str">
            <v>26303933522079-002</v>
          </cell>
          <cell r="F4407" t="str">
            <v>谷出　智弥</v>
          </cell>
          <cell r="G4407">
            <v>44151</v>
          </cell>
          <cell r="I4407">
            <v>35508</v>
          </cell>
        </row>
        <row r="4408">
          <cell r="E4408" t="str">
            <v>26303933522079-003</v>
          </cell>
          <cell r="F4408" t="str">
            <v>倉　功人</v>
          </cell>
          <cell r="G4408">
            <v>44287</v>
          </cell>
          <cell r="I4408">
            <v>34676</v>
          </cell>
        </row>
        <row r="4409">
          <cell r="E4409" t="str">
            <v>26303933522079-004</v>
          </cell>
          <cell r="F4409" t="str">
            <v>小林　真喜子</v>
          </cell>
          <cell r="G4409">
            <v>44378</v>
          </cell>
          <cell r="I4409">
            <v>24257</v>
          </cell>
        </row>
        <row r="4410">
          <cell r="E4410" t="str">
            <v>26301930792123-001</v>
          </cell>
          <cell r="F4410" t="str">
            <v>袖岡　賢次</v>
          </cell>
          <cell r="G4410">
            <v>44281</v>
          </cell>
          <cell r="I4410">
            <v>36577</v>
          </cell>
        </row>
        <row r="4411">
          <cell r="E4411" t="str">
            <v>26301930792123-002</v>
          </cell>
          <cell r="F4411" t="str">
            <v>杉山　小弓</v>
          </cell>
          <cell r="G4411">
            <v>44470</v>
          </cell>
          <cell r="I4411">
            <v>37678</v>
          </cell>
        </row>
        <row r="4412">
          <cell r="E4412" t="str">
            <v>26301930792123-003</v>
          </cell>
          <cell r="F4412" t="str">
            <v>今井　貴志</v>
          </cell>
          <cell r="G4412">
            <v>44520</v>
          </cell>
          <cell r="H4412">
            <v>44742</v>
          </cell>
          <cell r="I4412">
            <v>33724</v>
          </cell>
        </row>
        <row r="4413">
          <cell r="E4413" t="str">
            <v>26301930792123-004</v>
          </cell>
          <cell r="F4413" t="str">
            <v>河合　カズヤ</v>
          </cell>
          <cell r="G4413">
            <v>44613</v>
          </cell>
          <cell r="H4413">
            <v>44834</v>
          </cell>
          <cell r="I4413">
            <v>36515</v>
          </cell>
        </row>
        <row r="4414">
          <cell r="E4414" t="str">
            <v>26301930792123-005</v>
          </cell>
          <cell r="F4414" t="str">
            <v>篠原　優斗</v>
          </cell>
          <cell r="G4414">
            <v>44801</v>
          </cell>
          <cell r="H4414">
            <v>44919</v>
          </cell>
          <cell r="I4414">
            <v>37319</v>
          </cell>
        </row>
        <row r="4415">
          <cell r="E4415" t="str">
            <v>26301930782064-001</v>
          </cell>
          <cell r="F4415" t="str">
            <v>中川　宏樹</v>
          </cell>
          <cell r="G4415">
            <v>44652</v>
          </cell>
          <cell r="I4415">
            <v>35103</v>
          </cell>
        </row>
        <row r="4416">
          <cell r="E4416" t="str">
            <v>26306936122053-001</v>
          </cell>
          <cell r="F4416" t="str">
            <v>田中　雅弘</v>
          </cell>
          <cell r="G4416">
            <v>36679</v>
          </cell>
          <cell r="I4416">
            <v>26372</v>
          </cell>
        </row>
        <row r="4417">
          <cell r="E4417" t="str">
            <v>26306936122053-002</v>
          </cell>
          <cell r="F4417" t="str">
            <v>高芝　博</v>
          </cell>
          <cell r="G4417">
            <v>36679</v>
          </cell>
          <cell r="I4417">
            <v>24579</v>
          </cell>
        </row>
        <row r="4418">
          <cell r="E4418" t="str">
            <v>26306936122053-003</v>
          </cell>
          <cell r="F4418" t="str">
            <v>山口　雅博</v>
          </cell>
          <cell r="G4418">
            <v>40171</v>
          </cell>
          <cell r="I4418">
            <v>30627</v>
          </cell>
        </row>
        <row r="4419">
          <cell r="E4419" t="str">
            <v>26306936122053-004</v>
          </cell>
          <cell r="F4419" t="str">
            <v>久保田　清</v>
          </cell>
          <cell r="G4419">
            <v>41183</v>
          </cell>
          <cell r="I4419">
            <v>18036</v>
          </cell>
        </row>
        <row r="4420">
          <cell r="E4420" t="str">
            <v>26306936122053-005</v>
          </cell>
          <cell r="F4420" t="str">
            <v>長井　泰曉</v>
          </cell>
          <cell r="G4420">
            <v>41821</v>
          </cell>
          <cell r="H4420">
            <v>44793</v>
          </cell>
          <cell r="I4420">
            <v>34004</v>
          </cell>
        </row>
        <row r="4421">
          <cell r="E4421" t="str">
            <v>26306936122053-006</v>
          </cell>
          <cell r="F4421" t="str">
            <v>ナガイ　ノリアキ</v>
          </cell>
          <cell r="G4421">
            <v>41974</v>
          </cell>
          <cell r="H4421">
            <v>44885</v>
          </cell>
          <cell r="I4421">
            <v>34874</v>
          </cell>
        </row>
        <row r="4422">
          <cell r="E4422" t="str">
            <v>26306936122053-007</v>
          </cell>
          <cell r="F4422" t="str">
            <v>イナバ　ユウキ</v>
          </cell>
          <cell r="G4422">
            <v>43423</v>
          </cell>
          <cell r="I4422">
            <v>33073</v>
          </cell>
        </row>
        <row r="4423">
          <cell r="E4423" t="str">
            <v>26301930752124-001</v>
          </cell>
          <cell r="F4423" t="str">
            <v>高橋　庸介</v>
          </cell>
          <cell r="G4423">
            <v>44470</v>
          </cell>
          <cell r="I4423">
            <v>27201</v>
          </cell>
        </row>
        <row r="4424">
          <cell r="E4424" t="str">
            <v>26301930752124-002</v>
          </cell>
          <cell r="F4424" t="str">
            <v>市川　拓</v>
          </cell>
          <cell r="G4424">
            <v>44835</v>
          </cell>
          <cell r="I4424">
            <v>33329</v>
          </cell>
        </row>
        <row r="4425">
          <cell r="E4425" t="str">
            <v>26301930752124-003</v>
          </cell>
          <cell r="F4425" t="str">
            <v>松本　隼輔</v>
          </cell>
          <cell r="G4425">
            <v>44835</v>
          </cell>
          <cell r="I4425">
            <v>33101</v>
          </cell>
        </row>
        <row r="4426">
          <cell r="E4426" t="str">
            <v>26302932542052-001</v>
          </cell>
          <cell r="F4426" t="str">
            <v>金兒　敦史</v>
          </cell>
          <cell r="G4426">
            <v>41760</v>
          </cell>
          <cell r="I4426">
            <v>27144</v>
          </cell>
        </row>
        <row r="4427">
          <cell r="E4427" t="str">
            <v>26302932542052-002</v>
          </cell>
          <cell r="F4427" t="str">
            <v>木谷　弘紀</v>
          </cell>
          <cell r="G4427">
            <v>42329</v>
          </cell>
          <cell r="I4427">
            <v>27932</v>
          </cell>
        </row>
        <row r="4428">
          <cell r="E4428" t="str">
            <v>26302932542052-003</v>
          </cell>
          <cell r="F4428" t="str">
            <v>レ　デイン　クオン</v>
          </cell>
          <cell r="G4428">
            <v>43091</v>
          </cell>
          <cell r="I4428">
            <v>35296</v>
          </cell>
        </row>
        <row r="4429">
          <cell r="E4429" t="str">
            <v>26302932542052-004</v>
          </cell>
          <cell r="F4429" t="str">
            <v>ホアン　ゴック　ズン</v>
          </cell>
          <cell r="G4429">
            <v>43091</v>
          </cell>
          <cell r="H4429">
            <v>44890</v>
          </cell>
          <cell r="I4429">
            <v>34990</v>
          </cell>
        </row>
        <row r="4430">
          <cell r="E4430" t="str">
            <v>26302932542052-005</v>
          </cell>
          <cell r="F4430" t="str">
            <v>ブイ　ゴック　ロン</v>
          </cell>
          <cell r="G4430">
            <v>43678</v>
          </cell>
          <cell r="I4430">
            <v>35311</v>
          </cell>
        </row>
        <row r="4431">
          <cell r="E4431" t="str">
            <v>26302932542052-006</v>
          </cell>
          <cell r="F4431" t="str">
            <v>グエン　ヴァン　ジン</v>
          </cell>
          <cell r="G4431">
            <v>43710</v>
          </cell>
          <cell r="I4431">
            <v>34950</v>
          </cell>
        </row>
        <row r="4432">
          <cell r="E4432" t="str">
            <v>26302932542052-007</v>
          </cell>
          <cell r="F4432" t="str">
            <v>ムハンマド　ヌルフダ</v>
          </cell>
          <cell r="G4432">
            <v>43802</v>
          </cell>
          <cell r="I4432">
            <v>36247</v>
          </cell>
        </row>
        <row r="4433">
          <cell r="E4433" t="str">
            <v>26302932542052-008</v>
          </cell>
          <cell r="F4433" t="str">
            <v>ファン　タン　テー</v>
          </cell>
          <cell r="G4433">
            <v>44656</v>
          </cell>
          <cell r="I4433">
            <v>34403</v>
          </cell>
        </row>
        <row r="4434">
          <cell r="E4434" t="str">
            <v>26302932542052-009</v>
          </cell>
          <cell r="F4434" t="str">
            <v>ダオ　カイン　ゴー</v>
          </cell>
          <cell r="G4434">
            <v>44656</v>
          </cell>
          <cell r="I4434">
            <v>33197</v>
          </cell>
        </row>
        <row r="4435">
          <cell r="E4435" t="str">
            <v>26304934192058-001</v>
          </cell>
          <cell r="F4435" t="str">
            <v>岡田　学</v>
          </cell>
          <cell r="G4435">
            <v>42826</v>
          </cell>
          <cell r="I4435">
            <v>24871</v>
          </cell>
        </row>
        <row r="4436">
          <cell r="E4436" t="str">
            <v>26304934192058-002</v>
          </cell>
          <cell r="F4436" t="str">
            <v>堀　智博</v>
          </cell>
          <cell r="G4436">
            <v>42826</v>
          </cell>
          <cell r="I4436">
            <v>26024</v>
          </cell>
        </row>
        <row r="4437">
          <cell r="E4437" t="str">
            <v>26303933202148-001</v>
          </cell>
          <cell r="F4437" t="str">
            <v>松井　裕一</v>
          </cell>
          <cell r="G4437">
            <v>42552</v>
          </cell>
          <cell r="I4437">
            <v>29032</v>
          </cell>
        </row>
        <row r="4438">
          <cell r="E4438" t="str">
            <v>26303933202148-002</v>
          </cell>
          <cell r="F4438" t="str">
            <v>奥田　亮二</v>
          </cell>
          <cell r="G4438">
            <v>42552</v>
          </cell>
          <cell r="I4438">
            <v>27625</v>
          </cell>
        </row>
        <row r="4439">
          <cell r="E4439" t="str">
            <v>26303933522009-001</v>
          </cell>
          <cell r="F4439" t="str">
            <v>黒田　建人</v>
          </cell>
          <cell r="G4439">
            <v>40269</v>
          </cell>
          <cell r="I4439">
            <v>26638</v>
          </cell>
        </row>
        <row r="4440">
          <cell r="E4440" t="str">
            <v>26302932552123-001</v>
          </cell>
          <cell r="F4440" t="str">
            <v>和田　誉法</v>
          </cell>
          <cell r="G4440">
            <v>44075</v>
          </cell>
          <cell r="I4440">
            <v>32736</v>
          </cell>
        </row>
        <row r="4441">
          <cell r="E4441" t="str">
            <v>26302932552123-002</v>
          </cell>
          <cell r="F4441" t="str">
            <v>伊是名　樹椰</v>
          </cell>
          <cell r="G4441">
            <v>44652</v>
          </cell>
          <cell r="H4441">
            <v>44737</v>
          </cell>
          <cell r="I4441">
            <v>38634</v>
          </cell>
        </row>
        <row r="4442">
          <cell r="E4442" t="str">
            <v>26302932552123-003</v>
          </cell>
          <cell r="F4442" t="str">
            <v>川口　剛史</v>
          </cell>
          <cell r="G4442">
            <v>44743</v>
          </cell>
          <cell r="I4442">
            <v>33023</v>
          </cell>
        </row>
        <row r="4443">
          <cell r="E4443" t="str">
            <v>26302932762131-001</v>
          </cell>
          <cell r="F4443" t="str">
            <v>森本　喜朗</v>
          </cell>
          <cell r="G4443">
            <v>40289</v>
          </cell>
          <cell r="I4443">
            <v>27560</v>
          </cell>
        </row>
        <row r="4444">
          <cell r="E4444" t="str">
            <v>26302932762131-002</v>
          </cell>
          <cell r="F4444" t="str">
            <v>久津間　未英</v>
          </cell>
          <cell r="G4444">
            <v>41000</v>
          </cell>
          <cell r="I4444">
            <v>24713</v>
          </cell>
        </row>
        <row r="4445">
          <cell r="E4445" t="str">
            <v>26302932762131-003</v>
          </cell>
          <cell r="F4445" t="str">
            <v>河内山　美香</v>
          </cell>
          <cell r="G4445">
            <v>42100</v>
          </cell>
          <cell r="I4445">
            <v>32194</v>
          </cell>
        </row>
        <row r="4446">
          <cell r="E4446" t="str">
            <v>26302932762131-004</v>
          </cell>
          <cell r="F4446" t="str">
            <v>石黒　明永</v>
          </cell>
          <cell r="G4446">
            <v>43759</v>
          </cell>
          <cell r="I4446">
            <v>30809</v>
          </cell>
        </row>
        <row r="4447">
          <cell r="E4447" t="str">
            <v>26302932762131-005</v>
          </cell>
          <cell r="F4447" t="str">
            <v>青木　梨紗</v>
          </cell>
          <cell r="G4447">
            <v>43886</v>
          </cell>
          <cell r="I4447">
            <v>34402</v>
          </cell>
        </row>
        <row r="4448">
          <cell r="E4448" t="str">
            <v>26302932762131-006</v>
          </cell>
          <cell r="F4448" t="str">
            <v>礒島　翔吾</v>
          </cell>
          <cell r="G4448">
            <v>43922</v>
          </cell>
          <cell r="H4448">
            <v>44730</v>
          </cell>
          <cell r="I4448">
            <v>36676</v>
          </cell>
        </row>
        <row r="4449">
          <cell r="E4449" t="str">
            <v>26302932762131-007</v>
          </cell>
          <cell r="F4449" t="str">
            <v>清水　聖磨</v>
          </cell>
          <cell r="G4449">
            <v>43922</v>
          </cell>
          <cell r="I4449">
            <v>36375</v>
          </cell>
        </row>
        <row r="4450">
          <cell r="E4450" t="str">
            <v>26302932762131-008</v>
          </cell>
          <cell r="F4450" t="str">
            <v>奥村　幸亮</v>
          </cell>
          <cell r="G4450">
            <v>44652</v>
          </cell>
          <cell r="I4450">
            <v>36565</v>
          </cell>
        </row>
        <row r="4451">
          <cell r="E4451" t="str">
            <v>26301930772065-001</v>
          </cell>
          <cell r="F4451" t="str">
            <v>谷次　栄夫</v>
          </cell>
          <cell r="G4451">
            <v>41355</v>
          </cell>
          <cell r="H4451">
            <v>44642</v>
          </cell>
          <cell r="I4451">
            <v>33686</v>
          </cell>
        </row>
        <row r="4452">
          <cell r="E4452" t="str">
            <v>26301930752100-001</v>
          </cell>
          <cell r="F4452" t="str">
            <v>上田　智也</v>
          </cell>
          <cell r="G4452">
            <v>42451</v>
          </cell>
          <cell r="I4452">
            <v>33866</v>
          </cell>
        </row>
        <row r="4453">
          <cell r="E4453" t="str">
            <v>26301930752100-002</v>
          </cell>
          <cell r="F4453" t="str">
            <v>松井　宏幸</v>
          </cell>
          <cell r="G4453">
            <v>43556</v>
          </cell>
          <cell r="I4453">
            <v>31615</v>
          </cell>
        </row>
        <row r="4454">
          <cell r="E4454" t="str">
            <v>26301930752100-003</v>
          </cell>
          <cell r="F4454" t="str">
            <v>中川　翔太</v>
          </cell>
          <cell r="G4454">
            <v>44105</v>
          </cell>
          <cell r="H4454">
            <v>44804</v>
          </cell>
          <cell r="I4454">
            <v>32385</v>
          </cell>
        </row>
        <row r="4455">
          <cell r="E4455" t="str">
            <v>26301930752100-004</v>
          </cell>
          <cell r="F4455" t="str">
            <v>瀧本　智恵子</v>
          </cell>
          <cell r="G4455">
            <v>44881</v>
          </cell>
          <cell r="I4455">
            <v>29773</v>
          </cell>
        </row>
        <row r="4456">
          <cell r="E4456" t="str">
            <v>26301930752100-005</v>
          </cell>
          <cell r="F4456" t="str">
            <v>大橋　永希</v>
          </cell>
          <cell r="G4456">
            <v>44907</v>
          </cell>
          <cell r="I4456">
            <v>35768</v>
          </cell>
        </row>
        <row r="4457">
          <cell r="E4457" t="str">
            <v>26301930752100-006</v>
          </cell>
          <cell r="F4457" t="str">
            <v>平野　祐介</v>
          </cell>
          <cell r="G4457">
            <v>44996</v>
          </cell>
          <cell r="I4457">
            <v>35170</v>
          </cell>
        </row>
        <row r="4458">
          <cell r="E4458" t="str">
            <v>26301930772154-001</v>
          </cell>
          <cell r="F4458" t="str">
            <v>林　翔太</v>
          </cell>
          <cell r="G4458">
            <v>44885</v>
          </cell>
          <cell r="I4458">
            <v>34208</v>
          </cell>
        </row>
        <row r="4459">
          <cell r="E4459" t="str">
            <v>26303933520009-001</v>
          </cell>
          <cell r="F4459" t="str">
            <v>新田　京子</v>
          </cell>
          <cell r="G4459">
            <v>43606</v>
          </cell>
          <cell r="I4459">
            <v>24445</v>
          </cell>
        </row>
        <row r="4460">
          <cell r="E4460" t="str">
            <v>26303933520009-002</v>
          </cell>
          <cell r="F4460" t="str">
            <v>原田　みどり</v>
          </cell>
          <cell r="G4460">
            <v>43739</v>
          </cell>
          <cell r="I4460">
            <v>20241</v>
          </cell>
        </row>
        <row r="4461">
          <cell r="E4461" t="str">
            <v>26303933520009-003</v>
          </cell>
          <cell r="F4461" t="str">
            <v>ディン　ヴァン　トゥオン</v>
          </cell>
          <cell r="G4461">
            <v>43916</v>
          </cell>
          <cell r="H4461">
            <v>44970</v>
          </cell>
          <cell r="I4461">
            <v>33926</v>
          </cell>
        </row>
        <row r="4462">
          <cell r="E4462" t="str">
            <v>26303933520009-004</v>
          </cell>
          <cell r="F4462" t="str">
            <v>チャン　ヴァン　フォー</v>
          </cell>
          <cell r="G4462">
            <v>43916</v>
          </cell>
          <cell r="H4462">
            <v>44977</v>
          </cell>
          <cell r="I4462">
            <v>33443</v>
          </cell>
        </row>
        <row r="4463">
          <cell r="E4463" t="str">
            <v>26303933520009-005</v>
          </cell>
          <cell r="F4463" t="str">
            <v>前田　かおり</v>
          </cell>
          <cell r="G4463">
            <v>44248</v>
          </cell>
          <cell r="I4463">
            <v>27444</v>
          </cell>
        </row>
        <row r="4464">
          <cell r="E4464" t="str">
            <v>26303933202200-001</v>
          </cell>
          <cell r="F4464" t="str">
            <v>岡本　大地</v>
          </cell>
          <cell r="G4464">
            <v>42887</v>
          </cell>
          <cell r="I4464">
            <v>35549</v>
          </cell>
        </row>
        <row r="4465">
          <cell r="E4465" t="str">
            <v>26303933202200-002</v>
          </cell>
          <cell r="F4465" t="str">
            <v>岡村　武</v>
          </cell>
          <cell r="G4465">
            <v>42887</v>
          </cell>
          <cell r="I4465">
            <v>27422</v>
          </cell>
        </row>
        <row r="4466">
          <cell r="E4466" t="str">
            <v>26308938092093-001</v>
          </cell>
          <cell r="F4466" t="str">
            <v>西山　孝一郎</v>
          </cell>
          <cell r="G4466">
            <v>42826</v>
          </cell>
          <cell r="I4466">
            <v>22755</v>
          </cell>
        </row>
        <row r="4467">
          <cell r="E4467" t="str">
            <v>26308938092093-002</v>
          </cell>
          <cell r="F4467" t="str">
            <v>徳永　雅己</v>
          </cell>
          <cell r="G4467">
            <v>42826</v>
          </cell>
          <cell r="I4467">
            <v>24791</v>
          </cell>
        </row>
        <row r="4468">
          <cell r="E4468" t="str">
            <v>26306936122078-001</v>
          </cell>
          <cell r="F4468" t="str">
            <v>山本　仁史</v>
          </cell>
          <cell r="G4468">
            <v>40330</v>
          </cell>
          <cell r="I4468">
            <v>26627</v>
          </cell>
        </row>
        <row r="4469">
          <cell r="E4469" t="str">
            <v>26307937192047-001</v>
          </cell>
          <cell r="F4469" t="str">
            <v>大野　利岳</v>
          </cell>
          <cell r="G4469">
            <v>39539</v>
          </cell>
          <cell r="I4469">
            <v>30370</v>
          </cell>
        </row>
        <row r="4470">
          <cell r="E4470" t="str">
            <v>26307937192047-002</v>
          </cell>
          <cell r="F4470" t="str">
            <v>安達　幸平</v>
          </cell>
          <cell r="G4470">
            <v>39904</v>
          </cell>
          <cell r="H4470">
            <v>44681</v>
          </cell>
          <cell r="I4470">
            <v>28507</v>
          </cell>
        </row>
        <row r="4471">
          <cell r="E4471" t="str">
            <v>26307937192047-003</v>
          </cell>
          <cell r="F4471" t="str">
            <v>ナイトウ　セツオ</v>
          </cell>
          <cell r="G4471">
            <v>43456</v>
          </cell>
          <cell r="I4471">
            <v>18661</v>
          </cell>
        </row>
        <row r="4472">
          <cell r="E4472" t="str">
            <v>26307937192047-004</v>
          </cell>
          <cell r="F4472" t="str">
            <v>ナイトウ　キズク</v>
          </cell>
          <cell r="G4472">
            <v>43651</v>
          </cell>
          <cell r="I4472">
            <v>35850</v>
          </cell>
        </row>
        <row r="4473">
          <cell r="E4473" t="str">
            <v>26306936122151-001</v>
          </cell>
          <cell r="F4473" t="str">
            <v>ウリュウ　テツヤ</v>
          </cell>
          <cell r="G4473">
            <v>44697</v>
          </cell>
          <cell r="H4473">
            <v>44706</v>
          </cell>
          <cell r="I4473">
            <v>23333</v>
          </cell>
        </row>
        <row r="4474">
          <cell r="E4474" t="str">
            <v>26308938092122-001</v>
          </cell>
          <cell r="F4474" t="str">
            <v>荻野　幹太</v>
          </cell>
          <cell r="G4474">
            <v>44186</v>
          </cell>
          <cell r="I4474">
            <v>37100</v>
          </cell>
        </row>
        <row r="4475">
          <cell r="E4475" t="str">
            <v>26308938092109-001</v>
          </cell>
          <cell r="F4475" t="str">
            <v>平木　尚太</v>
          </cell>
          <cell r="G4475">
            <v>43009</v>
          </cell>
          <cell r="I4475">
            <v>35366</v>
          </cell>
        </row>
        <row r="4476">
          <cell r="E4476" t="str">
            <v>26301930810003-001</v>
          </cell>
          <cell r="F4476" t="str">
            <v>今井　二郎</v>
          </cell>
          <cell r="G4476">
            <v>34716</v>
          </cell>
          <cell r="I4476">
            <v>22677</v>
          </cell>
        </row>
        <row r="4477">
          <cell r="E4477" t="str">
            <v>26301930810003-002</v>
          </cell>
          <cell r="F4477" t="str">
            <v>畑　一巳</v>
          </cell>
          <cell r="G4477">
            <v>40118</v>
          </cell>
          <cell r="I4477">
            <v>22567</v>
          </cell>
        </row>
        <row r="4478">
          <cell r="E4478" t="str">
            <v>26301930810003-003</v>
          </cell>
          <cell r="F4478" t="str">
            <v>畑中　美喜雄</v>
          </cell>
          <cell r="G4478">
            <v>43374</v>
          </cell>
          <cell r="I4478">
            <v>28227</v>
          </cell>
        </row>
        <row r="4479">
          <cell r="E4479" t="str">
            <v>26302932540024-001</v>
          </cell>
          <cell r="F4479" t="str">
            <v>岩佐　一行</v>
          </cell>
          <cell r="G4479">
            <v>40210</v>
          </cell>
          <cell r="I4479">
            <v>24647</v>
          </cell>
        </row>
        <row r="4480">
          <cell r="E4480" t="str">
            <v>26303933202038-001</v>
          </cell>
          <cell r="F4480" t="str">
            <v>中嶋　かおり</v>
          </cell>
          <cell r="G4480">
            <v>39407</v>
          </cell>
          <cell r="I4480">
            <v>26052</v>
          </cell>
        </row>
        <row r="4481">
          <cell r="E4481" t="str">
            <v>26303933202038-002</v>
          </cell>
          <cell r="F4481" t="str">
            <v>田中　和徳</v>
          </cell>
          <cell r="G4481">
            <v>42165</v>
          </cell>
          <cell r="I4481">
            <v>30623</v>
          </cell>
        </row>
        <row r="4482">
          <cell r="E4482" t="str">
            <v>26303933202038-003</v>
          </cell>
          <cell r="F4482" t="str">
            <v>川畑　賢吾</v>
          </cell>
          <cell r="G4482">
            <v>42298</v>
          </cell>
          <cell r="I4482">
            <v>34680</v>
          </cell>
        </row>
        <row r="4483">
          <cell r="E4483" t="str">
            <v>26301930812051-001</v>
          </cell>
          <cell r="F4483" t="str">
            <v>山西　康治</v>
          </cell>
          <cell r="G4483">
            <v>44743</v>
          </cell>
          <cell r="I4483">
            <v>29824</v>
          </cell>
        </row>
        <row r="4484">
          <cell r="E4484" t="str">
            <v>26302932542055-001</v>
          </cell>
          <cell r="F4484" t="str">
            <v>松井　一晃</v>
          </cell>
          <cell r="G4484">
            <v>43336</v>
          </cell>
          <cell r="I4484">
            <v>27444</v>
          </cell>
        </row>
        <row r="4485">
          <cell r="E4485" t="str">
            <v>26302932542055-002</v>
          </cell>
          <cell r="F4485" t="str">
            <v>高田　宏樹</v>
          </cell>
          <cell r="G4485">
            <v>43525</v>
          </cell>
          <cell r="I4485">
            <v>32616</v>
          </cell>
        </row>
        <row r="4486">
          <cell r="E4486" t="str">
            <v>26302932542055-003</v>
          </cell>
          <cell r="F4486" t="str">
            <v>武下　幸浩</v>
          </cell>
          <cell r="G4486">
            <v>43536</v>
          </cell>
          <cell r="H4486">
            <v>44762</v>
          </cell>
          <cell r="I4486">
            <v>21064</v>
          </cell>
        </row>
        <row r="4487">
          <cell r="E4487" t="str">
            <v>26302932542055-004</v>
          </cell>
          <cell r="F4487" t="str">
            <v>廣田　雅彦</v>
          </cell>
          <cell r="G4487">
            <v>44260</v>
          </cell>
          <cell r="I4487">
            <v>26503</v>
          </cell>
        </row>
        <row r="4488">
          <cell r="E4488" t="str">
            <v>26302932542055-005</v>
          </cell>
          <cell r="F4488" t="str">
            <v>西河　直樹</v>
          </cell>
          <cell r="G4488">
            <v>44363</v>
          </cell>
          <cell r="I4488">
            <v>26836</v>
          </cell>
        </row>
        <row r="4489">
          <cell r="E4489" t="str">
            <v>26302932542055-006</v>
          </cell>
          <cell r="F4489" t="str">
            <v>日比野　貴彦</v>
          </cell>
          <cell r="G4489">
            <v>44809</v>
          </cell>
          <cell r="I4489">
            <v>25680</v>
          </cell>
        </row>
        <row r="4490">
          <cell r="E4490" t="str">
            <v>26302932542055-007</v>
          </cell>
          <cell r="F4490" t="str">
            <v>稲田　俊</v>
          </cell>
          <cell r="G4490">
            <v>44825</v>
          </cell>
          <cell r="I4490">
            <v>32569</v>
          </cell>
        </row>
        <row r="4491">
          <cell r="E4491" t="str">
            <v>26302932542055-008</v>
          </cell>
          <cell r="F4491" t="str">
            <v>園城　弦也</v>
          </cell>
          <cell r="G4491">
            <v>44916</v>
          </cell>
          <cell r="I4491">
            <v>34910</v>
          </cell>
        </row>
        <row r="4492">
          <cell r="E4492" t="str">
            <v>26301930752104-001</v>
          </cell>
          <cell r="F4492" t="str">
            <v>西川　啓介</v>
          </cell>
          <cell r="G4492">
            <v>43851</v>
          </cell>
          <cell r="I4492">
            <v>32073</v>
          </cell>
        </row>
        <row r="4493">
          <cell r="E4493" t="str">
            <v>26301930752104-002</v>
          </cell>
          <cell r="F4493" t="str">
            <v>瓦　徳雄</v>
          </cell>
          <cell r="G4493">
            <v>43851</v>
          </cell>
          <cell r="I4493">
            <v>28832</v>
          </cell>
        </row>
        <row r="4494">
          <cell r="E4494" t="str">
            <v>26301930752104-003</v>
          </cell>
          <cell r="F4494" t="str">
            <v>名倉　悠祐</v>
          </cell>
          <cell r="G4494">
            <v>43864</v>
          </cell>
          <cell r="I4494">
            <v>30628</v>
          </cell>
        </row>
        <row r="4495">
          <cell r="E4495" t="str">
            <v>26301930752104-004</v>
          </cell>
          <cell r="F4495" t="str">
            <v>松村　英明</v>
          </cell>
          <cell r="G4495">
            <v>44522</v>
          </cell>
          <cell r="H4495">
            <v>44885</v>
          </cell>
          <cell r="I4495">
            <v>28302</v>
          </cell>
        </row>
        <row r="4496">
          <cell r="E4496" t="str">
            <v>26301930752104-005</v>
          </cell>
          <cell r="F4496" t="str">
            <v>石間　豪</v>
          </cell>
          <cell r="G4496">
            <v>44916</v>
          </cell>
          <cell r="I4496">
            <v>26736</v>
          </cell>
        </row>
        <row r="4497">
          <cell r="E4497" t="str">
            <v>26303933202133-001</v>
          </cell>
          <cell r="F4497" t="str">
            <v>加藤　真隆</v>
          </cell>
          <cell r="G4497">
            <v>42461</v>
          </cell>
          <cell r="H4497">
            <v>44834</v>
          </cell>
          <cell r="I4497">
            <v>32342</v>
          </cell>
        </row>
        <row r="4498">
          <cell r="E4498" t="str">
            <v>26303933200076-001</v>
          </cell>
          <cell r="F4498" t="str">
            <v>王　維</v>
          </cell>
          <cell r="G4498">
            <v>44287</v>
          </cell>
          <cell r="I4498">
            <v>31593</v>
          </cell>
        </row>
        <row r="4499">
          <cell r="E4499" t="str">
            <v>26301930792045-001</v>
          </cell>
          <cell r="F4499" t="str">
            <v>木村　晋弥</v>
          </cell>
          <cell r="G4499">
            <v>43497</v>
          </cell>
          <cell r="I4499">
            <v>22853</v>
          </cell>
        </row>
        <row r="4500">
          <cell r="E4500" t="str">
            <v>26301930792045-002</v>
          </cell>
          <cell r="F4500" t="str">
            <v>金子　稜</v>
          </cell>
          <cell r="G4500">
            <v>43770</v>
          </cell>
          <cell r="I4500">
            <v>34620</v>
          </cell>
        </row>
        <row r="4501">
          <cell r="E4501" t="str">
            <v>26301930792045-003</v>
          </cell>
          <cell r="F4501" t="str">
            <v>谷口　昇司</v>
          </cell>
          <cell r="G4501">
            <v>43770</v>
          </cell>
          <cell r="I4501">
            <v>26450</v>
          </cell>
        </row>
        <row r="4502">
          <cell r="E4502" t="str">
            <v>26301930792045-004</v>
          </cell>
          <cell r="F4502" t="str">
            <v>阿部　府子</v>
          </cell>
          <cell r="G4502">
            <v>43922</v>
          </cell>
          <cell r="I4502">
            <v>21532</v>
          </cell>
        </row>
        <row r="4503">
          <cell r="E4503" t="str">
            <v>26303933202051-001</v>
          </cell>
          <cell r="F4503" t="str">
            <v>鈴木　正也</v>
          </cell>
          <cell r="G4503">
            <v>37347</v>
          </cell>
          <cell r="I4503">
            <v>28830</v>
          </cell>
        </row>
        <row r="4504">
          <cell r="E4504" t="str">
            <v>26302932552076-001</v>
          </cell>
          <cell r="F4504" t="str">
            <v>橋本　裕平</v>
          </cell>
          <cell r="G4504">
            <v>42795</v>
          </cell>
          <cell r="I4504">
            <v>32885</v>
          </cell>
        </row>
        <row r="4505">
          <cell r="E4505" t="str">
            <v>26304934192086-001</v>
          </cell>
          <cell r="F4505" t="str">
            <v>林　信吾</v>
          </cell>
          <cell r="G4505">
            <v>43556</v>
          </cell>
          <cell r="I4505">
            <v>30900</v>
          </cell>
        </row>
        <row r="4506">
          <cell r="E4506" t="str">
            <v>26304934192086-002</v>
          </cell>
          <cell r="F4506" t="str">
            <v>下山　楓汰</v>
          </cell>
          <cell r="G4506">
            <v>44774</v>
          </cell>
          <cell r="H4506">
            <v>44834</v>
          </cell>
          <cell r="I4506">
            <v>37160</v>
          </cell>
        </row>
        <row r="4507">
          <cell r="E4507" t="str">
            <v>26308938242083-001</v>
          </cell>
          <cell r="F4507" t="str">
            <v>伊藤　直正</v>
          </cell>
          <cell r="G4507">
            <v>44337</v>
          </cell>
          <cell r="I4507">
            <v>24091</v>
          </cell>
        </row>
        <row r="4508">
          <cell r="E4508" t="str">
            <v>26301932532004-001</v>
          </cell>
          <cell r="F4508" t="str">
            <v>田中　嶺汰</v>
          </cell>
          <cell r="G4508">
            <v>43678</v>
          </cell>
          <cell r="I4508">
            <v>34506</v>
          </cell>
        </row>
        <row r="4509">
          <cell r="E4509" t="str">
            <v>26306936120037-001</v>
          </cell>
          <cell r="F4509" t="str">
            <v>谷口　佳孝</v>
          </cell>
          <cell r="G4509">
            <v>38139</v>
          </cell>
          <cell r="I4509">
            <v>29568</v>
          </cell>
        </row>
        <row r="4510">
          <cell r="E4510" t="str">
            <v>26306936120037-002</v>
          </cell>
          <cell r="F4510" t="str">
            <v>河嶋　哲也</v>
          </cell>
          <cell r="G4510">
            <v>39234</v>
          </cell>
          <cell r="I4510">
            <v>23159</v>
          </cell>
        </row>
        <row r="4511">
          <cell r="E4511" t="str">
            <v>26306936120037-003</v>
          </cell>
          <cell r="F4511" t="str">
            <v>藤岡　和良</v>
          </cell>
          <cell r="G4511">
            <v>39873</v>
          </cell>
          <cell r="I4511">
            <v>17964</v>
          </cell>
        </row>
        <row r="4512">
          <cell r="E4512" t="str">
            <v>26306936120037-004</v>
          </cell>
          <cell r="F4512" t="str">
            <v>ヤマモト　ユウコ</v>
          </cell>
          <cell r="G4512">
            <v>40269</v>
          </cell>
          <cell r="I4512">
            <v>24693</v>
          </cell>
        </row>
        <row r="4513">
          <cell r="E4513" t="str">
            <v>26306936120037-005</v>
          </cell>
          <cell r="F4513" t="str">
            <v>四方　与次</v>
          </cell>
          <cell r="G4513">
            <v>40969</v>
          </cell>
          <cell r="I4513">
            <v>24658</v>
          </cell>
        </row>
        <row r="4514">
          <cell r="E4514" t="str">
            <v>26306936120037-006</v>
          </cell>
          <cell r="F4514" t="str">
            <v>近江　利家</v>
          </cell>
          <cell r="G4514">
            <v>41183</v>
          </cell>
          <cell r="I4514">
            <v>19620</v>
          </cell>
        </row>
        <row r="4515">
          <cell r="E4515" t="str">
            <v>26306936120037-007</v>
          </cell>
          <cell r="F4515" t="str">
            <v>山下　六郎</v>
          </cell>
          <cell r="G4515">
            <v>41908</v>
          </cell>
          <cell r="I4515">
            <v>21457</v>
          </cell>
        </row>
        <row r="4516">
          <cell r="E4516" t="str">
            <v>26306936120037-008</v>
          </cell>
          <cell r="F4516" t="str">
            <v>赤木　秀寿</v>
          </cell>
          <cell r="G4516">
            <v>42583</v>
          </cell>
          <cell r="H4516">
            <v>44865</v>
          </cell>
          <cell r="I4516">
            <v>25215</v>
          </cell>
        </row>
        <row r="4517">
          <cell r="E4517" t="str">
            <v>26306936120037-009</v>
          </cell>
          <cell r="F4517" t="str">
            <v>松尾　明治</v>
          </cell>
          <cell r="G4517">
            <v>42705</v>
          </cell>
          <cell r="I4517">
            <v>25111</v>
          </cell>
        </row>
        <row r="4518">
          <cell r="E4518" t="str">
            <v>26306936120037-010</v>
          </cell>
          <cell r="F4518" t="str">
            <v>吉田　真由子</v>
          </cell>
          <cell r="G4518">
            <v>42887</v>
          </cell>
          <cell r="I4518">
            <v>27004</v>
          </cell>
        </row>
        <row r="4519">
          <cell r="E4519" t="str">
            <v>26306936120037-011</v>
          </cell>
          <cell r="F4519" t="str">
            <v>柳本　章夫</v>
          </cell>
          <cell r="G4519">
            <v>43045</v>
          </cell>
          <cell r="I4519">
            <v>26098</v>
          </cell>
        </row>
        <row r="4520">
          <cell r="E4520" t="str">
            <v>26306936120037-012</v>
          </cell>
          <cell r="F4520" t="str">
            <v>ヤマハラ　マサジ</v>
          </cell>
          <cell r="G4520">
            <v>43435</v>
          </cell>
          <cell r="H4520">
            <v>44946</v>
          </cell>
          <cell r="I4520">
            <v>16979</v>
          </cell>
        </row>
        <row r="4521">
          <cell r="E4521" t="str">
            <v>26306936120037-013</v>
          </cell>
          <cell r="F4521" t="str">
            <v>ムラカミ　ヒサユキ</v>
          </cell>
          <cell r="G4521">
            <v>43983</v>
          </cell>
          <cell r="I4521">
            <v>22921</v>
          </cell>
        </row>
        <row r="4522">
          <cell r="E4522" t="str">
            <v>26306936120037-014</v>
          </cell>
          <cell r="F4522" t="str">
            <v>タニグチ　キイチ</v>
          </cell>
          <cell r="G4522">
            <v>44105</v>
          </cell>
          <cell r="I4522">
            <v>21769</v>
          </cell>
        </row>
        <row r="4523">
          <cell r="E4523" t="str">
            <v>26306936120037-015</v>
          </cell>
          <cell r="F4523" t="str">
            <v>タキザワ　ジュン</v>
          </cell>
          <cell r="G4523">
            <v>44361</v>
          </cell>
          <cell r="I4523">
            <v>29281</v>
          </cell>
        </row>
        <row r="4524">
          <cell r="E4524" t="str">
            <v>26306936120037-016</v>
          </cell>
          <cell r="F4524" t="str">
            <v>フジオカ　ミツカズ</v>
          </cell>
          <cell r="G4524">
            <v>44433</v>
          </cell>
          <cell r="I4524">
            <v>19039</v>
          </cell>
        </row>
        <row r="4525">
          <cell r="E4525" t="str">
            <v>26303933202208-001</v>
          </cell>
          <cell r="F4525" t="str">
            <v>山本　飛鳥</v>
          </cell>
          <cell r="G4525">
            <v>43095</v>
          </cell>
          <cell r="I4525">
            <v>33842</v>
          </cell>
        </row>
        <row r="4526">
          <cell r="E4526" t="str">
            <v>26303933202208-002</v>
          </cell>
          <cell r="F4526" t="str">
            <v>広瀬　勇紀</v>
          </cell>
          <cell r="G4526">
            <v>44594</v>
          </cell>
          <cell r="I4526">
            <v>31019</v>
          </cell>
        </row>
        <row r="4527">
          <cell r="E4527" t="str">
            <v>26301931402072-001</v>
          </cell>
          <cell r="F4527" t="str">
            <v>馬場　寿希矢</v>
          </cell>
          <cell r="G4527">
            <v>44958</v>
          </cell>
          <cell r="I4527">
            <v>35440</v>
          </cell>
        </row>
        <row r="4528">
          <cell r="E4528" t="str">
            <v>26307937182069-001</v>
          </cell>
          <cell r="F4528" t="str">
            <v>亀井　崇男</v>
          </cell>
          <cell r="G4528">
            <v>44713</v>
          </cell>
          <cell r="I4528">
            <v>30596</v>
          </cell>
        </row>
        <row r="4529">
          <cell r="E4529" t="str">
            <v>26302932762066-001</v>
          </cell>
          <cell r="F4529" t="str">
            <v>田中　重多</v>
          </cell>
          <cell r="G4529">
            <v>42826</v>
          </cell>
          <cell r="I4529">
            <v>24168</v>
          </cell>
        </row>
        <row r="4530">
          <cell r="E4530" t="str">
            <v>26302932762148-001</v>
          </cell>
          <cell r="F4530" t="str">
            <v>岩佐　大毅</v>
          </cell>
          <cell r="G4530">
            <v>44652</v>
          </cell>
          <cell r="I4530">
            <v>36171</v>
          </cell>
        </row>
        <row r="4531">
          <cell r="E4531" t="str">
            <v>26302932762137-001</v>
          </cell>
          <cell r="F4531" t="str">
            <v>柳本　修</v>
          </cell>
          <cell r="G4531">
            <v>44197</v>
          </cell>
          <cell r="I4531">
            <v>21760</v>
          </cell>
        </row>
        <row r="4532">
          <cell r="E4532" t="str">
            <v>26302932762137-002</v>
          </cell>
          <cell r="F4532" t="str">
            <v>田中　有利子</v>
          </cell>
          <cell r="G4532">
            <v>44805</v>
          </cell>
          <cell r="I4532">
            <v>24832</v>
          </cell>
        </row>
        <row r="4533">
          <cell r="E4533" t="str">
            <v>26308938242061-001</v>
          </cell>
          <cell r="F4533" t="str">
            <v>杉山　尚徳</v>
          </cell>
          <cell r="G4533">
            <v>42826</v>
          </cell>
          <cell r="I4533">
            <v>27368</v>
          </cell>
        </row>
        <row r="4534">
          <cell r="E4534" t="str">
            <v>26308938242061-002</v>
          </cell>
          <cell r="F4534" t="str">
            <v>松原　良尚</v>
          </cell>
          <cell r="G4534">
            <v>42826</v>
          </cell>
          <cell r="I4534">
            <v>23755</v>
          </cell>
        </row>
        <row r="4535">
          <cell r="E4535" t="str">
            <v>26308938242061-003</v>
          </cell>
          <cell r="F4535" t="str">
            <v>山口　大治</v>
          </cell>
          <cell r="G4535">
            <v>42826</v>
          </cell>
          <cell r="I4535">
            <v>28026</v>
          </cell>
        </row>
        <row r="4536">
          <cell r="E4536" t="str">
            <v>26302932552092-001</v>
          </cell>
          <cell r="F4536" t="str">
            <v>井上　晃司</v>
          </cell>
          <cell r="G4536">
            <v>42936</v>
          </cell>
          <cell r="I4536">
            <v>30154</v>
          </cell>
        </row>
        <row r="4537">
          <cell r="E4537" t="str">
            <v>26302932552092-002</v>
          </cell>
          <cell r="F4537" t="str">
            <v>細田　真央</v>
          </cell>
          <cell r="G4537">
            <v>42979</v>
          </cell>
          <cell r="I4537">
            <v>35812</v>
          </cell>
        </row>
        <row r="4538">
          <cell r="E4538" t="str">
            <v>26302932552092-003</v>
          </cell>
          <cell r="F4538" t="str">
            <v>蘆田　賢哉</v>
          </cell>
          <cell r="G4538">
            <v>44202</v>
          </cell>
          <cell r="I4538">
            <v>35703</v>
          </cell>
        </row>
        <row r="4539">
          <cell r="E4539" t="str">
            <v>26305935062095-001</v>
          </cell>
          <cell r="F4539" t="str">
            <v>高橋　善成</v>
          </cell>
          <cell r="G4539">
            <v>44774</v>
          </cell>
          <cell r="I4539">
            <v>36498</v>
          </cell>
        </row>
        <row r="4540">
          <cell r="E4540" t="str">
            <v>26302932542030-001</v>
          </cell>
          <cell r="F4540" t="str">
            <v>中島　保志</v>
          </cell>
          <cell r="G4540">
            <v>39814</v>
          </cell>
          <cell r="I4540">
            <v>24518</v>
          </cell>
        </row>
        <row r="4541">
          <cell r="E4541" t="str">
            <v>26302932542030-002</v>
          </cell>
          <cell r="F4541" t="str">
            <v>仲山　裕加里</v>
          </cell>
          <cell r="G4541">
            <v>42815</v>
          </cell>
          <cell r="I4541">
            <v>25725</v>
          </cell>
        </row>
        <row r="4542">
          <cell r="E4542" t="str">
            <v>26302932542030-003</v>
          </cell>
          <cell r="F4542" t="str">
            <v>山内　早絵</v>
          </cell>
          <cell r="G4542">
            <v>43252</v>
          </cell>
          <cell r="I4542">
            <v>27285</v>
          </cell>
        </row>
        <row r="4543">
          <cell r="E4543" t="str">
            <v>26302932542030-004</v>
          </cell>
          <cell r="F4543" t="str">
            <v>竹村　勇司</v>
          </cell>
          <cell r="G4543">
            <v>43302</v>
          </cell>
          <cell r="H4543">
            <v>44915</v>
          </cell>
          <cell r="I4543">
            <v>31072</v>
          </cell>
        </row>
        <row r="4544">
          <cell r="E4544" t="str">
            <v>26302932542030-005</v>
          </cell>
          <cell r="F4544" t="str">
            <v>吉野　祐一郎</v>
          </cell>
          <cell r="G4544">
            <v>43302</v>
          </cell>
          <cell r="I4544">
            <v>31465</v>
          </cell>
        </row>
        <row r="4545">
          <cell r="E4545" t="str">
            <v>26302932542030-006</v>
          </cell>
          <cell r="F4545" t="str">
            <v>國富　廣司</v>
          </cell>
          <cell r="G4545">
            <v>43393</v>
          </cell>
          <cell r="H4545">
            <v>44865</v>
          </cell>
          <cell r="I4545">
            <v>25737</v>
          </cell>
        </row>
        <row r="4546">
          <cell r="E4546" t="str">
            <v>26302932542030-007</v>
          </cell>
          <cell r="F4546" t="str">
            <v>グエン　ビエット　ティエン</v>
          </cell>
          <cell r="G4546">
            <v>43836</v>
          </cell>
          <cell r="I4546">
            <v>34194</v>
          </cell>
        </row>
        <row r="4547">
          <cell r="E4547" t="str">
            <v>26302932542030-008</v>
          </cell>
          <cell r="F4547" t="str">
            <v>グエン　ミン　グエン</v>
          </cell>
          <cell r="G4547">
            <v>43836</v>
          </cell>
          <cell r="I4547">
            <v>35759</v>
          </cell>
        </row>
        <row r="4548">
          <cell r="E4548" t="str">
            <v>26302932542030-009</v>
          </cell>
          <cell r="F4548" t="str">
            <v>米澤　浩司</v>
          </cell>
          <cell r="G4548">
            <v>43922</v>
          </cell>
          <cell r="I4548">
            <v>27943</v>
          </cell>
        </row>
        <row r="4549">
          <cell r="E4549" t="str">
            <v>26302932542030-010</v>
          </cell>
          <cell r="F4549" t="str">
            <v>渋田　一斗</v>
          </cell>
          <cell r="G4549">
            <v>43958</v>
          </cell>
          <cell r="I4549">
            <v>35811</v>
          </cell>
        </row>
        <row r="4550">
          <cell r="E4550" t="str">
            <v>26302932542030-011</v>
          </cell>
          <cell r="F4550" t="str">
            <v>原田　誠一</v>
          </cell>
          <cell r="G4550">
            <v>44501</v>
          </cell>
          <cell r="I4550">
            <v>25627</v>
          </cell>
        </row>
        <row r="4551">
          <cell r="E4551" t="str">
            <v>26302932542030-012</v>
          </cell>
          <cell r="F4551" t="str">
            <v>今橋　龍哉</v>
          </cell>
          <cell r="G4551">
            <v>44582</v>
          </cell>
          <cell r="I4551">
            <v>36849</v>
          </cell>
        </row>
        <row r="4552">
          <cell r="E4552" t="str">
            <v>26302932542030-013</v>
          </cell>
          <cell r="F4552" t="str">
            <v>谷　秀真</v>
          </cell>
          <cell r="G4552">
            <v>44613</v>
          </cell>
          <cell r="H4552">
            <v>44810</v>
          </cell>
          <cell r="I4552">
            <v>37392</v>
          </cell>
        </row>
        <row r="4553">
          <cell r="E4553" t="str">
            <v>26302932542030-014</v>
          </cell>
          <cell r="F4553" t="str">
            <v>グエン　バン　ギア</v>
          </cell>
          <cell r="G4553">
            <v>44627</v>
          </cell>
          <cell r="I4553">
            <v>30068</v>
          </cell>
        </row>
        <row r="4554">
          <cell r="E4554" t="str">
            <v>26302932542030-015</v>
          </cell>
          <cell r="F4554" t="str">
            <v>ホアン　バック　ズン</v>
          </cell>
          <cell r="G4554">
            <v>44658</v>
          </cell>
          <cell r="H4554">
            <v>44854</v>
          </cell>
          <cell r="I4554">
            <v>34670</v>
          </cell>
        </row>
        <row r="4555">
          <cell r="E4555" t="str">
            <v>26302932542030-016</v>
          </cell>
          <cell r="F4555" t="str">
            <v>佐藤　正昭</v>
          </cell>
          <cell r="G4555">
            <v>44672</v>
          </cell>
          <cell r="H4555">
            <v>44812</v>
          </cell>
          <cell r="I4555">
            <v>26278</v>
          </cell>
        </row>
        <row r="4556">
          <cell r="E4556" t="str">
            <v>26302932542030-017</v>
          </cell>
          <cell r="F4556" t="str">
            <v>ハセダ　ラモス　エイキ</v>
          </cell>
          <cell r="G4556">
            <v>44697</v>
          </cell>
          <cell r="I4556">
            <v>33515</v>
          </cell>
        </row>
        <row r="4557">
          <cell r="E4557" t="str">
            <v>26302932542030-018</v>
          </cell>
          <cell r="F4557" t="str">
            <v>石田　礁也</v>
          </cell>
          <cell r="G4557">
            <v>44702</v>
          </cell>
          <cell r="I4557">
            <v>34631</v>
          </cell>
        </row>
        <row r="4558">
          <cell r="E4558" t="str">
            <v>26302932542030-019</v>
          </cell>
          <cell r="F4558" t="str">
            <v>グエン　バン　ホアン</v>
          </cell>
          <cell r="G4558">
            <v>44720</v>
          </cell>
          <cell r="I4558">
            <v>35389</v>
          </cell>
        </row>
        <row r="4559">
          <cell r="E4559" t="str">
            <v>26302932542030-020</v>
          </cell>
          <cell r="F4559" t="str">
            <v>ハ　バン　ズオン</v>
          </cell>
          <cell r="G4559">
            <v>44720</v>
          </cell>
          <cell r="I4559">
            <v>33213</v>
          </cell>
        </row>
        <row r="4560">
          <cell r="E4560" t="str">
            <v>26302932542030-021</v>
          </cell>
          <cell r="F4560" t="str">
            <v>ホアン　バン　ディエン</v>
          </cell>
          <cell r="G4560">
            <v>44720</v>
          </cell>
          <cell r="I4560">
            <v>31809</v>
          </cell>
        </row>
        <row r="4561">
          <cell r="E4561" t="str">
            <v>26302932542030-022</v>
          </cell>
          <cell r="F4561" t="str">
            <v>グエン　バン　ホアン</v>
          </cell>
          <cell r="G4561">
            <v>44720</v>
          </cell>
          <cell r="I4561">
            <v>35389</v>
          </cell>
        </row>
        <row r="4562">
          <cell r="E4562" t="str">
            <v>26302932542030-023</v>
          </cell>
          <cell r="F4562" t="str">
            <v>フアン　タン　ティエン</v>
          </cell>
          <cell r="G4562">
            <v>44720</v>
          </cell>
          <cell r="I4562">
            <v>35065</v>
          </cell>
        </row>
        <row r="4563">
          <cell r="E4563" t="str">
            <v>26302932542030-024</v>
          </cell>
          <cell r="F4563" t="str">
            <v>松田　真也</v>
          </cell>
          <cell r="G4563">
            <v>44837</v>
          </cell>
          <cell r="I4563">
            <v>30509</v>
          </cell>
        </row>
        <row r="4564">
          <cell r="E4564" t="str">
            <v>26302932542030-025</v>
          </cell>
          <cell r="F4564" t="str">
            <v>ファム　ダン　ヴィ</v>
          </cell>
          <cell r="G4564">
            <v>44855</v>
          </cell>
          <cell r="I4564">
            <v>32853</v>
          </cell>
        </row>
        <row r="4565">
          <cell r="E4565" t="str">
            <v>26302932542030-026</v>
          </cell>
          <cell r="F4565" t="str">
            <v>ホアン　ゴック　フィ</v>
          </cell>
          <cell r="G4565">
            <v>44855</v>
          </cell>
          <cell r="I4565">
            <v>36037</v>
          </cell>
        </row>
        <row r="4566">
          <cell r="E4566" t="str">
            <v>26302932542030-027</v>
          </cell>
          <cell r="F4566" t="str">
            <v>ファン　スアン　マイン</v>
          </cell>
          <cell r="G4566">
            <v>44855</v>
          </cell>
          <cell r="I4566">
            <v>30380</v>
          </cell>
        </row>
        <row r="4567">
          <cell r="E4567" t="str">
            <v>26302932542030-028</v>
          </cell>
          <cell r="F4567" t="str">
            <v>志賀　弘章</v>
          </cell>
          <cell r="G4567">
            <v>44886</v>
          </cell>
          <cell r="I4567">
            <v>37060</v>
          </cell>
        </row>
        <row r="4568">
          <cell r="E4568" t="str">
            <v>26303933522081-001</v>
          </cell>
          <cell r="F4568" t="str">
            <v>澤　祐人</v>
          </cell>
          <cell r="G4568">
            <v>44075</v>
          </cell>
          <cell r="H4568">
            <v>44834</v>
          </cell>
          <cell r="I4568">
            <v>35395</v>
          </cell>
        </row>
        <row r="4569">
          <cell r="E4569" t="str">
            <v>26303933522081-002</v>
          </cell>
          <cell r="F4569" t="str">
            <v>田代　翔輝</v>
          </cell>
          <cell r="G4569">
            <v>44440</v>
          </cell>
          <cell r="I4569">
            <v>35696</v>
          </cell>
        </row>
        <row r="4570">
          <cell r="E4570" t="str">
            <v>26302932552069-001</v>
          </cell>
          <cell r="F4570" t="str">
            <v>北村　貴正</v>
          </cell>
          <cell r="G4570">
            <v>42614</v>
          </cell>
          <cell r="I4570">
            <v>30276</v>
          </cell>
        </row>
        <row r="4571">
          <cell r="E4571" t="str">
            <v>26302932552069-002</v>
          </cell>
          <cell r="F4571" t="str">
            <v>梁川　博司</v>
          </cell>
          <cell r="G4571">
            <v>43252</v>
          </cell>
          <cell r="H4571">
            <v>44773</v>
          </cell>
          <cell r="I4571">
            <v>28744</v>
          </cell>
        </row>
        <row r="4572">
          <cell r="E4572" t="str">
            <v>26302932552069-003</v>
          </cell>
          <cell r="F4572" t="str">
            <v>吉原　秀典</v>
          </cell>
          <cell r="G4572">
            <v>43405</v>
          </cell>
          <cell r="I4572">
            <v>29302</v>
          </cell>
        </row>
        <row r="4573">
          <cell r="E4573" t="str">
            <v>26301930802108-001</v>
          </cell>
          <cell r="F4573" t="str">
            <v>平林　隆久</v>
          </cell>
          <cell r="G4573">
            <v>44136</v>
          </cell>
          <cell r="I4573">
            <v>28675</v>
          </cell>
        </row>
        <row r="4574">
          <cell r="E4574" t="str">
            <v>26301930802108-002</v>
          </cell>
          <cell r="F4574" t="str">
            <v>グエン　ドゥックヒエップ</v>
          </cell>
          <cell r="G4574">
            <v>44378</v>
          </cell>
          <cell r="H4574">
            <v>44925</v>
          </cell>
          <cell r="I4574">
            <v>32660</v>
          </cell>
        </row>
        <row r="4575">
          <cell r="E4575" t="str">
            <v>26301930802108-003</v>
          </cell>
          <cell r="F4575" t="str">
            <v>河原　友也</v>
          </cell>
          <cell r="G4575">
            <v>44378</v>
          </cell>
          <cell r="I4575">
            <v>32016</v>
          </cell>
        </row>
        <row r="4576">
          <cell r="E4576" t="str">
            <v>26301930802108-004</v>
          </cell>
          <cell r="F4576" t="str">
            <v>グエン　ヒュー　フン</v>
          </cell>
          <cell r="G4576">
            <v>44621</v>
          </cell>
          <cell r="I4576">
            <v>34001</v>
          </cell>
        </row>
        <row r="4577">
          <cell r="E4577" t="str">
            <v>26301930802108-005</v>
          </cell>
          <cell r="F4577" t="str">
            <v>ラム　ゴック　クオン</v>
          </cell>
          <cell r="G4577">
            <v>44927</v>
          </cell>
          <cell r="I4577">
            <v>32434</v>
          </cell>
        </row>
        <row r="4578">
          <cell r="E4578" t="str">
            <v>26301930802108-006</v>
          </cell>
          <cell r="F4578" t="str">
            <v>ディン　ティエン　フィ</v>
          </cell>
          <cell r="G4578">
            <v>44986</v>
          </cell>
          <cell r="I4578">
            <v>35252</v>
          </cell>
        </row>
        <row r="4579">
          <cell r="E4579" t="str">
            <v>26301930802108-007</v>
          </cell>
          <cell r="F4579" t="str">
            <v>咲田　和彦</v>
          </cell>
          <cell r="G4579">
            <v>45017</v>
          </cell>
          <cell r="I4579">
            <v>29192</v>
          </cell>
        </row>
        <row r="4580">
          <cell r="E4580" t="str">
            <v>26301930802108-008</v>
          </cell>
          <cell r="F4580" t="str">
            <v>宮谷　元輝</v>
          </cell>
          <cell r="G4580">
            <v>45017</v>
          </cell>
          <cell r="I4580">
            <v>27346</v>
          </cell>
        </row>
        <row r="4581">
          <cell r="E4581" t="str">
            <v>26301930802108-009</v>
          </cell>
          <cell r="F4581" t="str">
            <v>梶丸　龍馬</v>
          </cell>
          <cell r="G4581">
            <v>45017</v>
          </cell>
          <cell r="I4581">
            <v>36554</v>
          </cell>
        </row>
        <row r="4582">
          <cell r="E4582" t="str">
            <v>26301930802108-010</v>
          </cell>
          <cell r="F4582" t="str">
            <v>遊津　秀治</v>
          </cell>
          <cell r="G4582">
            <v>45017</v>
          </cell>
          <cell r="I4582">
            <v>26272</v>
          </cell>
        </row>
        <row r="4583">
          <cell r="E4583" t="str">
            <v>26301930802108-011</v>
          </cell>
          <cell r="F4583" t="str">
            <v>西澤　直一</v>
          </cell>
          <cell r="G4583">
            <v>45017</v>
          </cell>
          <cell r="I4583">
            <v>26398</v>
          </cell>
        </row>
        <row r="4584">
          <cell r="E4584" t="str">
            <v>26301930802108-012</v>
          </cell>
          <cell r="F4584" t="str">
            <v>梶本　和人</v>
          </cell>
          <cell r="G4584">
            <v>45017</v>
          </cell>
          <cell r="I4584">
            <v>30358</v>
          </cell>
        </row>
        <row r="4585">
          <cell r="E4585" t="str">
            <v>26301930802097-001</v>
          </cell>
          <cell r="F4585" t="str">
            <v>久世　雅博</v>
          </cell>
          <cell r="G4585">
            <v>43497</v>
          </cell>
          <cell r="I4585">
            <v>27339</v>
          </cell>
        </row>
        <row r="4586">
          <cell r="E4586" t="str">
            <v>26301930802097-002</v>
          </cell>
          <cell r="F4586" t="str">
            <v>内田　哲也</v>
          </cell>
          <cell r="G4586">
            <v>43823</v>
          </cell>
          <cell r="I4586">
            <v>28480</v>
          </cell>
        </row>
        <row r="4587">
          <cell r="E4587" t="str">
            <v>26308938092094-001</v>
          </cell>
          <cell r="F4587" t="str">
            <v>畠　ひろみ</v>
          </cell>
          <cell r="G4587">
            <v>42856</v>
          </cell>
          <cell r="I4587">
            <v>29099</v>
          </cell>
        </row>
        <row r="4588">
          <cell r="E4588" t="str">
            <v>26308938092094-002</v>
          </cell>
          <cell r="F4588" t="str">
            <v>山口　祐</v>
          </cell>
          <cell r="G4588">
            <v>44287</v>
          </cell>
          <cell r="I4588">
            <v>37071</v>
          </cell>
        </row>
        <row r="4589">
          <cell r="E4589" t="str">
            <v>26308938092094-003</v>
          </cell>
          <cell r="F4589" t="str">
            <v>山本　辰騎</v>
          </cell>
          <cell r="G4589">
            <v>44378</v>
          </cell>
          <cell r="I4589">
            <v>36735</v>
          </cell>
        </row>
        <row r="4590">
          <cell r="E4590" t="str">
            <v>26304934192034-001</v>
          </cell>
          <cell r="F4590" t="str">
            <v>ヤマモト　センジ</v>
          </cell>
          <cell r="G4590">
            <v>43282</v>
          </cell>
          <cell r="I4590">
            <v>22493</v>
          </cell>
        </row>
        <row r="4591">
          <cell r="E4591" t="str">
            <v>26304934192034-002</v>
          </cell>
          <cell r="F4591" t="str">
            <v>タニグチ　タイシ</v>
          </cell>
          <cell r="G4591">
            <v>43282</v>
          </cell>
          <cell r="I4591">
            <v>31957</v>
          </cell>
        </row>
        <row r="4592">
          <cell r="E4592" t="str">
            <v>26304934192034-003</v>
          </cell>
          <cell r="F4592" t="str">
            <v>島田　舞</v>
          </cell>
          <cell r="G4592">
            <v>44986</v>
          </cell>
          <cell r="I4592">
            <v>34015</v>
          </cell>
        </row>
        <row r="4593">
          <cell r="E4593" t="str">
            <v>26301930812047-001</v>
          </cell>
          <cell r="F4593" t="str">
            <v>山下　亘</v>
          </cell>
          <cell r="G4593">
            <v>43678</v>
          </cell>
          <cell r="I4593">
            <v>24570</v>
          </cell>
        </row>
        <row r="4594">
          <cell r="E4594" t="str">
            <v>26301930812047-002</v>
          </cell>
          <cell r="F4594" t="str">
            <v>尾嵜　勇治</v>
          </cell>
          <cell r="G4594">
            <v>44060</v>
          </cell>
          <cell r="I4594">
            <v>18696</v>
          </cell>
        </row>
        <row r="4595">
          <cell r="E4595" t="str">
            <v>26307937192061-001</v>
          </cell>
          <cell r="F4595" t="str">
            <v>山崎　朝生</v>
          </cell>
          <cell r="G4595">
            <v>42461</v>
          </cell>
          <cell r="I4595">
            <v>20826</v>
          </cell>
        </row>
        <row r="4596">
          <cell r="E4596" t="str">
            <v>26308938092037-001</v>
          </cell>
          <cell r="F4596" t="str">
            <v>紀伊　忠司</v>
          </cell>
          <cell r="G4596">
            <v>37803</v>
          </cell>
          <cell r="I4596">
            <v>22403</v>
          </cell>
        </row>
        <row r="4597">
          <cell r="E4597" t="str">
            <v>26308938092037-002</v>
          </cell>
          <cell r="F4597" t="str">
            <v>朝日　裕二</v>
          </cell>
          <cell r="G4597">
            <v>39052</v>
          </cell>
          <cell r="I4597">
            <v>27964</v>
          </cell>
        </row>
        <row r="4598">
          <cell r="E4598" t="str">
            <v>26308938092037-003</v>
          </cell>
          <cell r="F4598" t="str">
            <v>葛原　琢也</v>
          </cell>
          <cell r="G4598">
            <v>41928</v>
          </cell>
          <cell r="I4598">
            <v>33973</v>
          </cell>
        </row>
        <row r="4599">
          <cell r="E4599" t="str">
            <v>26308938092037-004</v>
          </cell>
          <cell r="F4599" t="str">
            <v>柴切　希</v>
          </cell>
          <cell r="G4599">
            <v>42807</v>
          </cell>
          <cell r="I4599">
            <v>33965</v>
          </cell>
        </row>
        <row r="4600">
          <cell r="E4600" t="str">
            <v>26308938092037-005</v>
          </cell>
          <cell r="F4600" t="str">
            <v>上岡　潤子</v>
          </cell>
          <cell r="G4600">
            <v>43221</v>
          </cell>
          <cell r="I4600">
            <v>29770</v>
          </cell>
        </row>
        <row r="4601">
          <cell r="E4601" t="str">
            <v>26308938092037-006</v>
          </cell>
          <cell r="F4601" t="str">
            <v>グエン　ヴァン　タイ</v>
          </cell>
          <cell r="G4601">
            <v>43405</v>
          </cell>
          <cell r="I4601">
            <v>33368</v>
          </cell>
        </row>
        <row r="4602">
          <cell r="E4602" t="str">
            <v>26308938092037-007</v>
          </cell>
          <cell r="F4602" t="str">
            <v>村上　由香</v>
          </cell>
          <cell r="G4602">
            <v>43922</v>
          </cell>
          <cell r="I4602">
            <v>27335</v>
          </cell>
        </row>
        <row r="4603">
          <cell r="E4603" t="str">
            <v>26308938092037-008</v>
          </cell>
          <cell r="F4603" t="str">
            <v>重松　昌幸</v>
          </cell>
          <cell r="G4603">
            <v>44156</v>
          </cell>
          <cell r="H4603">
            <v>44854</v>
          </cell>
          <cell r="I4603">
            <v>28386</v>
          </cell>
        </row>
        <row r="4604">
          <cell r="E4604" t="str">
            <v>26308938092037-009</v>
          </cell>
          <cell r="F4604" t="str">
            <v>重松　莉玖</v>
          </cell>
          <cell r="G4604">
            <v>44277</v>
          </cell>
          <cell r="H4604">
            <v>44924</v>
          </cell>
          <cell r="I4604">
            <v>37722</v>
          </cell>
        </row>
        <row r="4605">
          <cell r="E4605" t="str">
            <v>26308938092037-010</v>
          </cell>
          <cell r="F4605" t="str">
            <v>重松　亜弥</v>
          </cell>
          <cell r="G4605">
            <v>44287</v>
          </cell>
          <cell r="H4605">
            <v>44771</v>
          </cell>
          <cell r="I4605">
            <v>29536</v>
          </cell>
        </row>
        <row r="4606">
          <cell r="E4606" t="str">
            <v>26308938092037-011</v>
          </cell>
          <cell r="F4606" t="str">
            <v>山田　真莉乃</v>
          </cell>
          <cell r="G4606">
            <v>44795</v>
          </cell>
          <cell r="I4606">
            <v>35976</v>
          </cell>
        </row>
        <row r="4607">
          <cell r="E4607" t="str">
            <v>26301930752040-001</v>
          </cell>
          <cell r="F4607" t="str">
            <v>植山　莞士</v>
          </cell>
          <cell r="G4607">
            <v>43052</v>
          </cell>
          <cell r="I4607">
            <v>33575</v>
          </cell>
        </row>
        <row r="4608">
          <cell r="E4608" t="str">
            <v>26303933202073-001</v>
          </cell>
          <cell r="F4608" t="str">
            <v>松尾　直哉</v>
          </cell>
          <cell r="G4608">
            <v>44470</v>
          </cell>
          <cell r="I4608">
            <v>35151</v>
          </cell>
        </row>
        <row r="4609">
          <cell r="E4609" t="str">
            <v>26305935072084-001</v>
          </cell>
          <cell r="F4609" t="str">
            <v>安達　義春</v>
          </cell>
          <cell r="G4609">
            <v>43967</v>
          </cell>
          <cell r="H4609">
            <v>44922</v>
          </cell>
          <cell r="I4609">
            <v>18591</v>
          </cell>
        </row>
        <row r="4610">
          <cell r="E4610" t="str">
            <v>26302932542065-001</v>
          </cell>
          <cell r="F4610" t="str">
            <v>谷口　均</v>
          </cell>
          <cell r="G4610">
            <v>42736</v>
          </cell>
          <cell r="I4610">
            <v>18218</v>
          </cell>
        </row>
        <row r="4611">
          <cell r="E4611" t="str">
            <v>26301930750031-001</v>
          </cell>
          <cell r="F4611" t="str">
            <v>大八木　優</v>
          </cell>
          <cell r="G4611">
            <v>44927</v>
          </cell>
          <cell r="I4611">
            <v>35574</v>
          </cell>
        </row>
        <row r="4612">
          <cell r="E4612" t="str">
            <v>26308938242054-001</v>
          </cell>
          <cell r="F4612" t="str">
            <v>田嶋　寿啓</v>
          </cell>
          <cell r="G4612">
            <v>42511</v>
          </cell>
          <cell r="I4612">
            <v>27649</v>
          </cell>
        </row>
        <row r="4613">
          <cell r="E4613" t="str">
            <v>26308938242054-002</v>
          </cell>
          <cell r="F4613" t="str">
            <v>安森　樹輝斗</v>
          </cell>
          <cell r="G4613">
            <v>42664</v>
          </cell>
          <cell r="I4613">
            <v>36599</v>
          </cell>
        </row>
        <row r="4614">
          <cell r="E4614" t="str">
            <v>26304934162029-001</v>
          </cell>
          <cell r="F4614" t="str">
            <v>福嶋　龍星</v>
          </cell>
          <cell r="G4614">
            <v>43434</v>
          </cell>
          <cell r="H4614">
            <v>44862</v>
          </cell>
          <cell r="I4614">
            <v>35096</v>
          </cell>
        </row>
        <row r="4615">
          <cell r="E4615" t="str">
            <v>26304934162029-002</v>
          </cell>
          <cell r="F4615" t="str">
            <v>松本　龍之介</v>
          </cell>
          <cell r="G4615">
            <v>43525</v>
          </cell>
          <cell r="I4615">
            <v>35963</v>
          </cell>
        </row>
        <row r="4616">
          <cell r="E4616" t="str">
            <v>26304934162029-003</v>
          </cell>
          <cell r="F4616" t="str">
            <v>梅本　拓</v>
          </cell>
          <cell r="G4616">
            <v>44440</v>
          </cell>
          <cell r="I4616">
            <v>35778</v>
          </cell>
        </row>
        <row r="4617">
          <cell r="E4617" t="str">
            <v>26304934162029-004</v>
          </cell>
          <cell r="F4617" t="str">
            <v>島　竜太郎</v>
          </cell>
          <cell r="G4617">
            <v>44677</v>
          </cell>
          <cell r="H4617">
            <v>44895</v>
          </cell>
          <cell r="I4617">
            <v>36072</v>
          </cell>
        </row>
        <row r="4618">
          <cell r="E4618" t="str">
            <v>26304934162029-005</v>
          </cell>
          <cell r="F4618" t="str">
            <v>徳埜　圭介</v>
          </cell>
          <cell r="G4618">
            <v>44896</v>
          </cell>
          <cell r="I4618">
            <v>31163</v>
          </cell>
        </row>
        <row r="4619">
          <cell r="E4619" t="str">
            <v>26303933202191-001</v>
          </cell>
          <cell r="F4619" t="str">
            <v>ルオン　ヴァン　ナム</v>
          </cell>
          <cell r="G4619">
            <v>44714</v>
          </cell>
          <cell r="I4619">
            <v>36315</v>
          </cell>
        </row>
        <row r="4620">
          <cell r="E4620" t="str">
            <v>26303933202191-002</v>
          </cell>
          <cell r="F4620" t="str">
            <v>ヴィ　ホアン　アイン</v>
          </cell>
          <cell r="G4620">
            <v>44714</v>
          </cell>
          <cell r="I4620">
            <v>36804</v>
          </cell>
        </row>
        <row r="4621">
          <cell r="E4621" t="str">
            <v>26303933202191-003</v>
          </cell>
          <cell r="F4621" t="str">
            <v>冨成　隼也</v>
          </cell>
          <cell r="G4621">
            <v>44733</v>
          </cell>
          <cell r="I4621">
            <v>38007</v>
          </cell>
        </row>
        <row r="4622">
          <cell r="E4622" t="str">
            <v>26301930802075-001</v>
          </cell>
          <cell r="F4622" t="str">
            <v>松岡　篤史</v>
          </cell>
          <cell r="G4622">
            <v>42623</v>
          </cell>
          <cell r="I4622">
            <v>30328</v>
          </cell>
        </row>
        <row r="4623">
          <cell r="E4623" t="str">
            <v>26304934192049-001</v>
          </cell>
          <cell r="F4623" t="str">
            <v>坂本　圭祐</v>
          </cell>
          <cell r="G4623">
            <v>42491</v>
          </cell>
          <cell r="I4623">
            <v>35034</v>
          </cell>
        </row>
        <row r="4624">
          <cell r="E4624" t="str">
            <v>26304934192049-002</v>
          </cell>
          <cell r="F4624" t="str">
            <v>タニグチ　ユヅキ</v>
          </cell>
          <cell r="G4624">
            <v>44648</v>
          </cell>
          <cell r="I4624">
            <v>37036</v>
          </cell>
        </row>
        <row r="4625">
          <cell r="E4625" t="str">
            <v>26301930802072-001</v>
          </cell>
          <cell r="F4625" t="str">
            <v>鰀目　仁志</v>
          </cell>
          <cell r="G4625">
            <v>42461</v>
          </cell>
          <cell r="I4625">
            <v>32501</v>
          </cell>
        </row>
        <row r="4626">
          <cell r="E4626" t="str">
            <v>26301930802072-002</v>
          </cell>
          <cell r="F4626" t="str">
            <v>石田　亙</v>
          </cell>
          <cell r="G4626">
            <v>42461</v>
          </cell>
          <cell r="I4626">
            <v>26858</v>
          </cell>
        </row>
        <row r="4627">
          <cell r="E4627" t="str">
            <v>26301930802072-003</v>
          </cell>
          <cell r="F4627" t="str">
            <v>高橋　広大</v>
          </cell>
          <cell r="G4627">
            <v>44567</v>
          </cell>
          <cell r="I4627">
            <v>29030</v>
          </cell>
        </row>
        <row r="4628">
          <cell r="E4628" t="str">
            <v>26302932552057-001</v>
          </cell>
          <cell r="F4628" t="str">
            <v>鈴木　国治</v>
          </cell>
          <cell r="G4628">
            <v>42095</v>
          </cell>
          <cell r="I4628">
            <v>26292</v>
          </cell>
        </row>
        <row r="4629">
          <cell r="E4629" t="str">
            <v>26302932552057-002</v>
          </cell>
          <cell r="F4629" t="str">
            <v>桝本　貴之</v>
          </cell>
          <cell r="G4629">
            <v>42095</v>
          </cell>
          <cell r="I4629">
            <v>30244</v>
          </cell>
        </row>
        <row r="4630">
          <cell r="E4630" t="str">
            <v>26302932552057-003</v>
          </cell>
          <cell r="F4630" t="str">
            <v>鈴木　博士</v>
          </cell>
          <cell r="G4630">
            <v>42430</v>
          </cell>
          <cell r="I4630">
            <v>25560</v>
          </cell>
        </row>
        <row r="4631">
          <cell r="E4631" t="str">
            <v>26302932552057-004</v>
          </cell>
          <cell r="F4631" t="str">
            <v>野中　達郎</v>
          </cell>
          <cell r="G4631">
            <v>42496</v>
          </cell>
          <cell r="I4631">
            <v>31558</v>
          </cell>
        </row>
        <row r="4632">
          <cell r="E4632" t="str">
            <v>26302932552057-005</v>
          </cell>
          <cell r="F4632" t="str">
            <v>鈴木　海輝</v>
          </cell>
          <cell r="G4632">
            <v>42522</v>
          </cell>
          <cell r="I4632">
            <v>35503</v>
          </cell>
        </row>
        <row r="4633">
          <cell r="E4633" t="str">
            <v>26302932552057-006</v>
          </cell>
          <cell r="F4633" t="str">
            <v>徳島　勇次</v>
          </cell>
          <cell r="G4633">
            <v>42522</v>
          </cell>
          <cell r="I4633">
            <v>35466</v>
          </cell>
        </row>
        <row r="4634">
          <cell r="E4634" t="str">
            <v>26302932552057-007</v>
          </cell>
          <cell r="F4634" t="str">
            <v>池尾　勲</v>
          </cell>
          <cell r="G4634">
            <v>42522</v>
          </cell>
          <cell r="I4634">
            <v>27406</v>
          </cell>
        </row>
        <row r="4635">
          <cell r="E4635" t="str">
            <v>26302932552057-008</v>
          </cell>
          <cell r="F4635" t="str">
            <v>寺田　龍司</v>
          </cell>
          <cell r="G4635">
            <v>42522</v>
          </cell>
          <cell r="I4635">
            <v>31805</v>
          </cell>
        </row>
        <row r="4636">
          <cell r="E4636" t="str">
            <v>26302932552057-009</v>
          </cell>
          <cell r="F4636" t="str">
            <v>藤野　飛鳥</v>
          </cell>
          <cell r="G4636">
            <v>42644</v>
          </cell>
          <cell r="H4636">
            <v>44957</v>
          </cell>
          <cell r="I4636">
            <v>33228</v>
          </cell>
        </row>
        <row r="4637">
          <cell r="E4637" t="str">
            <v>26302932552057-010</v>
          </cell>
          <cell r="F4637" t="str">
            <v>千田　遼平</v>
          </cell>
          <cell r="G4637">
            <v>42826</v>
          </cell>
          <cell r="I4637">
            <v>32738</v>
          </cell>
        </row>
        <row r="4638">
          <cell r="E4638" t="str">
            <v>26302932552057-011</v>
          </cell>
          <cell r="F4638" t="str">
            <v>堀端　誠</v>
          </cell>
          <cell r="G4638">
            <v>42917</v>
          </cell>
          <cell r="I4638">
            <v>28681</v>
          </cell>
        </row>
        <row r="4639">
          <cell r="E4639" t="str">
            <v>26302932552057-012</v>
          </cell>
          <cell r="F4639" t="str">
            <v>虎尾　将寛</v>
          </cell>
          <cell r="G4639">
            <v>42917</v>
          </cell>
          <cell r="I4639">
            <v>30099</v>
          </cell>
        </row>
        <row r="4640">
          <cell r="E4640" t="str">
            <v>26302932552057-013</v>
          </cell>
          <cell r="F4640" t="str">
            <v>小椋　真一</v>
          </cell>
          <cell r="G4640">
            <v>42917</v>
          </cell>
          <cell r="I4640">
            <v>30592</v>
          </cell>
        </row>
        <row r="4641">
          <cell r="E4641" t="str">
            <v>26302932552057-014</v>
          </cell>
          <cell r="F4641" t="str">
            <v>森　一也</v>
          </cell>
          <cell r="G4641">
            <v>42917</v>
          </cell>
          <cell r="I4641">
            <v>30986</v>
          </cell>
        </row>
        <row r="4642">
          <cell r="E4642" t="str">
            <v>26302932552057-015</v>
          </cell>
          <cell r="F4642" t="str">
            <v>デット　ソクギー</v>
          </cell>
          <cell r="G4642">
            <v>43088</v>
          </cell>
          <cell r="I4642">
            <v>33304</v>
          </cell>
        </row>
        <row r="4643">
          <cell r="E4643" t="str">
            <v>26302932552057-016</v>
          </cell>
          <cell r="F4643" t="str">
            <v>紀平　誠</v>
          </cell>
          <cell r="G4643">
            <v>43221</v>
          </cell>
          <cell r="H4643">
            <v>44985</v>
          </cell>
          <cell r="I4643">
            <v>27855</v>
          </cell>
        </row>
        <row r="4644">
          <cell r="E4644" t="str">
            <v>26302932552057-017</v>
          </cell>
          <cell r="F4644" t="str">
            <v>寺田　憲司</v>
          </cell>
          <cell r="G4644">
            <v>43282</v>
          </cell>
          <cell r="H4644">
            <v>44926</v>
          </cell>
          <cell r="I4644">
            <v>31103</v>
          </cell>
        </row>
        <row r="4645">
          <cell r="E4645" t="str">
            <v>26302932552057-018</v>
          </cell>
          <cell r="F4645" t="str">
            <v>寺田　武人</v>
          </cell>
          <cell r="G4645">
            <v>43282</v>
          </cell>
          <cell r="I4645">
            <v>22818</v>
          </cell>
        </row>
        <row r="4646">
          <cell r="E4646" t="str">
            <v>26302932552057-019</v>
          </cell>
          <cell r="F4646" t="str">
            <v>今藤　克也</v>
          </cell>
          <cell r="G4646">
            <v>43492</v>
          </cell>
          <cell r="I4646">
            <v>31357</v>
          </cell>
        </row>
        <row r="4647">
          <cell r="E4647" t="str">
            <v>26302932552057-020</v>
          </cell>
          <cell r="F4647" t="str">
            <v>ミス　サリット</v>
          </cell>
          <cell r="G4647">
            <v>43662</v>
          </cell>
          <cell r="I4647">
            <v>34984</v>
          </cell>
        </row>
        <row r="4648">
          <cell r="E4648" t="str">
            <v>26302932552057-021</v>
          </cell>
          <cell r="F4648" t="str">
            <v>菊地　建仁</v>
          </cell>
          <cell r="G4648">
            <v>43787</v>
          </cell>
          <cell r="I4648">
            <v>37514</v>
          </cell>
        </row>
        <row r="4649">
          <cell r="E4649" t="str">
            <v>26302932552057-022</v>
          </cell>
          <cell r="F4649" t="str">
            <v>ナイ　ブントゥーン</v>
          </cell>
          <cell r="G4649">
            <v>43922</v>
          </cell>
          <cell r="I4649">
            <v>33025</v>
          </cell>
        </row>
        <row r="4650">
          <cell r="E4650" t="str">
            <v>26302932552057-023</v>
          </cell>
          <cell r="F4650" t="str">
            <v>ソット　セーハー</v>
          </cell>
          <cell r="G4650">
            <v>44154</v>
          </cell>
          <cell r="I4650">
            <v>36384</v>
          </cell>
        </row>
        <row r="4651">
          <cell r="E4651" t="str">
            <v>26302932552057-024</v>
          </cell>
          <cell r="F4651" t="str">
            <v>チョーン　ブンティム</v>
          </cell>
          <cell r="G4651">
            <v>44699</v>
          </cell>
          <cell r="I4651">
            <v>36281</v>
          </cell>
        </row>
        <row r="4652">
          <cell r="E4652" t="str">
            <v>26302932552057-025</v>
          </cell>
          <cell r="F4652" t="str">
            <v>中家　泰一</v>
          </cell>
          <cell r="G4652">
            <v>44713</v>
          </cell>
          <cell r="I4652">
            <v>30320</v>
          </cell>
        </row>
        <row r="4653">
          <cell r="E4653" t="str">
            <v>26301930802089-001</v>
          </cell>
          <cell r="F4653" t="str">
            <v>木下　光俊</v>
          </cell>
          <cell r="G4653">
            <v>42826</v>
          </cell>
          <cell r="I4653">
            <v>26571</v>
          </cell>
        </row>
        <row r="4654">
          <cell r="E4654" t="str">
            <v>26301930812052-001</v>
          </cell>
          <cell r="F4654" t="str">
            <v>木村　亮</v>
          </cell>
          <cell r="G4654">
            <v>44077</v>
          </cell>
          <cell r="I4654">
            <v>31303</v>
          </cell>
        </row>
        <row r="4655">
          <cell r="E4655" t="str">
            <v>26306936122046-001</v>
          </cell>
          <cell r="F4655" t="str">
            <v>大島　充敬</v>
          </cell>
          <cell r="G4655">
            <v>40330</v>
          </cell>
          <cell r="I4655">
            <v>28066</v>
          </cell>
        </row>
        <row r="4656">
          <cell r="E4656" t="str">
            <v>26301930782027-001</v>
          </cell>
          <cell r="F4656" t="str">
            <v>東五十川　宏平</v>
          </cell>
          <cell r="G4656">
            <v>43121</v>
          </cell>
          <cell r="I4656">
            <v>29983</v>
          </cell>
        </row>
        <row r="4657">
          <cell r="E4657" t="str">
            <v>26301930802054-001</v>
          </cell>
          <cell r="F4657" t="str">
            <v>檜　一彰</v>
          </cell>
          <cell r="G4657">
            <v>41883</v>
          </cell>
          <cell r="I4657">
            <v>23263</v>
          </cell>
        </row>
        <row r="4658">
          <cell r="E4658" t="str">
            <v>26301930802054-002</v>
          </cell>
          <cell r="F4658" t="str">
            <v>講武　智央</v>
          </cell>
          <cell r="G4658">
            <v>42450</v>
          </cell>
          <cell r="I4658">
            <v>28557</v>
          </cell>
        </row>
        <row r="4659">
          <cell r="E4659" t="str">
            <v>26301932522022-001</v>
          </cell>
          <cell r="F4659" t="str">
            <v>山田　晃樹</v>
          </cell>
          <cell r="G4659">
            <v>42461</v>
          </cell>
          <cell r="I4659">
            <v>34815</v>
          </cell>
        </row>
        <row r="4660">
          <cell r="E4660" t="str">
            <v>26301932522022-002</v>
          </cell>
          <cell r="F4660" t="str">
            <v>小野寺　建太</v>
          </cell>
          <cell r="G4660">
            <v>43388</v>
          </cell>
          <cell r="I4660">
            <v>35032</v>
          </cell>
        </row>
        <row r="4661">
          <cell r="E4661" t="str">
            <v>26303933202097-001</v>
          </cell>
          <cell r="F4661" t="str">
            <v>木曽　大士</v>
          </cell>
          <cell r="G4661">
            <v>41426</v>
          </cell>
          <cell r="I4661">
            <v>33692</v>
          </cell>
        </row>
        <row r="4662">
          <cell r="E4662" t="str">
            <v>26303933202097-002</v>
          </cell>
          <cell r="F4662" t="str">
            <v>藤田　穂高</v>
          </cell>
          <cell r="G4662">
            <v>43556</v>
          </cell>
          <cell r="I4662">
            <v>36754</v>
          </cell>
        </row>
        <row r="4663">
          <cell r="E4663" t="str">
            <v>26303933202097-003</v>
          </cell>
          <cell r="F4663" t="str">
            <v>松田　真也</v>
          </cell>
          <cell r="G4663">
            <v>44025</v>
          </cell>
          <cell r="H4663">
            <v>44834</v>
          </cell>
          <cell r="I4663">
            <v>30509</v>
          </cell>
        </row>
        <row r="4664">
          <cell r="E4664" t="str">
            <v>26303933202097-004</v>
          </cell>
          <cell r="F4664" t="str">
            <v>谷本　力哉</v>
          </cell>
          <cell r="G4664">
            <v>44197</v>
          </cell>
          <cell r="H4664">
            <v>44681</v>
          </cell>
          <cell r="I4664">
            <v>36971</v>
          </cell>
        </row>
        <row r="4665">
          <cell r="E4665" t="str">
            <v>26303933202097-005</v>
          </cell>
          <cell r="F4665" t="str">
            <v>田村　翔</v>
          </cell>
          <cell r="G4665">
            <v>44287</v>
          </cell>
          <cell r="I4665">
            <v>36936</v>
          </cell>
        </row>
        <row r="4666">
          <cell r="E4666" t="str">
            <v>26303933202097-006</v>
          </cell>
          <cell r="F4666" t="str">
            <v>田中　卓大</v>
          </cell>
          <cell r="G4666">
            <v>44546</v>
          </cell>
          <cell r="I4666">
            <v>37003</v>
          </cell>
        </row>
        <row r="4667">
          <cell r="E4667" t="str">
            <v>26303933202097-007</v>
          </cell>
          <cell r="F4667" t="str">
            <v>岸根　陽子</v>
          </cell>
          <cell r="G4667">
            <v>44805</v>
          </cell>
          <cell r="I4667">
            <v>27384</v>
          </cell>
        </row>
        <row r="4668">
          <cell r="E4668" t="str">
            <v>26303933202097-008</v>
          </cell>
          <cell r="F4668" t="str">
            <v>田中　在信</v>
          </cell>
          <cell r="G4668">
            <v>44866</v>
          </cell>
          <cell r="I4668">
            <v>28234</v>
          </cell>
        </row>
        <row r="4669">
          <cell r="E4669" t="str">
            <v>26303933202097-009</v>
          </cell>
          <cell r="F4669" t="str">
            <v>堀口　良平</v>
          </cell>
          <cell r="G4669">
            <v>44866</v>
          </cell>
          <cell r="H4669">
            <v>44957</v>
          </cell>
          <cell r="I4669">
            <v>32501</v>
          </cell>
        </row>
        <row r="4670">
          <cell r="E4670" t="str">
            <v>26303933202097-010</v>
          </cell>
          <cell r="F4670" t="str">
            <v>谷本　力哉</v>
          </cell>
          <cell r="G4670">
            <v>44986</v>
          </cell>
          <cell r="I4670">
            <v>36971</v>
          </cell>
        </row>
        <row r="4671">
          <cell r="E4671" t="str">
            <v>26303933202097-011</v>
          </cell>
          <cell r="F4671" t="str">
            <v>山本　哲也</v>
          </cell>
          <cell r="G4671">
            <v>44986</v>
          </cell>
          <cell r="I4671">
            <v>23065</v>
          </cell>
        </row>
        <row r="4672">
          <cell r="E4672" t="str">
            <v>26303933202237-001</v>
          </cell>
          <cell r="F4672" t="str">
            <v>崎園　忠</v>
          </cell>
          <cell r="G4672">
            <v>43292</v>
          </cell>
          <cell r="I4672">
            <v>20864</v>
          </cell>
        </row>
        <row r="4673">
          <cell r="E4673" t="str">
            <v>26303933202237-002</v>
          </cell>
          <cell r="F4673" t="str">
            <v>秋岡　武司</v>
          </cell>
          <cell r="G4673">
            <v>43292</v>
          </cell>
          <cell r="I4673">
            <v>25073</v>
          </cell>
        </row>
        <row r="4674">
          <cell r="E4674" t="str">
            <v>26303933202237-003</v>
          </cell>
          <cell r="F4674" t="str">
            <v>水田　賢次</v>
          </cell>
          <cell r="G4674">
            <v>43292</v>
          </cell>
          <cell r="I4674">
            <v>24335</v>
          </cell>
        </row>
        <row r="4675">
          <cell r="E4675" t="str">
            <v>26303933202237-004</v>
          </cell>
          <cell r="F4675" t="str">
            <v>岡野　泰之</v>
          </cell>
          <cell r="G4675">
            <v>44228</v>
          </cell>
          <cell r="I4675">
            <v>24861</v>
          </cell>
        </row>
        <row r="4676">
          <cell r="E4676" t="str">
            <v>26303933202237-005</v>
          </cell>
          <cell r="F4676" t="str">
            <v>川原　繁男</v>
          </cell>
          <cell r="G4676">
            <v>44672</v>
          </cell>
          <cell r="I4676">
            <v>18955</v>
          </cell>
        </row>
        <row r="4677">
          <cell r="E4677" t="str">
            <v>26303933202237-006</v>
          </cell>
          <cell r="F4677" t="str">
            <v>福田　彩華</v>
          </cell>
          <cell r="G4677">
            <v>44958</v>
          </cell>
          <cell r="I4677">
            <v>36679</v>
          </cell>
        </row>
        <row r="4678">
          <cell r="E4678" t="str">
            <v>26302932552082-001</v>
          </cell>
          <cell r="F4678" t="str">
            <v>荻野　光洋</v>
          </cell>
          <cell r="G4678">
            <v>42826</v>
          </cell>
          <cell r="I4678">
            <v>27417</v>
          </cell>
        </row>
        <row r="4679">
          <cell r="E4679" t="str">
            <v>26302932552082-002</v>
          </cell>
          <cell r="F4679" t="str">
            <v>ペルアディ　ヌグロホ</v>
          </cell>
          <cell r="G4679">
            <v>44830</v>
          </cell>
          <cell r="I4679">
            <v>35125</v>
          </cell>
        </row>
        <row r="4680">
          <cell r="E4680" t="str">
            <v>26302932552082-003</v>
          </cell>
          <cell r="F4680" t="str">
            <v>ムカマド　サイエド</v>
          </cell>
          <cell r="G4680">
            <v>44830</v>
          </cell>
          <cell r="I4680">
            <v>37229</v>
          </cell>
        </row>
        <row r="4681">
          <cell r="E4681" t="str">
            <v>26302932762133-001</v>
          </cell>
          <cell r="F4681" t="str">
            <v>岩本　和明</v>
          </cell>
          <cell r="G4681">
            <v>43959</v>
          </cell>
          <cell r="I4681">
            <v>28358</v>
          </cell>
        </row>
        <row r="4682">
          <cell r="E4682" t="str">
            <v>26302932762133-002</v>
          </cell>
          <cell r="F4682" t="str">
            <v>島本　誠志</v>
          </cell>
          <cell r="G4682">
            <v>43959</v>
          </cell>
          <cell r="I4682">
            <v>36227</v>
          </cell>
        </row>
        <row r="4683">
          <cell r="E4683" t="str">
            <v>26302932762133-003</v>
          </cell>
          <cell r="F4683" t="str">
            <v>吉田　恭昭</v>
          </cell>
          <cell r="G4683">
            <v>44166</v>
          </cell>
          <cell r="I4683">
            <v>26044</v>
          </cell>
        </row>
        <row r="4684">
          <cell r="E4684" t="str">
            <v>26302932762133-004</v>
          </cell>
          <cell r="F4684" t="str">
            <v>安井　謙太</v>
          </cell>
          <cell r="G4684">
            <v>44621</v>
          </cell>
          <cell r="I4684">
            <v>33215</v>
          </cell>
        </row>
        <row r="4685">
          <cell r="E4685" t="str">
            <v>26302932552060-001</v>
          </cell>
          <cell r="F4685" t="str">
            <v>芦田　大輝</v>
          </cell>
          <cell r="G4685">
            <v>43983</v>
          </cell>
          <cell r="I4685">
            <v>36525</v>
          </cell>
        </row>
        <row r="4686">
          <cell r="E4686" t="str">
            <v>26303933202124-001</v>
          </cell>
          <cell r="F4686" t="str">
            <v>丸尾　裕史</v>
          </cell>
          <cell r="G4686">
            <v>42310</v>
          </cell>
          <cell r="I4686">
            <v>31151</v>
          </cell>
        </row>
        <row r="4687">
          <cell r="E4687" t="str">
            <v>26301930772110-001</v>
          </cell>
          <cell r="F4687" t="str">
            <v>中川　恭雅</v>
          </cell>
          <cell r="G4687">
            <v>43486</v>
          </cell>
          <cell r="I4687">
            <v>24922</v>
          </cell>
        </row>
        <row r="4688">
          <cell r="E4688" t="str">
            <v>26301930772110-002</v>
          </cell>
          <cell r="F4688" t="str">
            <v>西村　厚子</v>
          </cell>
          <cell r="G4688">
            <v>44197</v>
          </cell>
          <cell r="I4688">
            <v>21824</v>
          </cell>
        </row>
        <row r="4689">
          <cell r="E4689" t="str">
            <v>26301930782048-001</v>
          </cell>
          <cell r="F4689" t="str">
            <v>片山　匠太郎</v>
          </cell>
          <cell r="G4689">
            <v>41426</v>
          </cell>
          <cell r="I4689">
            <v>32212</v>
          </cell>
        </row>
        <row r="4690">
          <cell r="E4690" t="str">
            <v>26301930782048-002</v>
          </cell>
          <cell r="F4690" t="str">
            <v>岸本　英介</v>
          </cell>
          <cell r="G4690">
            <v>43617</v>
          </cell>
          <cell r="I4690">
            <v>35900</v>
          </cell>
        </row>
        <row r="4691">
          <cell r="E4691" t="str">
            <v>26301930782048-003</v>
          </cell>
          <cell r="F4691" t="str">
            <v>藤川　麻美子</v>
          </cell>
          <cell r="G4691">
            <v>44287</v>
          </cell>
          <cell r="I4691">
            <v>30790</v>
          </cell>
        </row>
        <row r="4692">
          <cell r="E4692" t="str">
            <v>26301930782048-004</v>
          </cell>
          <cell r="F4692" t="str">
            <v>朱川　魁人</v>
          </cell>
          <cell r="G4692">
            <v>44652</v>
          </cell>
          <cell r="I4692">
            <v>36525</v>
          </cell>
        </row>
        <row r="4693">
          <cell r="E4693" t="str">
            <v>26301930802065-001</v>
          </cell>
          <cell r="F4693" t="str">
            <v>辻井　一也</v>
          </cell>
          <cell r="G4693">
            <v>42461</v>
          </cell>
          <cell r="I4693">
            <v>34333</v>
          </cell>
        </row>
        <row r="4694">
          <cell r="E4694" t="str">
            <v>26302932762146-001</v>
          </cell>
          <cell r="F4694" t="str">
            <v>蔵本　勇飛</v>
          </cell>
          <cell r="G4694">
            <v>44470</v>
          </cell>
          <cell r="I4694">
            <v>34535</v>
          </cell>
        </row>
        <row r="4695">
          <cell r="E4695" t="str">
            <v>26302932762146-002</v>
          </cell>
          <cell r="F4695" t="str">
            <v>廣瀬　祐也</v>
          </cell>
          <cell r="G4695">
            <v>44470</v>
          </cell>
          <cell r="I4695">
            <v>34664</v>
          </cell>
        </row>
        <row r="4696">
          <cell r="E4696" t="str">
            <v>26302932552101-001</v>
          </cell>
          <cell r="F4696" t="str">
            <v>山本　健人</v>
          </cell>
          <cell r="G4696">
            <v>43192</v>
          </cell>
          <cell r="I4696">
            <v>34232</v>
          </cell>
        </row>
        <row r="4697">
          <cell r="E4697" t="str">
            <v>26302932552101-002</v>
          </cell>
          <cell r="F4697" t="str">
            <v>谷口　豊</v>
          </cell>
          <cell r="G4697">
            <v>43192</v>
          </cell>
          <cell r="I4697">
            <v>23456</v>
          </cell>
        </row>
        <row r="4698">
          <cell r="E4698" t="str">
            <v>26302932552101-003</v>
          </cell>
          <cell r="F4698" t="str">
            <v>椎名　崇</v>
          </cell>
          <cell r="G4698">
            <v>43192</v>
          </cell>
          <cell r="I4698">
            <v>25843</v>
          </cell>
        </row>
        <row r="4699">
          <cell r="E4699" t="str">
            <v>26302932552101-004</v>
          </cell>
          <cell r="F4699" t="str">
            <v>阿部　彰久</v>
          </cell>
          <cell r="G4699">
            <v>43221</v>
          </cell>
          <cell r="I4699">
            <v>23656</v>
          </cell>
        </row>
        <row r="4700">
          <cell r="E4700" t="str">
            <v>26301930772080-001</v>
          </cell>
          <cell r="F4700" t="str">
            <v>安藤　承けん</v>
          </cell>
          <cell r="G4700">
            <v>44000</v>
          </cell>
          <cell r="I4700">
            <v>27885</v>
          </cell>
        </row>
        <row r="4701">
          <cell r="E4701" t="str">
            <v>26301930772080-002</v>
          </cell>
          <cell r="F4701" t="str">
            <v>関山　京太</v>
          </cell>
          <cell r="G4701">
            <v>44805</v>
          </cell>
          <cell r="I4701">
            <v>37413</v>
          </cell>
        </row>
        <row r="4702">
          <cell r="E4702" t="str">
            <v>26305935062046-001</v>
          </cell>
          <cell r="F4702" t="str">
            <v>モリ　シゲト</v>
          </cell>
          <cell r="G4702">
            <v>44026</v>
          </cell>
          <cell r="I4702">
            <v>36420</v>
          </cell>
        </row>
        <row r="4703">
          <cell r="E4703" t="str">
            <v>26305935062046-002</v>
          </cell>
          <cell r="F4703" t="str">
            <v>キタヤマ　シズキ</v>
          </cell>
          <cell r="G4703">
            <v>44105</v>
          </cell>
          <cell r="I4703">
            <v>36452</v>
          </cell>
        </row>
        <row r="4704">
          <cell r="E4704" t="str">
            <v>26302932762083-001</v>
          </cell>
          <cell r="F4704" t="str">
            <v>内山　一広</v>
          </cell>
          <cell r="G4704">
            <v>42461</v>
          </cell>
          <cell r="I4704">
            <v>28710</v>
          </cell>
        </row>
        <row r="4705">
          <cell r="E4705" t="str">
            <v>26302932762083-002</v>
          </cell>
          <cell r="F4705" t="str">
            <v>古谷　一気</v>
          </cell>
          <cell r="G4705">
            <v>44287</v>
          </cell>
          <cell r="I4705">
            <v>35718</v>
          </cell>
        </row>
        <row r="4706">
          <cell r="E4706" t="str">
            <v>26302932762083-003</v>
          </cell>
          <cell r="F4706" t="str">
            <v>久志本　芳樹</v>
          </cell>
          <cell r="G4706">
            <v>44287</v>
          </cell>
          <cell r="I4706">
            <v>27828</v>
          </cell>
        </row>
        <row r="4707">
          <cell r="E4707" t="str">
            <v>26302932762029-001</v>
          </cell>
          <cell r="F4707" t="str">
            <v>南條　秀典</v>
          </cell>
          <cell r="G4707">
            <v>39448</v>
          </cell>
          <cell r="H4707">
            <v>44926</v>
          </cell>
          <cell r="I4707">
            <v>25657</v>
          </cell>
        </row>
        <row r="4708">
          <cell r="E4708" t="str">
            <v>26302932762029-002</v>
          </cell>
          <cell r="F4708" t="str">
            <v>山田　洋之</v>
          </cell>
          <cell r="G4708">
            <v>40787</v>
          </cell>
          <cell r="I4708">
            <v>27840</v>
          </cell>
        </row>
        <row r="4709">
          <cell r="E4709" t="str">
            <v>26302932762029-003</v>
          </cell>
          <cell r="F4709" t="str">
            <v>飯田　賢治</v>
          </cell>
          <cell r="G4709">
            <v>43178</v>
          </cell>
          <cell r="I4709">
            <v>26015</v>
          </cell>
        </row>
        <row r="4710">
          <cell r="E4710" t="str">
            <v>26302932762029-004</v>
          </cell>
          <cell r="F4710" t="str">
            <v>長谷川　啓介</v>
          </cell>
          <cell r="G4710">
            <v>43332</v>
          </cell>
          <cell r="I4710">
            <v>33533</v>
          </cell>
        </row>
        <row r="4711">
          <cell r="E4711" t="str">
            <v>26302932762029-005</v>
          </cell>
          <cell r="F4711" t="str">
            <v>前澤　佐智子</v>
          </cell>
          <cell r="G4711">
            <v>43556</v>
          </cell>
          <cell r="I4711">
            <v>26015</v>
          </cell>
        </row>
        <row r="4712">
          <cell r="E4712" t="str">
            <v>26302932762029-006</v>
          </cell>
          <cell r="F4712" t="str">
            <v>三國谷　道佳</v>
          </cell>
          <cell r="G4712">
            <v>44900</v>
          </cell>
          <cell r="I4712">
            <v>35639</v>
          </cell>
        </row>
        <row r="4713">
          <cell r="E4713" t="str">
            <v>26301930792048-001</v>
          </cell>
          <cell r="F4713" t="str">
            <v>植松　竜造</v>
          </cell>
          <cell r="G4713">
            <v>44593</v>
          </cell>
          <cell r="I4713">
            <v>31405</v>
          </cell>
        </row>
        <row r="4714">
          <cell r="E4714" t="str">
            <v>26303933202084-001</v>
          </cell>
          <cell r="F4714" t="str">
            <v>石橋　正貴</v>
          </cell>
          <cell r="G4714">
            <v>40634</v>
          </cell>
          <cell r="I4714">
            <v>29925</v>
          </cell>
        </row>
        <row r="4715">
          <cell r="E4715" t="str">
            <v>26303933202084-002</v>
          </cell>
          <cell r="F4715" t="str">
            <v>小田　晃</v>
          </cell>
          <cell r="G4715">
            <v>40634</v>
          </cell>
          <cell r="I4715">
            <v>29878</v>
          </cell>
        </row>
        <row r="4716">
          <cell r="E4716" t="str">
            <v>26303933202084-003</v>
          </cell>
          <cell r="F4716" t="str">
            <v>清水　秀幸</v>
          </cell>
          <cell r="G4716">
            <v>40634</v>
          </cell>
          <cell r="I4716">
            <v>29856</v>
          </cell>
        </row>
        <row r="4717">
          <cell r="E4717" t="str">
            <v>26303933202084-004</v>
          </cell>
          <cell r="F4717" t="str">
            <v>開發　武志</v>
          </cell>
          <cell r="G4717">
            <v>40634</v>
          </cell>
          <cell r="I4717">
            <v>27680</v>
          </cell>
        </row>
        <row r="4718">
          <cell r="E4718" t="str">
            <v>26303933202084-005</v>
          </cell>
          <cell r="F4718" t="str">
            <v>長谷　慶治</v>
          </cell>
          <cell r="G4718">
            <v>40634</v>
          </cell>
          <cell r="I4718">
            <v>27034</v>
          </cell>
        </row>
        <row r="4719">
          <cell r="E4719" t="str">
            <v>26303933202084-006</v>
          </cell>
          <cell r="F4719" t="str">
            <v>田中　勇貴</v>
          </cell>
          <cell r="G4719">
            <v>41214</v>
          </cell>
          <cell r="I4719">
            <v>30203</v>
          </cell>
        </row>
        <row r="4720">
          <cell r="E4720" t="str">
            <v>26303933202084-007</v>
          </cell>
          <cell r="F4720" t="str">
            <v>吉尾　学</v>
          </cell>
          <cell r="G4720">
            <v>41579</v>
          </cell>
          <cell r="I4720">
            <v>21520</v>
          </cell>
        </row>
        <row r="4721">
          <cell r="E4721" t="str">
            <v>26303933202084-008</v>
          </cell>
          <cell r="F4721" t="str">
            <v>伊東　尚人</v>
          </cell>
          <cell r="G4721">
            <v>42037</v>
          </cell>
          <cell r="I4721">
            <v>30812</v>
          </cell>
        </row>
        <row r="4722">
          <cell r="E4722" t="str">
            <v>26303933202084-009</v>
          </cell>
          <cell r="F4722" t="str">
            <v>若林　幸輝</v>
          </cell>
          <cell r="G4722">
            <v>42314</v>
          </cell>
          <cell r="I4722">
            <v>35129</v>
          </cell>
        </row>
        <row r="4723">
          <cell r="E4723" t="str">
            <v>26303933202084-010</v>
          </cell>
          <cell r="F4723" t="str">
            <v>塚田　和正</v>
          </cell>
          <cell r="G4723">
            <v>42795</v>
          </cell>
          <cell r="I4723">
            <v>20091</v>
          </cell>
        </row>
        <row r="4724">
          <cell r="E4724" t="str">
            <v>26303933202084-011</v>
          </cell>
          <cell r="F4724" t="str">
            <v>溪　勇次</v>
          </cell>
          <cell r="G4724">
            <v>42826</v>
          </cell>
          <cell r="I4724">
            <v>24305</v>
          </cell>
        </row>
        <row r="4725">
          <cell r="E4725" t="str">
            <v>26303933202084-012</v>
          </cell>
          <cell r="F4725" t="str">
            <v>青戸　吉彦</v>
          </cell>
          <cell r="G4725">
            <v>42826</v>
          </cell>
          <cell r="I4725">
            <v>25234</v>
          </cell>
        </row>
        <row r="4726">
          <cell r="E4726" t="str">
            <v>26303933202084-013</v>
          </cell>
          <cell r="F4726" t="str">
            <v>良原　栄喜</v>
          </cell>
          <cell r="G4726">
            <v>42826</v>
          </cell>
          <cell r="I4726">
            <v>24093</v>
          </cell>
        </row>
        <row r="4727">
          <cell r="E4727" t="str">
            <v>26303933202084-014</v>
          </cell>
          <cell r="F4727" t="str">
            <v>團　克二</v>
          </cell>
          <cell r="G4727">
            <v>42826</v>
          </cell>
          <cell r="I4727">
            <v>25111</v>
          </cell>
        </row>
        <row r="4728">
          <cell r="E4728" t="str">
            <v>26303933202084-015</v>
          </cell>
          <cell r="F4728" t="str">
            <v>田村　太一</v>
          </cell>
          <cell r="G4728">
            <v>42826</v>
          </cell>
          <cell r="I4728">
            <v>26471</v>
          </cell>
        </row>
        <row r="4729">
          <cell r="E4729" t="str">
            <v>26303933202084-016</v>
          </cell>
          <cell r="F4729" t="str">
            <v>長谷川　晋也</v>
          </cell>
          <cell r="G4729">
            <v>43344</v>
          </cell>
          <cell r="I4729">
            <v>34398</v>
          </cell>
        </row>
        <row r="4730">
          <cell r="E4730" t="str">
            <v>26303933202084-017</v>
          </cell>
          <cell r="F4730" t="str">
            <v>沼田　頼</v>
          </cell>
          <cell r="G4730">
            <v>44287</v>
          </cell>
          <cell r="I4730">
            <v>36570</v>
          </cell>
        </row>
        <row r="4731">
          <cell r="E4731" t="str">
            <v>26303933202084-018</v>
          </cell>
          <cell r="F4731" t="str">
            <v>沼田　彪</v>
          </cell>
          <cell r="G4731">
            <v>44287</v>
          </cell>
          <cell r="I4731">
            <v>36037</v>
          </cell>
        </row>
        <row r="4732">
          <cell r="E4732" t="str">
            <v>26308938242049-001</v>
          </cell>
          <cell r="F4732" t="str">
            <v>木下　大勝</v>
          </cell>
          <cell r="G4732">
            <v>42217</v>
          </cell>
          <cell r="I4732">
            <v>26952</v>
          </cell>
        </row>
        <row r="4733">
          <cell r="E4733" t="str">
            <v>26308938242049-002</v>
          </cell>
          <cell r="F4733" t="str">
            <v>土岐田　匠</v>
          </cell>
          <cell r="G4733">
            <v>42217</v>
          </cell>
          <cell r="I4733">
            <v>33738</v>
          </cell>
        </row>
        <row r="4734">
          <cell r="E4734" t="str">
            <v>26308938242049-003</v>
          </cell>
          <cell r="F4734" t="str">
            <v>宮治　哲史</v>
          </cell>
          <cell r="G4734">
            <v>42217</v>
          </cell>
          <cell r="I4734">
            <v>24582</v>
          </cell>
        </row>
        <row r="4735">
          <cell r="E4735" t="str">
            <v>26303933202201-001</v>
          </cell>
          <cell r="F4735" t="str">
            <v>青柳　一馬</v>
          </cell>
          <cell r="G4735">
            <v>44155</v>
          </cell>
          <cell r="I4735">
            <v>37361</v>
          </cell>
        </row>
        <row r="4736">
          <cell r="E4736" t="str">
            <v>26303933202201-002</v>
          </cell>
          <cell r="F4736" t="str">
            <v>幸　啓之</v>
          </cell>
          <cell r="G4736">
            <v>44271</v>
          </cell>
          <cell r="I4736">
            <v>27300</v>
          </cell>
        </row>
        <row r="4737">
          <cell r="E4737" t="str">
            <v>26302932552099-001</v>
          </cell>
          <cell r="F4737" t="str">
            <v>七里　耕平</v>
          </cell>
          <cell r="G4737">
            <v>43191</v>
          </cell>
          <cell r="I4737">
            <v>34795</v>
          </cell>
        </row>
        <row r="4738">
          <cell r="E4738" t="str">
            <v>26308938090064-001</v>
          </cell>
          <cell r="F4738" t="str">
            <v>松塚　幹也</v>
          </cell>
          <cell r="G4738">
            <v>43922</v>
          </cell>
          <cell r="I4738">
            <v>36231</v>
          </cell>
        </row>
        <row r="4739">
          <cell r="E4739" t="str">
            <v>26304934162021-001</v>
          </cell>
          <cell r="F4739" t="str">
            <v>松本　良</v>
          </cell>
          <cell r="G4739">
            <v>40391</v>
          </cell>
          <cell r="I4739">
            <v>29030</v>
          </cell>
        </row>
        <row r="4740">
          <cell r="E4740" t="str">
            <v>26304934162021-002</v>
          </cell>
          <cell r="F4740" t="str">
            <v>松石　義治</v>
          </cell>
          <cell r="G4740">
            <v>40391</v>
          </cell>
          <cell r="I4740">
            <v>18986</v>
          </cell>
        </row>
        <row r="4741">
          <cell r="E4741" t="str">
            <v>26303933202227-001</v>
          </cell>
          <cell r="F4741" t="str">
            <v>木村　玲司</v>
          </cell>
          <cell r="G4741">
            <v>43525</v>
          </cell>
          <cell r="I4741">
            <v>36194</v>
          </cell>
        </row>
        <row r="4742">
          <cell r="E4742" t="str">
            <v>26303933202154-001</v>
          </cell>
          <cell r="F4742" t="str">
            <v>建口　和樹</v>
          </cell>
          <cell r="G4742">
            <v>42675</v>
          </cell>
          <cell r="I4742">
            <v>31243</v>
          </cell>
        </row>
        <row r="4743">
          <cell r="E4743" t="str">
            <v>26303933202154-002</v>
          </cell>
          <cell r="F4743" t="str">
            <v>田村　良寛</v>
          </cell>
          <cell r="G4743">
            <v>43497</v>
          </cell>
          <cell r="I4743">
            <v>35147</v>
          </cell>
        </row>
        <row r="4744">
          <cell r="E4744" t="str">
            <v>26303933202154-003</v>
          </cell>
          <cell r="F4744" t="str">
            <v>チュオン　ヴァン　トゥオン</v>
          </cell>
          <cell r="G4744">
            <v>43763</v>
          </cell>
          <cell r="I4744">
            <v>36070</v>
          </cell>
        </row>
        <row r="4745">
          <cell r="E4745" t="str">
            <v>26303933202154-004</v>
          </cell>
          <cell r="F4745" t="str">
            <v>池原　大貴</v>
          </cell>
          <cell r="G4745">
            <v>44137</v>
          </cell>
          <cell r="I4745">
            <v>36175</v>
          </cell>
        </row>
        <row r="4746">
          <cell r="E4746" t="str">
            <v>26303933202154-005</v>
          </cell>
          <cell r="F4746" t="str">
            <v>山下　雄人</v>
          </cell>
          <cell r="G4746">
            <v>44481</v>
          </cell>
          <cell r="I4746">
            <v>35897</v>
          </cell>
        </row>
        <row r="4747">
          <cell r="E4747" t="str">
            <v>26303933202154-006</v>
          </cell>
          <cell r="F4747" t="str">
            <v>篠倉　康佑</v>
          </cell>
          <cell r="G4747">
            <v>44616</v>
          </cell>
          <cell r="H4747">
            <v>44704</v>
          </cell>
          <cell r="I4747">
            <v>34166</v>
          </cell>
        </row>
        <row r="4748">
          <cell r="E4748" t="str">
            <v>26303933202154-007</v>
          </cell>
          <cell r="F4748" t="str">
            <v>チャン　ゴック　トゥ</v>
          </cell>
          <cell r="G4748">
            <v>44767</v>
          </cell>
          <cell r="I4748">
            <v>37424</v>
          </cell>
        </row>
        <row r="4749">
          <cell r="E4749" t="str">
            <v>26303933202154-008</v>
          </cell>
          <cell r="F4749" t="str">
            <v>中西　勇真</v>
          </cell>
          <cell r="G4749">
            <v>44802</v>
          </cell>
          <cell r="I4749">
            <v>36242</v>
          </cell>
        </row>
        <row r="4750">
          <cell r="E4750" t="str">
            <v>26303933202154-009</v>
          </cell>
          <cell r="F4750" t="str">
            <v>佐藤　諒成</v>
          </cell>
          <cell r="G4750">
            <v>44896</v>
          </cell>
          <cell r="I4750">
            <v>36846</v>
          </cell>
        </row>
        <row r="4751">
          <cell r="E4751" t="str">
            <v>26302932542062-001</v>
          </cell>
          <cell r="F4751" t="str">
            <v>田中　秀典</v>
          </cell>
          <cell r="G4751">
            <v>42979</v>
          </cell>
          <cell r="I4751">
            <v>31157</v>
          </cell>
        </row>
        <row r="4752">
          <cell r="E4752" t="str">
            <v>26302932542062-002</v>
          </cell>
          <cell r="F4752" t="str">
            <v>古川　幸春</v>
          </cell>
          <cell r="G4752">
            <v>43529</v>
          </cell>
          <cell r="I4752">
            <v>29505</v>
          </cell>
        </row>
        <row r="4753">
          <cell r="E4753" t="str">
            <v>26302932542062-003</v>
          </cell>
          <cell r="F4753" t="str">
            <v>チュ　ヴァン　トゥオック</v>
          </cell>
          <cell r="G4753">
            <v>44188</v>
          </cell>
          <cell r="I4753">
            <v>34822</v>
          </cell>
        </row>
        <row r="4754">
          <cell r="E4754" t="str">
            <v>26302932542062-004</v>
          </cell>
          <cell r="F4754" t="str">
            <v>グエン　クアン　ミン</v>
          </cell>
          <cell r="G4754">
            <v>44188</v>
          </cell>
          <cell r="I4754">
            <v>32441</v>
          </cell>
        </row>
        <row r="4755">
          <cell r="E4755" t="str">
            <v>26301930782040-001</v>
          </cell>
          <cell r="F4755" t="str">
            <v>山下　三郎</v>
          </cell>
          <cell r="G4755">
            <v>42815</v>
          </cell>
          <cell r="I4755">
            <v>24352</v>
          </cell>
        </row>
        <row r="4756">
          <cell r="E4756" t="str">
            <v>26302932762135-001</v>
          </cell>
          <cell r="F4756" t="str">
            <v>車井　建一</v>
          </cell>
          <cell r="G4756">
            <v>43922</v>
          </cell>
          <cell r="I4756">
            <v>17967</v>
          </cell>
        </row>
        <row r="4757">
          <cell r="E4757" t="str">
            <v>26302932542087-001</v>
          </cell>
          <cell r="F4757" t="str">
            <v>フアン　タン　ティエン</v>
          </cell>
          <cell r="G4757">
            <v>43441</v>
          </cell>
          <cell r="H4757">
            <v>44719</v>
          </cell>
          <cell r="I4757">
            <v>35065</v>
          </cell>
        </row>
        <row r="4758">
          <cell r="E4758" t="str">
            <v>26302932542087-002</v>
          </cell>
          <cell r="F4758" t="str">
            <v>ホアン　バン　ディエン</v>
          </cell>
          <cell r="G4758">
            <v>43441</v>
          </cell>
          <cell r="H4758">
            <v>44719</v>
          </cell>
          <cell r="I4758">
            <v>31809</v>
          </cell>
        </row>
        <row r="4759">
          <cell r="E4759" t="str">
            <v>26302932542087-003</v>
          </cell>
          <cell r="F4759" t="str">
            <v>松岡　賢</v>
          </cell>
          <cell r="G4759">
            <v>43911</v>
          </cell>
          <cell r="I4759">
            <v>34377</v>
          </cell>
        </row>
        <row r="4760">
          <cell r="E4760" t="str">
            <v>26302932542087-004</v>
          </cell>
          <cell r="F4760" t="str">
            <v>ファム　バン　トアン</v>
          </cell>
          <cell r="G4760">
            <v>43924</v>
          </cell>
          <cell r="I4760">
            <v>34150</v>
          </cell>
        </row>
        <row r="4761">
          <cell r="E4761" t="str">
            <v>26302932542087-005</v>
          </cell>
          <cell r="F4761" t="str">
            <v>ファム　バン　トアン</v>
          </cell>
          <cell r="G4761">
            <v>43924</v>
          </cell>
          <cell r="I4761">
            <v>34887</v>
          </cell>
        </row>
        <row r="4762">
          <cell r="E4762" t="str">
            <v>26302932542087-006</v>
          </cell>
          <cell r="F4762" t="str">
            <v>火除　拓馬</v>
          </cell>
          <cell r="G4762">
            <v>44256</v>
          </cell>
          <cell r="H4762">
            <v>44926</v>
          </cell>
          <cell r="I4762">
            <v>35893</v>
          </cell>
        </row>
        <row r="4763">
          <cell r="E4763" t="str">
            <v>26301930792111-001</v>
          </cell>
          <cell r="F4763" t="str">
            <v>関野　鴻太</v>
          </cell>
          <cell r="G4763">
            <v>43831</v>
          </cell>
          <cell r="I4763">
            <v>35632</v>
          </cell>
        </row>
        <row r="4764">
          <cell r="E4764" t="str">
            <v>26301930792111-002</v>
          </cell>
          <cell r="F4764" t="str">
            <v>粟津　良樹</v>
          </cell>
          <cell r="G4764">
            <v>43831</v>
          </cell>
          <cell r="I4764">
            <v>34268</v>
          </cell>
        </row>
        <row r="4765">
          <cell r="E4765" t="str">
            <v>26301930792111-003</v>
          </cell>
          <cell r="F4765" t="str">
            <v>西川　泰司</v>
          </cell>
          <cell r="G4765">
            <v>44566</v>
          </cell>
          <cell r="I4765">
            <v>19946</v>
          </cell>
        </row>
        <row r="4766">
          <cell r="E4766" t="str">
            <v>26301930752064-001</v>
          </cell>
          <cell r="F4766" t="str">
            <v>橘　晃治</v>
          </cell>
          <cell r="G4766">
            <v>43045</v>
          </cell>
          <cell r="H4766">
            <v>44712</v>
          </cell>
          <cell r="I4766">
            <v>27960</v>
          </cell>
        </row>
        <row r="4767">
          <cell r="E4767" t="str">
            <v>26303933202120-001</v>
          </cell>
          <cell r="F4767" t="str">
            <v>竹智　哲太</v>
          </cell>
          <cell r="G4767">
            <v>42095</v>
          </cell>
          <cell r="I4767">
            <v>29907</v>
          </cell>
        </row>
        <row r="4768">
          <cell r="E4768" t="str">
            <v>26303933202120-002</v>
          </cell>
          <cell r="F4768" t="str">
            <v>川西　隆夫</v>
          </cell>
          <cell r="G4768">
            <v>42592</v>
          </cell>
          <cell r="I4768">
            <v>28046</v>
          </cell>
        </row>
        <row r="4769">
          <cell r="E4769" t="str">
            <v>26301930780013-001</v>
          </cell>
          <cell r="F4769" t="str">
            <v>斉藤　克典</v>
          </cell>
          <cell r="G4769">
            <v>40057</v>
          </cell>
          <cell r="I4769">
            <v>31368</v>
          </cell>
        </row>
        <row r="4770">
          <cell r="E4770" t="str">
            <v>26301930792026-001</v>
          </cell>
          <cell r="F4770" t="str">
            <v>竹野内　俊之</v>
          </cell>
          <cell r="G4770">
            <v>36533</v>
          </cell>
          <cell r="I4770">
            <v>27432</v>
          </cell>
        </row>
        <row r="4771">
          <cell r="E4771" t="str">
            <v>26301931402038-001</v>
          </cell>
          <cell r="F4771" t="str">
            <v>加地　秀彬</v>
          </cell>
          <cell r="G4771">
            <v>42373</v>
          </cell>
          <cell r="I4771">
            <v>30541</v>
          </cell>
        </row>
        <row r="4772">
          <cell r="E4772" t="str">
            <v>26301931402038-002</v>
          </cell>
          <cell r="F4772" t="str">
            <v>齋藤　政也</v>
          </cell>
          <cell r="G4772">
            <v>42373</v>
          </cell>
          <cell r="I4772">
            <v>27785</v>
          </cell>
        </row>
        <row r="4773">
          <cell r="E4773" t="str">
            <v>26301931402038-003</v>
          </cell>
          <cell r="F4773" t="str">
            <v>加地　優一</v>
          </cell>
          <cell r="G4773">
            <v>43191</v>
          </cell>
          <cell r="I4773">
            <v>29289</v>
          </cell>
        </row>
        <row r="4774">
          <cell r="E4774" t="str">
            <v>26301930802048-001</v>
          </cell>
          <cell r="F4774" t="str">
            <v>阪上　哲太郎</v>
          </cell>
          <cell r="G4774">
            <v>42370</v>
          </cell>
          <cell r="I4774">
            <v>27152</v>
          </cell>
        </row>
        <row r="4775">
          <cell r="E4775" t="str">
            <v>26301930802048-002</v>
          </cell>
          <cell r="F4775" t="str">
            <v>山下　真生</v>
          </cell>
          <cell r="G4775">
            <v>42795</v>
          </cell>
          <cell r="I4775">
            <v>25051</v>
          </cell>
        </row>
        <row r="4776">
          <cell r="E4776" t="str">
            <v>26301930802048-003</v>
          </cell>
          <cell r="F4776" t="str">
            <v>武藤　亮</v>
          </cell>
          <cell r="G4776">
            <v>44470</v>
          </cell>
          <cell r="I4776">
            <v>32114</v>
          </cell>
        </row>
        <row r="4777">
          <cell r="E4777" t="str">
            <v>26301930802048-004</v>
          </cell>
          <cell r="F4777" t="str">
            <v>田村　巨樹</v>
          </cell>
          <cell r="G4777">
            <v>44470</v>
          </cell>
          <cell r="I4777">
            <v>28581</v>
          </cell>
        </row>
        <row r="4778">
          <cell r="E4778" t="str">
            <v>26301930802048-005</v>
          </cell>
          <cell r="F4778" t="str">
            <v>竹田　憂摩</v>
          </cell>
          <cell r="G4778">
            <v>44718</v>
          </cell>
          <cell r="H4778">
            <v>44750</v>
          </cell>
          <cell r="I4778">
            <v>33748</v>
          </cell>
        </row>
        <row r="4779">
          <cell r="E4779" t="str">
            <v>26301930812044-001</v>
          </cell>
          <cell r="F4779" t="str">
            <v>阪本　勝</v>
          </cell>
          <cell r="G4779">
            <v>42826</v>
          </cell>
          <cell r="I4779">
            <v>20646</v>
          </cell>
        </row>
        <row r="4780">
          <cell r="E4780" t="str">
            <v>26304934192077-001</v>
          </cell>
          <cell r="F4780" t="str">
            <v>高崎　聖矢</v>
          </cell>
          <cell r="G4780">
            <v>43405</v>
          </cell>
          <cell r="H4780">
            <v>44865</v>
          </cell>
          <cell r="I4780">
            <v>33392</v>
          </cell>
        </row>
        <row r="4781">
          <cell r="E4781" t="str">
            <v>26304934192077-002</v>
          </cell>
          <cell r="F4781" t="str">
            <v>ナカツマ　カケル</v>
          </cell>
          <cell r="G4781">
            <v>44256</v>
          </cell>
          <cell r="I4781">
            <v>36505</v>
          </cell>
        </row>
        <row r="4782">
          <cell r="E4782" t="str">
            <v>26304934192077-003</v>
          </cell>
          <cell r="F4782" t="str">
            <v>兵頭　れびん</v>
          </cell>
          <cell r="G4782">
            <v>44348</v>
          </cell>
          <cell r="H4782">
            <v>44865</v>
          </cell>
          <cell r="I4782">
            <v>34032</v>
          </cell>
        </row>
        <row r="4783">
          <cell r="E4783" t="str">
            <v>26302932552056-001</v>
          </cell>
          <cell r="F4783" t="str">
            <v>藤代　晴雄</v>
          </cell>
          <cell r="G4783">
            <v>40756</v>
          </cell>
          <cell r="I4783">
            <v>27222</v>
          </cell>
        </row>
        <row r="4784">
          <cell r="E4784" t="str">
            <v>26308938242017-001</v>
          </cell>
          <cell r="F4784" t="str">
            <v>新井　文子</v>
          </cell>
          <cell r="G4784">
            <v>37093</v>
          </cell>
          <cell r="I4784">
            <v>24622</v>
          </cell>
        </row>
        <row r="4785">
          <cell r="E4785" t="str">
            <v>26308938242017-002</v>
          </cell>
          <cell r="F4785" t="str">
            <v>田中　淳</v>
          </cell>
          <cell r="G4785">
            <v>37494</v>
          </cell>
          <cell r="I4785">
            <v>25243</v>
          </cell>
        </row>
        <row r="4786">
          <cell r="E4786" t="str">
            <v>26308938242017-003</v>
          </cell>
          <cell r="F4786" t="str">
            <v>新井　恵介</v>
          </cell>
          <cell r="G4786">
            <v>43690</v>
          </cell>
          <cell r="I4786">
            <v>35618</v>
          </cell>
        </row>
        <row r="4787">
          <cell r="E4787" t="str">
            <v>26308938242017-004</v>
          </cell>
          <cell r="F4787" t="str">
            <v>木村　湧基</v>
          </cell>
          <cell r="G4787">
            <v>44105</v>
          </cell>
          <cell r="I4787">
            <v>36153</v>
          </cell>
        </row>
        <row r="4788">
          <cell r="E4788" t="str">
            <v>26308938242017-005</v>
          </cell>
          <cell r="F4788" t="str">
            <v>尾崎　司</v>
          </cell>
          <cell r="G4788">
            <v>44317</v>
          </cell>
          <cell r="I4788">
            <v>32264</v>
          </cell>
        </row>
        <row r="4789">
          <cell r="E4789" t="str">
            <v>26307937182040-001</v>
          </cell>
          <cell r="F4789" t="str">
            <v>平村　正二</v>
          </cell>
          <cell r="G4789">
            <v>39264</v>
          </cell>
          <cell r="I4789">
            <v>20986</v>
          </cell>
        </row>
        <row r="4790">
          <cell r="E4790" t="str">
            <v>26302932540023-001</v>
          </cell>
          <cell r="F4790" t="str">
            <v>松田　清張</v>
          </cell>
          <cell r="G4790">
            <v>39346</v>
          </cell>
          <cell r="I4790">
            <v>23043</v>
          </cell>
        </row>
        <row r="4791">
          <cell r="E4791" t="str">
            <v>26302932540023-002</v>
          </cell>
          <cell r="F4791" t="str">
            <v>植村　俊之</v>
          </cell>
          <cell r="G4791">
            <v>39499</v>
          </cell>
          <cell r="I4791">
            <v>28118</v>
          </cell>
        </row>
        <row r="4792">
          <cell r="E4792" t="str">
            <v>26301930770018-001</v>
          </cell>
          <cell r="F4792" t="str">
            <v>苑田　佳孝</v>
          </cell>
          <cell r="G4792">
            <v>38078</v>
          </cell>
          <cell r="I4792">
            <v>27390</v>
          </cell>
        </row>
        <row r="4793">
          <cell r="E4793" t="str">
            <v>26301930770018-002</v>
          </cell>
          <cell r="F4793" t="str">
            <v>田中　謙次</v>
          </cell>
          <cell r="G4793">
            <v>38078</v>
          </cell>
          <cell r="I4793">
            <v>28359</v>
          </cell>
        </row>
        <row r="4794">
          <cell r="E4794" t="str">
            <v>26301930770018-003</v>
          </cell>
          <cell r="F4794" t="str">
            <v>川本　和之</v>
          </cell>
          <cell r="G4794">
            <v>38078</v>
          </cell>
          <cell r="I4794">
            <v>21276</v>
          </cell>
        </row>
        <row r="4795">
          <cell r="E4795" t="str">
            <v>26301930770018-004</v>
          </cell>
          <cell r="F4795" t="str">
            <v>谷本　邦弘</v>
          </cell>
          <cell r="G4795">
            <v>38443</v>
          </cell>
          <cell r="I4795">
            <v>29603</v>
          </cell>
        </row>
        <row r="4796">
          <cell r="E4796" t="str">
            <v>26301930770018-005</v>
          </cell>
          <cell r="F4796" t="str">
            <v>島田　稔</v>
          </cell>
          <cell r="G4796">
            <v>38808</v>
          </cell>
          <cell r="I4796">
            <v>28871</v>
          </cell>
        </row>
        <row r="4797">
          <cell r="E4797" t="str">
            <v>26301930770018-006</v>
          </cell>
          <cell r="F4797" t="str">
            <v>伊澤　祐樹</v>
          </cell>
          <cell r="G4797">
            <v>39071</v>
          </cell>
          <cell r="I4797">
            <v>30989</v>
          </cell>
        </row>
        <row r="4798">
          <cell r="E4798" t="str">
            <v>26301930770018-007</v>
          </cell>
          <cell r="F4798" t="str">
            <v>岡本　千洋</v>
          </cell>
          <cell r="G4798">
            <v>39254</v>
          </cell>
          <cell r="I4798">
            <v>29102</v>
          </cell>
        </row>
        <row r="4799">
          <cell r="E4799" t="str">
            <v>26301930770018-008</v>
          </cell>
          <cell r="F4799" t="str">
            <v>渡邉　慎一郎</v>
          </cell>
          <cell r="G4799">
            <v>39268</v>
          </cell>
          <cell r="I4799">
            <v>31073</v>
          </cell>
        </row>
        <row r="4800">
          <cell r="E4800" t="str">
            <v>26301930770018-009</v>
          </cell>
          <cell r="F4800" t="str">
            <v>佐藤　誠</v>
          </cell>
          <cell r="G4800">
            <v>39356</v>
          </cell>
          <cell r="I4800">
            <v>26861</v>
          </cell>
        </row>
        <row r="4801">
          <cell r="E4801" t="str">
            <v>26301930770018-010</v>
          </cell>
          <cell r="F4801" t="str">
            <v>田村　和隆</v>
          </cell>
          <cell r="G4801">
            <v>39508</v>
          </cell>
          <cell r="I4801">
            <v>29813</v>
          </cell>
        </row>
        <row r="4802">
          <cell r="E4802" t="str">
            <v>26301930770018-011</v>
          </cell>
          <cell r="F4802" t="str">
            <v>秋田　一郎</v>
          </cell>
          <cell r="G4802">
            <v>39814</v>
          </cell>
          <cell r="I4802">
            <v>24004</v>
          </cell>
        </row>
        <row r="4803">
          <cell r="E4803" t="str">
            <v>26301930770018-012</v>
          </cell>
          <cell r="F4803" t="str">
            <v>高山　充司</v>
          </cell>
          <cell r="G4803">
            <v>39965</v>
          </cell>
          <cell r="I4803">
            <v>29351</v>
          </cell>
        </row>
        <row r="4804">
          <cell r="E4804" t="str">
            <v>26301930770018-013</v>
          </cell>
          <cell r="F4804" t="str">
            <v>森　佑太加</v>
          </cell>
          <cell r="G4804">
            <v>40210</v>
          </cell>
          <cell r="I4804">
            <v>32641</v>
          </cell>
        </row>
        <row r="4805">
          <cell r="E4805" t="str">
            <v>26301930770018-014</v>
          </cell>
          <cell r="F4805" t="str">
            <v>澤井　清澄</v>
          </cell>
          <cell r="G4805">
            <v>40413</v>
          </cell>
          <cell r="I4805">
            <v>28563</v>
          </cell>
        </row>
        <row r="4806">
          <cell r="E4806" t="str">
            <v>26301930770018-015</v>
          </cell>
          <cell r="F4806" t="str">
            <v>大野　亮</v>
          </cell>
          <cell r="G4806">
            <v>40479</v>
          </cell>
          <cell r="I4806">
            <v>29213</v>
          </cell>
        </row>
        <row r="4807">
          <cell r="E4807" t="str">
            <v>26301930770018-016</v>
          </cell>
          <cell r="F4807" t="str">
            <v>南　直樹</v>
          </cell>
          <cell r="G4807">
            <v>40575</v>
          </cell>
          <cell r="I4807">
            <v>23683</v>
          </cell>
        </row>
        <row r="4808">
          <cell r="E4808" t="str">
            <v>26301930770018-017</v>
          </cell>
          <cell r="F4808" t="str">
            <v>西村　恭司</v>
          </cell>
          <cell r="G4808">
            <v>40848</v>
          </cell>
          <cell r="I4808">
            <v>25003</v>
          </cell>
        </row>
        <row r="4809">
          <cell r="E4809" t="str">
            <v>26301930770018-018</v>
          </cell>
          <cell r="F4809" t="str">
            <v>村上　隆彦</v>
          </cell>
          <cell r="G4809">
            <v>40909</v>
          </cell>
          <cell r="I4809">
            <v>24328</v>
          </cell>
        </row>
        <row r="4810">
          <cell r="E4810" t="str">
            <v>26301930770018-019</v>
          </cell>
          <cell r="F4810" t="str">
            <v>常光　範之</v>
          </cell>
          <cell r="G4810">
            <v>41365</v>
          </cell>
          <cell r="I4810">
            <v>23324</v>
          </cell>
        </row>
        <row r="4811">
          <cell r="E4811" t="str">
            <v>26301930770018-020</v>
          </cell>
          <cell r="F4811" t="str">
            <v>岡山　賀昭</v>
          </cell>
          <cell r="G4811">
            <v>41365</v>
          </cell>
          <cell r="I4811">
            <v>25905</v>
          </cell>
        </row>
        <row r="4812">
          <cell r="E4812" t="str">
            <v>26301930770018-021</v>
          </cell>
          <cell r="F4812" t="str">
            <v>齋藤　達也</v>
          </cell>
          <cell r="G4812">
            <v>41426</v>
          </cell>
          <cell r="I4812">
            <v>31461</v>
          </cell>
        </row>
        <row r="4813">
          <cell r="E4813" t="str">
            <v>26301930770018-022</v>
          </cell>
          <cell r="F4813" t="str">
            <v>松井　宏樹</v>
          </cell>
          <cell r="G4813">
            <v>41548</v>
          </cell>
          <cell r="I4813">
            <v>32784</v>
          </cell>
        </row>
        <row r="4814">
          <cell r="E4814" t="str">
            <v>26301930770018-023</v>
          </cell>
          <cell r="F4814" t="str">
            <v>星簇　克之</v>
          </cell>
          <cell r="G4814">
            <v>42217</v>
          </cell>
          <cell r="I4814">
            <v>23571</v>
          </cell>
        </row>
        <row r="4815">
          <cell r="E4815" t="str">
            <v>26301930770018-024</v>
          </cell>
          <cell r="F4815" t="str">
            <v>森　加寿也</v>
          </cell>
          <cell r="G4815">
            <v>42339</v>
          </cell>
          <cell r="I4815">
            <v>31993</v>
          </cell>
        </row>
        <row r="4816">
          <cell r="E4816" t="str">
            <v>26301930770018-025</v>
          </cell>
          <cell r="F4816" t="str">
            <v>平井　幹生</v>
          </cell>
          <cell r="G4816">
            <v>42461</v>
          </cell>
          <cell r="I4816">
            <v>24691</v>
          </cell>
        </row>
        <row r="4817">
          <cell r="E4817" t="str">
            <v>26301930770018-026</v>
          </cell>
          <cell r="F4817" t="str">
            <v>原山　和人</v>
          </cell>
          <cell r="G4817">
            <v>42461</v>
          </cell>
          <cell r="I4817">
            <v>33404</v>
          </cell>
        </row>
        <row r="4818">
          <cell r="E4818" t="str">
            <v>26301930770018-027</v>
          </cell>
          <cell r="F4818" t="str">
            <v>吉田　峻介</v>
          </cell>
          <cell r="G4818">
            <v>42461</v>
          </cell>
          <cell r="I4818">
            <v>31187</v>
          </cell>
        </row>
        <row r="4819">
          <cell r="E4819" t="str">
            <v>26301930770018-028</v>
          </cell>
          <cell r="F4819" t="str">
            <v>宮野　洋一</v>
          </cell>
          <cell r="G4819">
            <v>42461</v>
          </cell>
          <cell r="I4819">
            <v>29208</v>
          </cell>
        </row>
        <row r="4820">
          <cell r="E4820" t="str">
            <v>26301930770018-029</v>
          </cell>
          <cell r="F4820" t="str">
            <v>乙川　雅史</v>
          </cell>
          <cell r="G4820">
            <v>42461</v>
          </cell>
          <cell r="I4820">
            <v>25534</v>
          </cell>
        </row>
        <row r="4821">
          <cell r="E4821" t="str">
            <v>26301930770018-030</v>
          </cell>
          <cell r="F4821" t="str">
            <v>藤原　友春</v>
          </cell>
          <cell r="G4821">
            <v>42491</v>
          </cell>
          <cell r="I4821">
            <v>27956</v>
          </cell>
        </row>
        <row r="4822">
          <cell r="E4822" t="str">
            <v>26301930770018-031</v>
          </cell>
          <cell r="F4822" t="str">
            <v>水内　俊勝</v>
          </cell>
          <cell r="G4822">
            <v>42663</v>
          </cell>
          <cell r="I4822">
            <v>23580</v>
          </cell>
        </row>
        <row r="4823">
          <cell r="E4823" t="str">
            <v>26301930770018-032</v>
          </cell>
          <cell r="F4823" t="str">
            <v>木村　康人</v>
          </cell>
          <cell r="G4823">
            <v>42826</v>
          </cell>
          <cell r="I4823">
            <v>31272</v>
          </cell>
        </row>
        <row r="4824">
          <cell r="E4824" t="str">
            <v>26301930770018-033</v>
          </cell>
          <cell r="F4824" t="str">
            <v>藤井　浩太</v>
          </cell>
          <cell r="G4824">
            <v>42948</v>
          </cell>
          <cell r="I4824">
            <v>31836</v>
          </cell>
        </row>
        <row r="4825">
          <cell r="E4825" t="str">
            <v>26301930770018-034</v>
          </cell>
          <cell r="F4825" t="str">
            <v>小西　貞之</v>
          </cell>
          <cell r="G4825">
            <v>42968</v>
          </cell>
          <cell r="I4825">
            <v>19943</v>
          </cell>
        </row>
        <row r="4826">
          <cell r="E4826" t="str">
            <v>26301930770018-035</v>
          </cell>
          <cell r="F4826" t="str">
            <v>益本　龍二</v>
          </cell>
          <cell r="G4826">
            <v>42968</v>
          </cell>
          <cell r="I4826">
            <v>25782</v>
          </cell>
        </row>
        <row r="4827">
          <cell r="E4827" t="str">
            <v>26301930770018-036</v>
          </cell>
          <cell r="F4827" t="str">
            <v>久米　宏典</v>
          </cell>
          <cell r="G4827">
            <v>42968</v>
          </cell>
          <cell r="I4827">
            <v>25463</v>
          </cell>
        </row>
        <row r="4828">
          <cell r="E4828" t="str">
            <v>26301930770018-037</v>
          </cell>
          <cell r="F4828" t="str">
            <v>山本　邦夫</v>
          </cell>
          <cell r="G4828">
            <v>43211</v>
          </cell>
          <cell r="I4828">
            <v>26147</v>
          </cell>
        </row>
        <row r="4829">
          <cell r="E4829" t="str">
            <v>26301930770018-038</v>
          </cell>
          <cell r="F4829" t="str">
            <v>野藤　幸治</v>
          </cell>
          <cell r="G4829">
            <v>43221</v>
          </cell>
          <cell r="I4829">
            <v>26125</v>
          </cell>
        </row>
        <row r="4830">
          <cell r="E4830" t="str">
            <v>26301930770018-039</v>
          </cell>
          <cell r="F4830" t="str">
            <v>平井　和磨</v>
          </cell>
          <cell r="G4830">
            <v>43393</v>
          </cell>
          <cell r="I4830">
            <v>34913</v>
          </cell>
        </row>
        <row r="4831">
          <cell r="E4831" t="str">
            <v>26301930770018-040</v>
          </cell>
          <cell r="F4831" t="str">
            <v>北岡　裕一郎</v>
          </cell>
          <cell r="G4831">
            <v>43545</v>
          </cell>
          <cell r="I4831">
            <v>35171</v>
          </cell>
        </row>
        <row r="4832">
          <cell r="E4832" t="str">
            <v>26301930770018-041</v>
          </cell>
          <cell r="F4832" t="str">
            <v>高山　大輔</v>
          </cell>
          <cell r="G4832">
            <v>43700</v>
          </cell>
          <cell r="I4832">
            <v>35256</v>
          </cell>
        </row>
        <row r="4833">
          <cell r="E4833" t="str">
            <v>26301930770018-042</v>
          </cell>
          <cell r="F4833" t="str">
            <v>岸田　淳子</v>
          </cell>
          <cell r="G4833">
            <v>43801</v>
          </cell>
          <cell r="I4833">
            <v>27057</v>
          </cell>
        </row>
        <row r="4834">
          <cell r="E4834" t="str">
            <v>26301930770018-043</v>
          </cell>
          <cell r="F4834" t="str">
            <v>杉山　月哉</v>
          </cell>
          <cell r="G4834">
            <v>44348</v>
          </cell>
          <cell r="I4834">
            <v>35240</v>
          </cell>
        </row>
        <row r="4835">
          <cell r="E4835" t="str">
            <v>26301930770018-044</v>
          </cell>
          <cell r="F4835" t="str">
            <v>前野　和貴</v>
          </cell>
          <cell r="G4835">
            <v>44348</v>
          </cell>
          <cell r="I4835">
            <v>33502</v>
          </cell>
        </row>
        <row r="4836">
          <cell r="E4836" t="str">
            <v>26301930770018-045</v>
          </cell>
          <cell r="F4836" t="str">
            <v>西岡　泰生</v>
          </cell>
          <cell r="G4836">
            <v>44743</v>
          </cell>
          <cell r="I4836">
            <v>36861</v>
          </cell>
        </row>
        <row r="4837">
          <cell r="E4837" t="str">
            <v>26301930770018-046</v>
          </cell>
          <cell r="F4837" t="str">
            <v>武田　天馬</v>
          </cell>
          <cell r="G4837">
            <v>44743</v>
          </cell>
          <cell r="H4837">
            <v>44754</v>
          </cell>
          <cell r="I4837">
            <v>36557</v>
          </cell>
        </row>
        <row r="4838">
          <cell r="E4838" t="str">
            <v>26301930770018-047</v>
          </cell>
          <cell r="F4838" t="str">
            <v>山崎　銀星</v>
          </cell>
          <cell r="G4838">
            <v>44774</v>
          </cell>
          <cell r="I4838">
            <v>36362</v>
          </cell>
        </row>
        <row r="4839">
          <cell r="E4839" t="str">
            <v>26301930770018-048</v>
          </cell>
          <cell r="F4839" t="str">
            <v>北野　友昭</v>
          </cell>
          <cell r="G4839">
            <v>44774</v>
          </cell>
          <cell r="I4839">
            <v>21885</v>
          </cell>
        </row>
        <row r="4840">
          <cell r="E4840" t="str">
            <v>26301930770018-049</v>
          </cell>
          <cell r="F4840" t="str">
            <v>竹岡　祐治</v>
          </cell>
          <cell r="G4840">
            <v>44866</v>
          </cell>
          <cell r="I4840">
            <v>30530</v>
          </cell>
        </row>
        <row r="4841">
          <cell r="E4841" t="str">
            <v>26301930770018-050</v>
          </cell>
          <cell r="F4841" t="str">
            <v>小林　正裕</v>
          </cell>
          <cell r="G4841">
            <v>44916</v>
          </cell>
          <cell r="I4841">
            <v>33935</v>
          </cell>
        </row>
        <row r="4842">
          <cell r="E4842" t="str">
            <v>26302932542095-001</v>
          </cell>
          <cell r="F4842" t="str">
            <v>粟津　幹也</v>
          </cell>
          <cell r="G4842">
            <v>43191</v>
          </cell>
          <cell r="I4842">
            <v>36442</v>
          </cell>
        </row>
        <row r="4843">
          <cell r="E4843" t="str">
            <v>26302932542095-002</v>
          </cell>
          <cell r="F4843" t="str">
            <v>尾方　翔</v>
          </cell>
          <cell r="G4843">
            <v>43191</v>
          </cell>
          <cell r="I4843">
            <v>36282</v>
          </cell>
        </row>
        <row r="4844">
          <cell r="E4844" t="str">
            <v>26302932542095-003</v>
          </cell>
          <cell r="F4844" t="str">
            <v>柿本　祥大</v>
          </cell>
          <cell r="G4844">
            <v>43405</v>
          </cell>
          <cell r="I4844">
            <v>36253</v>
          </cell>
        </row>
        <row r="4845">
          <cell r="E4845" t="str">
            <v>26302932542095-004</v>
          </cell>
          <cell r="F4845" t="str">
            <v>尾方　仁</v>
          </cell>
          <cell r="G4845">
            <v>43525</v>
          </cell>
          <cell r="I4845">
            <v>37145</v>
          </cell>
        </row>
        <row r="4846">
          <cell r="E4846" t="str">
            <v>26302932542095-005</v>
          </cell>
          <cell r="F4846" t="str">
            <v>山崎　隆裕</v>
          </cell>
          <cell r="G4846">
            <v>44046</v>
          </cell>
          <cell r="I4846">
            <v>27322</v>
          </cell>
        </row>
        <row r="4847">
          <cell r="E4847" t="str">
            <v>26302932542095-006</v>
          </cell>
          <cell r="F4847" t="str">
            <v>木下　來夢</v>
          </cell>
          <cell r="G4847">
            <v>44820</v>
          </cell>
          <cell r="I4847">
            <v>36864</v>
          </cell>
        </row>
        <row r="4848">
          <cell r="E4848" t="str">
            <v>26301930752073-001</v>
          </cell>
          <cell r="F4848" t="str">
            <v>加藤　祐樹</v>
          </cell>
          <cell r="G4848">
            <v>42826</v>
          </cell>
          <cell r="I4848">
            <v>34283</v>
          </cell>
        </row>
        <row r="4849">
          <cell r="E4849" t="str">
            <v>26308938092126-001</v>
          </cell>
          <cell r="F4849" t="str">
            <v>北　慎太郎</v>
          </cell>
          <cell r="G4849">
            <v>40472</v>
          </cell>
          <cell r="I4849">
            <v>29061</v>
          </cell>
        </row>
        <row r="4850">
          <cell r="E4850" t="str">
            <v>26303933522007-001</v>
          </cell>
          <cell r="F4850" t="str">
            <v>中山　和明</v>
          </cell>
          <cell r="G4850">
            <v>39722</v>
          </cell>
          <cell r="I4850">
            <v>30026</v>
          </cell>
        </row>
        <row r="4851">
          <cell r="E4851" t="str">
            <v>26303933522007-002</v>
          </cell>
          <cell r="F4851" t="str">
            <v>田村　諭識</v>
          </cell>
          <cell r="G4851">
            <v>41334</v>
          </cell>
          <cell r="I4851">
            <v>31137</v>
          </cell>
        </row>
        <row r="4852">
          <cell r="E4852" t="str">
            <v>26303933522007-003</v>
          </cell>
          <cell r="F4852" t="str">
            <v>大西　泰介</v>
          </cell>
          <cell r="G4852">
            <v>43451</v>
          </cell>
          <cell r="I4852">
            <v>35418</v>
          </cell>
        </row>
        <row r="4853">
          <cell r="E4853" t="str">
            <v>26303933522007-004</v>
          </cell>
          <cell r="F4853" t="str">
            <v>川畑　貴代</v>
          </cell>
          <cell r="G4853">
            <v>43710</v>
          </cell>
          <cell r="I4853">
            <v>28249</v>
          </cell>
        </row>
        <row r="4854">
          <cell r="E4854" t="str">
            <v>26303933522007-005</v>
          </cell>
          <cell r="F4854" t="str">
            <v>越智　真由子</v>
          </cell>
          <cell r="G4854">
            <v>43942</v>
          </cell>
          <cell r="I4854">
            <v>27159</v>
          </cell>
        </row>
        <row r="4855">
          <cell r="E4855" t="str">
            <v>26303933522007-006</v>
          </cell>
          <cell r="F4855" t="str">
            <v>長谷川　英喜</v>
          </cell>
          <cell r="G4855">
            <v>44166</v>
          </cell>
          <cell r="H4855">
            <v>44977</v>
          </cell>
          <cell r="I4855">
            <v>36182</v>
          </cell>
        </row>
        <row r="4856">
          <cell r="E4856" t="str">
            <v>26303933522007-007</v>
          </cell>
          <cell r="F4856" t="str">
            <v>落合　一司</v>
          </cell>
          <cell r="G4856">
            <v>44256</v>
          </cell>
          <cell r="I4856">
            <v>26740</v>
          </cell>
        </row>
        <row r="4857">
          <cell r="E4857" t="str">
            <v>26303933522007-008</v>
          </cell>
          <cell r="F4857" t="str">
            <v>萬久　泰弘</v>
          </cell>
          <cell r="G4857">
            <v>44546</v>
          </cell>
          <cell r="I4857">
            <v>27542</v>
          </cell>
        </row>
        <row r="4858">
          <cell r="E4858" t="str">
            <v>26303933522007-009</v>
          </cell>
          <cell r="F4858" t="str">
            <v>津田　脩人</v>
          </cell>
          <cell r="G4858">
            <v>44641</v>
          </cell>
          <cell r="I4858">
            <v>38025</v>
          </cell>
        </row>
        <row r="4859">
          <cell r="E4859" t="str">
            <v>26303933522007-010</v>
          </cell>
          <cell r="F4859" t="str">
            <v>森　一斗</v>
          </cell>
          <cell r="G4859">
            <v>44734</v>
          </cell>
          <cell r="H4859">
            <v>44762</v>
          </cell>
          <cell r="I4859">
            <v>38002</v>
          </cell>
        </row>
        <row r="4860">
          <cell r="E4860" t="str">
            <v>26303933202161-001</v>
          </cell>
          <cell r="F4860" t="str">
            <v>山本　正之</v>
          </cell>
          <cell r="G4860">
            <v>42767</v>
          </cell>
          <cell r="I4860">
            <v>28114</v>
          </cell>
        </row>
        <row r="4861">
          <cell r="E4861" t="str">
            <v>26303933202161-002</v>
          </cell>
          <cell r="F4861" t="str">
            <v>ファム　クオック　タン</v>
          </cell>
          <cell r="G4861">
            <v>43727</v>
          </cell>
          <cell r="H4861">
            <v>44782</v>
          </cell>
          <cell r="I4861">
            <v>34979</v>
          </cell>
        </row>
        <row r="4862">
          <cell r="E4862" t="str">
            <v>26303933202161-003</v>
          </cell>
          <cell r="F4862" t="str">
            <v>チャン　チョン　ヒエウ</v>
          </cell>
          <cell r="G4862">
            <v>43727</v>
          </cell>
          <cell r="H4862">
            <v>44782</v>
          </cell>
          <cell r="I4862">
            <v>32481</v>
          </cell>
        </row>
        <row r="4863">
          <cell r="E4863" t="str">
            <v>26303933202161-004</v>
          </cell>
          <cell r="F4863" t="str">
            <v>平下　大介</v>
          </cell>
          <cell r="G4863">
            <v>44287</v>
          </cell>
          <cell r="I4863">
            <v>31494</v>
          </cell>
        </row>
        <row r="4864">
          <cell r="E4864" t="str">
            <v>26303933202161-005</v>
          </cell>
          <cell r="F4864" t="str">
            <v>ルキマン</v>
          </cell>
          <cell r="G4864">
            <v>44722</v>
          </cell>
          <cell r="I4864">
            <v>37063</v>
          </cell>
        </row>
        <row r="4865">
          <cell r="E4865" t="str">
            <v>26303933202161-006</v>
          </cell>
          <cell r="F4865" t="str">
            <v>シャビト　ファダッカ</v>
          </cell>
          <cell r="G4865">
            <v>44722</v>
          </cell>
          <cell r="I4865">
            <v>36812</v>
          </cell>
        </row>
        <row r="4866">
          <cell r="E4866" t="str">
            <v>26301930792130-001</v>
          </cell>
          <cell r="F4866" t="str">
            <v>石川　和彦</v>
          </cell>
          <cell r="G4866">
            <v>44565</v>
          </cell>
          <cell r="H4866">
            <v>44849</v>
          </cell>
          <cell r="I4866">
            <v>17507</v>
          </cell>
        </row>
        <row r="4867">
          <cell r="E4867" t="str">
            <v>26301930792130-002</v>
          </cell>
          <cell r="F4867" t="str">
            <v>門田　智之</v>
          </cell>
          <cell r="G4867">
            <v>44565</v>
          </cell>
          <cell r="I4867">
            <v>24849</v>
          </cell>
        </row>
        <row r="4868">
          <cell r="E4868" t="str">
            <v>26305935062089-001</v>
          </cell>
          <cell r="F4868" t="str">
            <v>桑原　芳典</v>
          </cell>
          <cell r="G4868">
            <v>44317</v>
          </cell>
          <cell r="I4868">
            <v>31428</v>
          </cell>
        </row>
        <row r="4869">
          <cell r="E4869" t="str">
            <v>26308938242076-001</v>
          </cell>
          <cell r="F4869" t="str">
            <v>木村　優希</v>
          </cell>
          <cell r="G4869">
            <v>44075</v>
          </cell>
          <cell r="I4869">
            <v>37075</v>
          </cell>
        </row>
        <row r="4870">
          <cell r="E4870" t="str">
            <v>26301930772077-001</v>
          </cell>
          <cell r="F4870" t="str">
            <v>木村　仁</v>
          </cell>
          <cell r="G4870">
            <v>42278</v>
          </cell>
          <cell r="I4870">
            <v>31842</v>
          </cell>
        </row>
        <row r="4871">
          <cell r="E4871" t="str">
            <v>26301930772077-002</v>
          </cell>
          <cell r="F4871" t="str">
            <v>隈本　舜</v>
          </cell>
          <cell r="G4871">
            <v>42614</v>
          </cell>
          <cell r="I4871">
            <v>34982</v>
          </cell>
        </row>
        <row r="4872">
          <cell r="E4872" t="str">
            <v>26301930772077-003</v>
          </cell>
          <cell r="F4872" t="str">
            <v>髙信　眞紀</v>
          </cell>
          <cell r="G4872">
            <v>42856</v>
          </cell>
          <cell r="I4872">
            <v>27704</v>
          </cell>
        </row>
        <row r="4873">
          <cell r="E4873" t="str">
            <v>26301930772077-004</v>
          </cell>
          <cell r="F4873" t="str">
            <v>渡邊　尚典</v>
          </cell>
          <cell r="G4873">
            <v>43801</v>
          </cell>
          <cell r="I4873">
            <v>35073</v>
          </cell>
        </row>
        <row r="4874">
          <cell r="E4874" t="str">
            <v>26301930772077-005</v>
          </cell>
          <cell r="F4874" t="str">
            <v>隈本　悠稀</v>
          </cell>
          <cell r="G4874">
            <v>44228</v>
          </cell>
          <cell r="I4874">
            <v>35354</v>
          </cell>
        </row>
        <row r="4875">
          <cell r="E4875" t="str">
            <v>26301930772077-006</v>
          </cell>
          <cell r="F4875" t="str">
            <v>日高　優樹</v>
          </cell>
          <cell r="G4875">
            <v>44562</v>
          </cell>
          <cell r="I4875">
            <v>30704</v>
          </cell>
        </row>
        <row r="4876">
          <cell r="E4876" t="str">
            <v>26301930772077-007</v>
          </cell>
          <cell r="F4876" t="str">
            <v>大石　仁詩</v>
          </cell>
          <cell r="G4876">
            <v>44641</v>
          </cell>
          <cell r="I4876">
            <v>30321</v>
          </cell>
        </row>
        <row r="4877">
          <cell r="E4877" t="str">
            <v>26304934190011-001</v>
          </cell>
          <cell r="F4877" t="str">
            <v>加島　周吾</v>
          </cell>
          <cell r="G4877">
            <v>43191</v>
          </cell>
          <cell r="I4877">
            <v>33404</v>
          </cell>
        </row>
        <row r="4878">
          <cell r="E4878" t="str">
            <v>26308938090062-001</v>
          </cell>
          <cell r="F4878" t="str">
            <v>辻元　幸吉</v>
          </cell>
          <cell r="G4878">
            <v>43556</v>
          </cell>
          <cell r="I4878">
            <v>28310</v>
          </cell>
        </row>
        <row r="4879">
          <cell r="E4879" t="str">
            <v>26303933202187-001</v>
          </cell>
          <cell r="F4879" t="str">
            <v>井中　文也</v>
          </cell>
          <cell r="G4879">
            <v>42529</v>
          </cell>
          <cell r="I4879">
            <v>35372</v>
          </cell>
        </row>
        <row r="4880">
          <cell r="E4880" t="str">
            <v>26303933202187-002</v>
          </cell>
          <cell r="F4880" t="str">
            <v>レー　ズイ</v>
          </cell>
          <cell r="G4880">
            <v>43105</v>
          </cell>
          <cell r="I4880">
            <v>35741</v>
          </cell>
        </row>
        <row r="4881">
          <cell r="E4881" t="str">
            <v>26303933202187-003</v>
          </cell>
          <cell r="F4881" t="str">
            <v>ゴ　ドゥック　ハイン</v>
          </cell>
          <cell r="G4881">
            <v>43719</v>
          </cell>
          <cell r="I4881">
            <v>34303</v>
          </cell>
        </row>
        <row r="4882">
          <cell r="E4882" t="str">
            <v>26303933202187-004</v>
          </cell>
          <cell r="F4882" t="str">
            <v>タイ　バン　コン</v>
          </cell>
          <cell r="G4882">
            <v>43719</v>
          </cell>
          <cell r="I4882">
            <v>36358</v>
          </cell>
        </row>
        <row r="4883">
          <cell r="E4883" t="str">
            <v>26303933202187-005</v>
          </cell>
          <cell r="F4883" t="str">
            <v>グエン　ラップ</v>
          </cell>
          <cell r="G4883">
            <v>44208</v>
          </cell>
          <cell r="I4883">
            <v>34709</v>
          </cell>
        </row>
        <row r="4884">
          <cell r="E4884" t="str">
            <v>26303933202187-006</v>
          </cell>
          <cell r="F4884" t="str">
            <v>近永　琉樹也</v>
          </cell>
          <cell r="G4884">
            <v>44362</v>
          </cell>
          <cell r="I4884">
            <v>38208</v>
          </cell>
        </row>
        <row r="4885">
          <cell r="E4885" t="str">
            <v>26303933202187-007</v>
          </cell>
          <cell r="F4885" t="str">
            <v>アブデウロー　ハドジク</v>
          </cell>
          <cell r="G4885">
            <v>44448</v>
          </cell>
          <cell r="H4885">
            <v>44804</v>
          </cell>
          <cell r="I4885">
            <v>34555</v>
          </cell>
        </row>
        <row r="4886">
          <cell r="E4886" t="str">
            <v>26303933202187-008</v>
          </cell>
          <cell r="F4886" t="str">
            <v>スリスティアナ　アデイサプトラ</v>
          </cell>
          <cell r="G4886">
            <v>44448</v>
          </cell>
          <cell r="H4886">
            <v>44804</v>
          </cell>
          <cell r="I4886">
            <v>35757</v>
          </cell>
        </row>
        <row r="4887">
          <cell r="E4887" t="str">
            <v>26303933202187-009</v>
          </cell>
          <cell r="F4887" t="str">
            <v>レーティエン　ズン</v>
          </cell>
          <cell r="G4887">
            <v>44722</v>
          </cell>
          <cell r="I4887">
            <v>34981</v>
          </cell>
        </row>
        <row r="4888">
          <cell r="E4888" t="str">
            <v>26303933202187-010</v>
          </cell>
          <cell r="F4888" t="str">
            <v>ホー　スアン　フー</v>
          </cell>
          <cell r="G4888">
            <v>44722</v>
          </cell>
          <cell r="I4888">
            <v>33630</v>
          </cell>
        </row>
        <row r="4889">
          <cell r="E4889" t="str">
            <v>26302932762072-001</v>
          </cell>
          <cell r="F4889" t="str">
            <v>小林　元</v>
          </cell>
          <cell r="G4889">
            <v>42095</v>
          </cell>
          <cell r="I4889">
            <v>28652</v>
          </cell>
        </row>
        <row r="4890">
          <cell r="E4890" t="str">
            <v>26302932762072-002</v>
          </cell>
          <cell r="F4890" t="str">
            <v>益子　哲也</v>
          </cell>
          <cell r="G4890">
            <v>42856</v>
          </cell>
          <cell r="I4890">
            <v>30799</v>
          </cell>
        </row>
        <row r="4891">
          <cell r="E4891" t="str">
            <v>26302932762072-003</v>
          </cell>
          <cell r="F4891" t="str">
            <v>柳　吉男</v>
          </cell>
          <cell r="G4891">
            <v>42856</v>
          </cell>
          <cell r="I4891">
            <v>27366</v>
          </cell>
        </row>
        <row r="4892">
          <cell r="E4892" t="str">
            <v>26302932762072-004</v>
          </cell>
          <cell r="F4892" t="str">
            <v>益子　泰久</v>
          </cell>
          <cell r="G4892">
            <v>42856</v>
          </cell>
          <cell r="I4892">
            <v>29699</v>
          </cell>
        </row>
        <row r="4893">
          <cell r="E4893" t="str">
            <v>26302932762072-005</v>
          </cell>
          <cell r="F4893" t="str">
            <v>田中　一誠</v>
          </cell>
          <cell r="G4893">
            <v>42856</v>
          </cell>
          <cell r="I4893">
            <v>25440</v>
          </cell>
        </row>
        <row r="4894">
          <cell r="E4894" t="str">
            <v>26302932762072-006</v>
          </cell>
          <cell r="F4894" t="str">
            <v>中川　幸治</v>
          </cell>
          <cell r="G4894">
            <v>42856</v>
          </cell>
          <cell r="I4894">
            <v>27158</v>
          </cell>
        </row>
        <row r="4895">
          <cell r="E4895" t="str">
            <v>26308938092101-001</v>
          </cell>
          <cell r="F4895" t="str">
            <v>平山　慎治</v>
          </cell>
          <cell r="G4895">
            <v>42856</v>
          </cell>
          <cell r="H4895">
            <v>44694</v>
          </cell>
          <cell r="I4895">
            <v>27623</v>
          </cell>
        </row>
        <row r="4896">
          <cell r="E4896" t="str">
            <v>26308938092101-002</v>
          </cell>
          <cell r="F4896" t="str">
            <v>山中　俊哉</v>
          </cell>
          <cell r="G4896">
            <v>42856</v>
          </cell>
          <cell r="I4896">
            <v>28423</v>
          </cell>
        </row>
        <row r="4897">
          <cell r="E4897" t="str">
            <v>26304934192016-001</v>
          </cell>
          <cell r="F4897" t="str">
            <v>宮本　大輔</v>
          </cell>
          <cell r="G4897">
            <v>36982</v>
          </cell>
          <cell r="I4897">
            <v>25927</v>
          </cell>
        </row>
        <row r="4898">
          <cell r="E4898" t="str">
            <v>26304934192016-002</v>
          </cell>
          <cell r="F4898" t="str">
            <v>田村　秀和</v>
          </cell>
          <cell r="G4898">
            <v>36982</v>
          </cell>
          <cell r="I4898">
            <v>25645</v>
          </cell>
        </row>
        <row r="4899">
          <cell r="E4899" t="str">
            <v>26307937192053-001</v>
          </cell>
          <cell r="F4899" t="str">
            <v>フジワラ　ケンジ</v>
          </cell>
          <cell r="G4899">
            <v>44621</v>
          </cell>
          <cell r="H4899">
            <v>44742</v>
          </cell>
          <cell r="I4899">
            <v>23804</v>
          </cell>
        </row>
        <row r="4900">
          <cell r="E4900" t="str">
            <v>26301930782068-001</v>
          </cell>
          <cell r="F4900" t="str">
            <v>小川　振一</v>
          </cell>
          <cell r="G4900">
            <v>44825</v>
          </cell>
          <cell r="I4900">
            <v>36346</v>
          </cell>
        </row>
        <row r="4901">
          <cell r="E4901" t="str">
            <v>26303933522003-001</v>
          </cell>
          <cell r="F4901" t="str">
            <v>松井　良太</v>
          </cell>
          <cell r="G4901">
            <v>37890</v>
          </cell>
          <cell r="I4901">
            <v>31005</v>
          </cell>
        </row>
        <row r="4902">
          <cell r="E4902" t="str">
            <v>26303933522003-002</v>
          </cell>
          <cell r="F4902" t="str">
            <v>早船　正造</v>
          </cell>
          <cell r="G4902">
            <v>38463</v>
          </cell>
          <cell r="I4902">
            <v>22625</v>
          </cell>
        </row>
        <row r="4903">
          <cell r="E4903" t="str">
            <v>26303933522003-003</v>
          </cell>
          <cell r="F4903" t="str">
            <v>加賀井　直美</v>
          </cell>
          <cell r="G4903">
            <v>39042</v>
          </cell>
          <cell r="I4903">
            <v>21817</v>
          </cell>
        </row>
        <row r="4904">
          <cell r="E4904" t="str">
            <v>26303933522003-004</v>
          </cell>
          <cell r="F4904" t="str">
            <v>荒田　健一郎</v>
          </cell>
          <cell r="G4904">
            <v>39315</v>
          </cell>
          <cell r="I4904">
            <v>27173</v>
          </cell>
        </row>
        <row r="4905">
          <cell r="E4905" t="str">
            <v>26303933522003-005</v>
          </cell>
          <cell r="F4905" t="str">
            <v>加藤　誠</v>
          </cell>
          <cell r="G4905">
            <v>41802</v>
          </cell>
          <cell r="I4905">
            <v>29048</v>
          </cell>
        </row>
        <row r="4906">
          <cell r="E4906" t="str">
            <v>26303933522003-006</v>
          </cell>
          <cell r="F4906" t="str">
            <v>月光　丞</v>
          </cell>
          <cell r="G4906">
            <v>41944</v>
          </cell>
          <cell r="I4906">
            <v>33062</v>
          </cell>
        </row>
        <row r="4907">
          <cell r="E4907" t="str">
            <v>26303933522003-007</v>
          </cell>
          <cell r="F4907" t="str">
            <v>井本　忍</v>
          </cell>
          <cell r="G4907">
            <v>42145</v>
          </cell>
          <cell r="I4907">
            <v>27528</v>
          </cell>
        </row>
        <row r="4908">
          <cell r="E4908" t="str">
            <v>26303933522003-008</v>
          </cell>
          <cell r="F4908" t="str">
            <v>レー　マン</v>
          </cell>
          <cell r="G4908">
            <v>43916</v>
          </cell>
          <cell r="I4908">
            <v>35684</v>
          </cell>
        </row>
        <row r="4909">
          <cell r="E4909" t="str">
            <v>26303933522003-009</v>
          </cell>
          <cell r="F4909" t="str">
            <v>黒澤　香菜</v>
          </cell>
          <cell r="G4909">
            <v>44126</v>
          </cell>
          <cell r="I4909">
            <v>30077</v>
          </cell>
        </row>
        <row r="4910">
          <cell r="E4910" t="str">
            <v>26303933522003-010</v>
          </cell>
          <cell r="F4910" t="str">
            <v>阪本　幸一</v>
          </cell>
          <cell r="G4910">
            <v>44567</v>
          </cell>
          <cell r="I4910">
            <v>18967</v>
          </cell>
        </row>
        <row r="4911">
          <cell r="E4911" t="str">
            <v>26303933522003-011</v>
          </cell>
          <cell r="F4911" t="str">
            <v>チャン　ヴァン　フォー</v>
          </cell>
          <cell r="G4911">
            <v>44978</v>
          </cell>
          <cell r="I4911">
            <v>33443</v>
          </cell>
        </row>
        <row r="4912">
          <cell r="E4912" t="str">
            <v>26303933522003-012</v>
          </cell>
          <cell r="F4912" t="str">
            <v>加藤　雄哉</v>
          </cell>
          <cell r="G4912">
            <v>44986</v>
          </cell>
          <cell r="I4912">
            <v>37041</v>
          </cell>
        </row>
      </sheetData>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種"/>
      <sheetName val="入力用【事業主控】"/>
      <sheetName val="正"/>
      <sheetName val="副"/>
      <sheetName val="試算表"/>
      <sheetName val="基本情報"/>
    </sheetNames>
    <sheetDataSet>
      <sheetData sheetId="0">
        <row r="2">
          <cell r="A2" t="str">
            <v>31</v>
          </cell>
        </row>
      </sheetData>
      <sheetData sheetId="1">
        <row r="6">
          <cell r="AV6">
            <v>2676</v>
          </cell>
        </row>
      </sheetData>
      <sheetData sheetId="2"/>
      <sheetData sheetId="3"/>
      <sheetData sheetId="4"/>
      <sheetData sheetId="5">
        <row r="2">
          <cell r="A2" t="str">
            <v>26102932555220</v>
          </cell>
          <cell r="B2" t="str">
            <v>35</v>
          </cell>
          <cell r="F2" t="str">
            <v>617-0001</v>
          </cell>
          <cell r="G2" t="str">
            <v>向日市物集女町中海道５－３－１</v>
          </cell>
          <cell r="H2" t="str">
            <v/>
          </cell>
          <cell r="I2" t="str">
            <v>090-8191-4567</v>
          </cell>
          <cell r="J2">
            <v>2185</v>
          </cell>
          <cell r="K2">
            <v>0</v>
          </cell>
          <cell r="M2" t="str">
            <v/>
          </cell>
          <cell r="N2"/>
          <cell r="O2"/>
          <cell r="AA2" t="str">
            <v/>
          </cell>
          <cell r="AB2"/>
          <cell r="AC2"/>
          <cell r="AO2" t="str">
            <v/>
          </cell>
          <cell r="AP2"/>
          <cell r="AQ2"/>
          <cell r="BC2" t="str">
            <v/>
          </cell>
          <cell r="BD2"/>
          <cell r="BE2"/>
          <cell r="BQ2" t="str">
            <v/>
          </cell>
          <cell r="BR2"/>
          <cell r="BS2"/>
          <cell r="CE2" t="str">
            <v/>
          </cell>
          <cell r="CF2" t="str">
            <v/>
          </cell>
          <cell r="CG2" t="str">
            <v/>
          </cell>
          <cell r="CR2" t="str">
            <v>京都銀行</v>
          </cell>
          <cell r="CS2" t="str">
            <v>東向日町支店</v>
          </cell>
        </row>
        <row r="3">
          <cell r="B3" t="str">
            <v>35</v>
          </cell>
          <cell r="F3" t="str">
            <v>601-8322</v>
          </cell>
          <cell r="G3" t="str">
            <v>京都市南区吉祥院定成町２７－２</v>
          </cell>
          <cell r="H3" t="str">
            <v/>
          </cell>
          <cell r="I3" t="str">
            <v>075-691-3107</v>
          </cell>
          <cell r="J3">
            <v>47176</v>
          </cell>
          <cell r="K3">
            <v>24272</v>
          </cell>
          <cell r="M3" t="str">
            <v>今荘　実</v>
          </cell>
          <cell r="N3">
            <v>7000</v>
          </cell>
          <cell r="O3">
            <v>12</v>
          </cell>
          <cell r="AA3" t="str">
            <v/>
          </cell>
          <cell r="AB3"/>
          <cell r="AC3"/>
          <cell r="AO3" t="str">
            <v/>
          </cell>
          <cell r="AP3"/>
          <cell r="AQ3"/>
          <cell r="BC3" t="str">
            <v/>
          </cell>
          <cell r="BD3"/>
          <cell r="BE3"/>
          <cell r="BQ3" t="str">
            <v/>
          </cell>
          <cell r="BR3"/>
          <cell r="BS3"/>
          <cell r="CE3" t="str">
            <v/>
          </cell>
          <cell r="CF3" t="str">
            <v/>
          </cell>
          <cell r="CG3" t="str">
            <v/>
          </cell>
          <cell r="CR3"/>
          <cell r="CS3"/>
        </row>
        <row r="4">
          <cell r="B4" t="str">
            <v>35</v>
          </cell>
          <cell r="F4" t="str">
            <v>611-0002</v>
          </cell>
          <cell r="G4" t="str">
            <v>宇治市木幡南山８０－６６５</v>
          </cell>
          <cell r="H4" t="str">
            <v/>
          </cell>
          <cell r="I4" t="str">
            <v>0774-33-0130</v>
          </cell>
          <cell r="J4">
            <v>36860</v>
          </cell>
          <cell r="K4">
            <v>34675</v>
          </cell>
          <cell r="M4" t="str">
            <v>鮫島　由洋</v>
          </cell>
          <cell r="N4">
            <v>10000</v>
          </cell>
          <cell r="O4">
            <v>12</v>
          </cell>
          <cell r="AA4" t="str">
            <v/>
          </cell>
          <cell r="AB4"/>
          <cell r="AC4"/>
          <cell r="AO4" t="str">
            <v/>
          </cell>
          <cell r="AP4"/>
          <cell r="AQ4"/>
          <cell r="BC4" t="str">
            <v/>
          </cell>
          <cell r="BD4"/>
          <cell r="BE4"/>
          <cell r="BQ4" t="str">
            <v/>
          </cell>
          <cell r="BR4"/>
          <cell r="BS4"/>
          <cell r="CE4" t="str">
            <v/>
          </cell>
          <cell r="CF4" t="str">
            <v/>
          </cell>
          <cell r="CG4" t="str">
            <v/>
          </cell>
          <cell r="CR4" t="str">
            <v>京都中央信用金庫</v>
          </cell>
          <cell r="CS4" t="str">
            <v>宇治支店</v>
          </cell>
        </row>
        <row r="5">
          <cell r="B5" t="str">
            <v>35</v>
          </cell>
          <cell r="F5" t="str">
            <v>620-0804</v>
          </cell>
          <cell r="G5" t="str">
            <v>福知山市石原１丁目１１４番地</v>
          </cell>
          <cell r="H5" t="str">
            <v/>
          </cell>
          <cell r="I5" t="str">
            <v>0773-27-0355</v>
          </cell>
          <cell r="J5">
            <v>63992</v>
          </cell>
          <cell r="K5">
            <v>55480</v>
          </cell>
          <cell r="M5" t="str">
            <v>土橋　祐也</v>
          </cell>
          <cell r="N5">
            <v>16000</v>
          </cell>
          <cell r="O5">
            <v>12</v>
          </cell>
          <cell r="AA5" t="str">
            <v/>
          </cell>
          <cell r="AB5"/>
          <cell r="AC5"/>
          <cell r="AO5" t="str">
            <v/>
          </cell>
          <cell r="AP5"/>
          <cell r="AQ5"/>
          <cell r="BC5" t="str">
            <v/>
          </cell>
          <cell r="BD5"/>
          <cell r="BE5"/>
          <cell r="BQ5" t="str">
            <v/>
          </cell>
          <cell r="BR5"/>
          <cell r="BS5"/>
          <cell r="CE5" t="str">
            <v/>
          </cell>
          <cell r="CF5" t="str">
            <v/>
          </cell>
          <cell r="CG5" t="str">
            <v/>
          </cell>
          <cell r="CR5" t="str">
            <v>京都北都信用金庫</v>
          </cell>
          <cell r="CS5" t="str">
            <v>前田支店</v>
          </cell>
        </row>
        <row r="6">
          <cell r="B6" t="str">
            <v>35</v>
          </cell>
          <cell r="F6" t="str">
            <v>602-8142</v>
          </cell>
          <cell r="G6" t="str">
            <v>京都市上京区下堀川町154-1</v>
          </cell>
          <cell r="H6" t="str">
            <v>エーワンテックビル３階</v>
          </cell>
          <cell r="I6" t="str">
            <v>075-813-5017</v>
          </cell>
          <cell r="J6">
            <v>234251</v>
          </cell>
          <cell r="K6">
            <v>13870</v>
          </cell>
          <cell r="M6" t="str">
            <v>川端　龍樹</v>
          </cell>
          <cell r="N6">
            <v>4000</v>
          </cell>
          <cell r="O6">
            <v>12</v>
          </cell>
          <cell r="AA6" t="str">
            <v/>
          </cell>
          <cell r="AB6"/>
          <cell r="AC6"/>
          <cell r="AO6" t="str">
            <v/>
          </cell>
          <cell r="AP6"/>
          <cell r="AQ6"/>
          <cell r="BC6" t="str">
            <v/>
          </cell>
          <cell r="BD6"/>
          <cell r="BE6"/>
          <cell r="BQ6" t="str">
            <v/>
          </cell>
          <cell r="BR6"/>
          <cell r="BS6"/>
          <cell r="CE6" t="str">
            <v/>
          </cell>
          <cell r="CF6" t="str">
            <v/>
          </cell>
          <cell r="CG6" t="str">
            <v/>
          </cell>
          <cell r="CR6" t="str">
            <v>京都中央信用金庫</v>
          </cell>
          <cell r="CS6" t="str">
            <v>一乗寺支店</v>
          </cell>
        </row>
        <row r="7">
          <cell r="B7" t="str">
            <v>35</v>
          </cell>
          <cell r="F7" t="str">
            <v>607-8103</v>
          </cell>
          <cell r="G7" t="str">
            <v>京都市山科区小山一石畑町９－３３</v>
          </cell>
          <cell r="H7" t="str">
            <v/>
          </cell>
          <cell r="I7" t="str">
            <v>075-583-6911</v>
          </cell>
          <cell r="J7">
            <v>35767</v>
          </cell>
          <cell r="K7">
            <v>34675</v>
          </cell>
          <cell r="M7" t="str">
            <v>窪田　康一</v>
          </cell>
          <cell r="N7">
            <v>10000</v>
          </cell>
          <cell r="O7">
            <v>12</v>
          </cell>
          <cell r="AA7" t="str">
            <v/>
          </cell>
          <cell r="AB7"/>
          <cell r="AC7"/>
          <cell r="AO7" t="str">
            <v/>
          </cell>
          <cell r="AP7"/>
          <cell r="AQ7"/>
          <cell r="BC7" t="str">
            <v/>
          </cell>
          <cell r="BD7"/>
          <cell r="BE7"/>
          <cell r="BQ7" t="str">
            <v/>
          </cell>
          <cell r="BR7"/>
          <cell r="BS7"/>
          <cell r="CE7" t="str">
            <v/>
          </cell>
          <cell r="CF7" t="str">
            <v/>
          </cell>
          <cell r="CG7" t="str">
            <v/>
          </cell>
          <cell r="CR7" t="str">
            <v>三菱ＵＦＪ銀行</v>
          </cell>
          <cell r="CS7" t="str">
            <v>聖護院支店</v>
          </cell>
        </row>
        <row r="8">
          <cell r="B8" t="str">
            <v>38</v>
          </cell>
          <cell r="F8" t="str">
            <v>601-8439</v>
          </cell>
          <cell r="G8" t="str">
            <v>京都市南区西九条開ケ町</v>
          </cell>
          <cell r="H8" t="str">
            <v>１０番地</v>
          </cell>
          <cell r="I8" t="str">
            <v>075-691-6008</v>
          </cell>
          <cell r="J8">
            <v>23280</v>
          </cell>
          <cell r="K8">
            <v>21900</v>
          </cell>
          <cell r="M8" t="str">
            <v>門秋　成一</v>
          </cell>
          <cell r="N8">
            <v>5000</v>
          </cell>
          <cell r="O8">
            <v>12</v>
          </cell>
          <cell r="AA8" t="str">
            <v/>
          </cell>
          <cell r="AB8"/>
          <cell r="AC8"/>
          <cell r="AO8" t="str">
            <v/>
          </cell>
          <cell r="AP8"/>
          <cell r="AQ8"/>
          <cell r="BC8" t="str">
            <v/>
          </cell>
          <cell r="BD8"/>
          <cell r="BE8"/>
          <cell r="BQ8" t="str">
            <v/>
          </cell>
          <cell r="BR8"/>
          <cell r="BS8"/>
          <cell r="CE8" t="str">
            <v/>
          </cell>
          <cell r="CF8" t="str">
            <v/>
          </cell>
          <cell r="CG8" t="str">
            <v/>
          </cell>
          <cell r="CR8"/>
          <cell r="CS8"/>
        </row>
        <row r="9">
          <cell r="B9" t="str">
            <v>35</v>
          </cell>
          <cell r="F9" t="str">
            <v>612-8454</v>
          </cell>
          <cell r="G9" t="str">
            <v>京都市伏見区竹田</v>
          </cell>
          <cell r="H9" t="str">
            <v>泓ノ川町２７</v>
          </cell>
          <cell r="I9" t="str">
            <v>075-612-1611</v>
          </cell>
          <cell r="J9">
            <v>57665</v>
          </cell>
          <cell r="K9">
            <v>55480</v>
          </cell>
          <cell r="M9" t="str">
            <v>池田　太朗</v>
          </cell>
          <cell r="N9">
            <v>16000</v>
          </cell>
          <cell r="O9">
            <v>12</v>
          </cell>
          <cell r="AA9" t="str">
            <v/>
          </cell>
          <cell r="AB9"/>
          <cell r="AC9"/>
          <cell r="AO9" t="str">
            <v/>
          </cell>
          <cell r="AP9"/>
          <cell r="AQ9"/>
          <cell r="BC9" t="str">
            <v/>
          </cell>
          <cell r="BD9"/>
          <cell r="BE9"/>
          <cell r="BQ9" t="str">
            <v/>
          </cell>
          <cell r="BR9"/>
          <cell r="BS9"/>
          <cell r="CE9" t="str">
            <v/>
          </cell>
          <cell r="CF9" t="str">
            <v/>
          </cell>
          <cell r="CG9" t="str">
            <v/>
          </cell>
          <cell r="CR9" t="str">
            <v>滋賀銀行</v>
          </cell>
          <cell r="CS9" t="str">
            <v>京都南支店</v>
          </cell>
        </row>
        <row r="10">
          <cell r="B10" t="str">
            <v>35</v>
          </cell>
          <cell r="F10" t="str">
            <v>625-0033</v>
          </cell>
          <cell r="G10" t="str">
            <v>舞鶴市愛宕浜町１０番地１</v>
          </cell>
          <cell r="H10" t="str">
            <v/>
          </cell>
          <cell r="I10" t="str">
            <v>090-5041-7434</v>
          </cell>
          <cell r="J10">
            <v>16055</v>
          </cell>
          <cell r="K10">
            <v>13870</v>
          </cell>
          <cell r="M10" t="str">
            <v>西脇　正人</v>
          </cell>
          <cell r="N10">
            <v>4000</v>
          </cell>
          <cell r="O10">
            <v>12</v>
          </cell>
          <cell r="AA10" t="str">
            <v/>
          </cell>
          <cell r="AB10"/>
          <cell r="AC10"/>
          <cell r="AO10" t="str">
            <v/>
          </cell>
          <cell r="AP10"/>
          <cell r="AQ10"/>
          <cell r="BC10" t="str">
            <v/>
          </cell>
          <cell r="BD10"/>
          <cell r="BE10"/>
          <cell r="BQ10" t="str">
            <v/>
          </cell>
          <cell r="BR10"/>
          <cell r="BS10"/>
          <cell r="CE10" t="str">
            <v/>
          </cell>
          <cell r="CF10" t="str">
            <v/>
          </cell>
          <cell r="CG10" t="str">
            <v/>
          </cell>
          <cell r="CR10" t="str">
            <v>京都北都信用金庫</v>
          </cell>
          <cell r="CS10" t="str">
            <v>東舞鶴中央支店</v>
          </cell>
        </row>
        <row r="11">
          <cell r="B11" t="str">
            <v>33</v>
          </cell>
          <cell r="F11" t="str">
            <v>607-8301</v>
          </cell>
          <cell r="G11" t="str">
            <v>京都市山科区西野山百々町２３５－１</v>
          </cell>
          <cell r="H11" t="str">
            <v/>
          </cell>
          <cell r="I11" t="str">
            <v>075-594-2577</v>
          </cell>
          <cell r="J11">
            <v>34380</v>
          </cell>
          <cell r="K11">
            <v>32850</v>
          </cell>
          <cell r="M11" t="str">
            <v>島口　裕</v>
          </cell>
          <cell r="N11">
            <v>10000</v>
          </cell>
          <cell r="O11">
            <v>12</v>
          </cell>
          <cell r="AA11" t="str">
            <v/>
          </cell>
          <cell r="AB11"/>
          <cell r="AC11"/>
          <cell r="AO11" t="str">
            <v/>
          </cell>
          <cell r="AP11"/>
          <cell r="AQ11"/>
          <cell r="BC11" t="str">
            <v/>
          </cell>
          <cell r="BD11"/>
          <cell r="BE11"/>
          <cell r="BQ11" t="str">
            <v/>
          </cell>
          <cell r="BR11"/>
          <cell r="BS11"/>
          <cell r="CE11" t="str">
            <v/>
          </cell>
          <cell r="CF11" t="str">
            <v/>
          </cell>
          <cell r="CG11" t="str">
            <v/>
          </cell>
          <cell r="CR11" t="str">
            <v>京都銀行</v>
          </cell>
          <cell r="CS11" t="str">
            <v>小栗栖出張所</v>
          </cell>
        </row>
        <row r="12">
          <cell r="B12" t="str">
            <v>35</v>
          </cell>
          <cell r="F12" t="str">
            <v>610-0341</v>
          </cell>
          <cell r="G12" t="str">
            <v>京田辺市薪長尾谷　２２－３６</v>
          </cell>
          <cell r="H12" t="str">
            <v/>
          </cell>
          <cell r="I12" t="str">
            <v>0774-65-2132</v>
          </cell>
          <cell r="J12">
            <v>14962</v>
          </cell>
          <cell r="K12">
            <v>13870</v>
          </cell>
          <cell r="M12" t="str">
            <v>藤田　直</v>
          </cell>
          <cell r="N12">
            <v>4000</v>
          </cell>
          <cell r="O12">
            <v>12</v>
          </cell>
          <cell r="AA12" t="str">
            <v/>
          </cell>
          <cell r="AB12"/>
          <cell r="AC12"/>
          <cell r="AO12" t="str">
            <v/>
          </cell>
          <cell r="AP12"/>
          <cell r="AQ12"/>
          <cell r="BC12" t="str">
            <v/>
          </cell>
          <cell r="BD12"/>
          <cell r="BE12"/>
          <cell r="BQ12" t="str">
            <v/>
          </cell>
          <cell r="BR12"/>
          <cell r="BS12"/>
          <cell r="CE12" t="str">
            <v/>
          </cell>
          <cell r="CF12" t="str">
            <v/>
          </cell>
          <cell r="CG12" t="str">
            <v/>
          </cell>
          <cell r="CR12" t="str">
            <v>京都中央信用金庫</v>
          </cell>
          <cell r="CS12" t="str">
            <v>田辺駅前支店</v>
          </cell>
        </row>
        <row r="13">
          <cell r="B13" t="str">
            <v>35</v>
          </cell>
          <cell r="F13" t="str">
            <v>603-8007</v>
          </cell>
          <cell r="G13" t="str">
            <v>京都市北区上賀茂毛穴井町１８ー２</v>
          </cell>
          <cell r="H13" t="str">
            <v/>
          </cell>
          <cell r="I13" t="str">
            <v>075-724-3227</v>
          </cell>
          <cell r="J13">
            <v>16055</v>
          </cell>
          <cell r="K13">
            <v>13870</v>
          </cell>
          <cell r="M13" t="str">
            <v>成影　仁司</v>
          </cell>
          <cell r="N13">
            <v>4000</v>
          </cell>
          <cell r="O13">
            <v>12</v>
          </cell>
          <cell r="AA13" t="str">
            <v/>
          </cell>
          <cell r="AB13"/>
          <cell r="AC13"/>
          <cell r="AO13" t="str">
            <v/>
          </cell>
          <cell r="AP13"/>
          <cell r="AQ13"/>
          <cell r="BC13" t="str">
            <v/>
          </cell>
          <cell r="BD13"/>
          <cell r="BE13"/>
          <cell r="BQ13" t="str">
            <v/>
          </cell>
          <cell r="BR13"/>
          <cell r="BS13"/>
          <cell r="CE13" t="str">
            <v/>
          </cell>
          <cell r="CF13" t="str">
            <v/>
          </cell>
          <cell r="CG13" t="str">
            <v/>
          </cell>
          <cell r="CR13" t="str">
            <v>京都中央信用金庫</v>
          </cell>
          <cell r="CS13" t="str">
            <v>賀茂支店</v>
          </cell>
        </row>
        <row r="14">
          <cell r="B14" t="str">
            <v>37</v>
          </cell>
          <cell r="F14" t="str">
            <v>607-8112</v>
          </cell>
          <cell r="G14" t="str">
            <v>京都市山科区小山中ノ川町４７番地の</v>
          </cell>
          <cell r="H14" t="str">
            <v>4</v>
          </cell>
          <cell r="I14" t="str">
            <v>075-595-6859</v>
          </cell>
          <cell r="J14">
            <v>113100</v>
          </cell>
          <cell r="K14">
            <v>109500</v>
          </cell>
          <cell r="M14" t="str">
            <v>片山　雅春</v>
          </cell>
          <cell r="N14">
            <v>10000</v>
          </cell>
          <cell r="O14">
            <v>12</v>
          </cell>
          <cell r="AA14" t="str">
            <v>片山　智裕</v>
          </cell>
          <cell r="AB14">
            <v>10000</v>
          </cell>
          <cell r="AC14">
            <v>12</v>
          </cell>
          <cell r="AO14" t="str">
            <v/>
          </cell>
          <cell r="AP14"/>
          <cell r="AQ14"/>
          <cell r="BC14" t="str">
            <v/>
          </cell>
          <cell r="BD14"/>
          <cell r="BE14"/>
          <cell r="BQ14" t="str">
            <v/>
          </cell>
          <cell r="BR14"/>
          <cell r="BS14"/>
          <cell r="CE14" t="str">
            <v/>
          </cell>
          <cell r="CF14" t="str">
            <v/>
          </cell>
          <cell r="CG14" t="str">
            <v/>
          </cell>
          <cell r="CR14" t="str">
            <v>京都中央信用金庫</v>
          </cell>
          <cell r="CS14" t="str">
            <v>山科支店</v>
          </cell>
        </row>
        <row r="15">
          <cell r="B15" t="str">
            <v>35</v>
          </cell>
          <cell r="F15" t="str">
            <v>616-8335</v>
          </cell>
          <cell r="G15" t="str">
            <v>京都市右京区嵯峨石ヶ坪町５２－１</v>
          </cell>
          <cell r="H15" t="str">
            <v/>
          </cell>
          <cell r="I15" t="str">
            <v>075-872-2219</v>
          </cell>
          <cell r="J15">
            <v>57665</v>
          </cell>
          <cell r="K15">
            <v>55480</v>
          </cell>
          <cell r="M15" t="str">
            <v>村瀬　勝久</v>
          </cell>
          <cell r="N15">
            <v>16000</v>
          </cell>
          <cell r="O15">
            <v>12</v>
          </cell>
          <cell r="AA15" t="str">
            <v/>
          </cell>
          <cell r="AB15"/>
          <cell r="AC15"/>
          <cell r="AO15" t="str">
            <v/>
          </cell>
          <cell r="AP15"/>
          <cell r="AQ15"/>
          <cell r="BC15" t="str">
            <v/>
          </cell>
          <cell r="BD15"/>
          <cell r="BE15"/>
          <cell r="BQ15" t="str">
            <v/>
          </cell>
          <cell r="BR15"/>
          <cell r="BS15"/>
          <cell r="CE15" t="str">
            <v/>
          </cell>
          <cell r="CF15" t="str">
            <v/>
          </cell>
          <cell r="CG15" t="str">
            <v/>
          </cell>
          <cell r="CR15" t="str">
            <v>京都銀行</v>
          </cell>
          <cell r="CS15" t="str">
            <v>嵯峨支店</v>
          </cell>
        </row>
        <row r="16">
          <cell r="B16" t="str">
            <v>35</v>
          </cell>
          <cell r="F16" t="str">
            <v>615-8004</v>
          </cell>
          <cell r="G16" t="str">
            <v>京都市西京区桂畑ヶ田町１８３番地</v>
          </cell>
          <cell r="H16" t="str">
            <v/>
          </cell>
          <cell r="I16" t="str">
            <v>075-383-0960</v>
          </cell>
          <cell r="J16">
            <v>712</v>
          </cell>
          <cell r="K16">
            <v>0</v>
          </cell>
          <cell r="M16" t="str">
            <v/>
          </cell>
          <cell r="N16"/>
          <cell r="O16"/>
          <cell r="AA16" t="str">
            <v/>
          </cell>
          <cell r="AB16"/>
          <cell r="AC16"/>
          <cell r="AO16" t="str">
            <v/>
          </cell>
          <cell r="AP16"/>
          <cell r="AQ16"/>
          <cell r="BC16" t="str">
            <v/>
          </cell>
          <cell r="BD16"/>
          <cell r="BE16"/>
          <cell r="BQ16" t="str">
            <v/>
          </cell>
          <cell r="BR16"/>
          <cell r="BS16"/>
          <cell r="CE16" t="str">
            <v/>
          </cell>
          <cell r="CF16" t="str">
            <v/>
          </cell>
          <cell r="CG16" t="str">
            <v/>
          </cell>
          <cell r="CR16" t="str">
            <v>京都中央信用金庫</v>
          </cell>
          <cell r="CS16" t="str">
            <v>東向日支店</v>
          </cell>
        </row>
        <row r="17">
          <cell r="B17" t="str">
            <v>35</v>
          </cell>
          <cell r="F17" t="str">
            <v>610-1122</v>
          </cell>
          <cell r="G17" t="str">
            <v>京都市西京区大原野東野町３－４５９</v>
          </cell>
          <cell r="H17" t="str">
            <v/>
          </cell>
          <cell r="I17" t="str">
            <v>075-332-3842</v>
          </cell>
          <cell r="J17">
            <v>67089</v>
          </cell>
          <cell r="K17">
            <v>13870</v>
          </cell>
          <cell r="M17" t="str">
            <v>畑　彰</v>
          </cell>
          <cell r="N17">
            <v>4000</v>
          </cell>
          <cell r="O17">
            <v>12</v>
          </cell>
          <cell r="AA17" t="str">
            <v/>
          </cell>
          <cell r="AB17"/>
          <cell r="AC17"/>
          <cell r="AO17" t="str">
            <v/>
          </cell>
          <cell r="AP17"/>
          <cell r="AQ17"/>
          <cell r="BC17" t="str">
            <v/>
          </cell>
          <cell r="BD17"/>
          <cell r="BE17"/>
          <cell r="BQ17" t="str">
            <v/>
          </cell>
          <cell r="BR17"/>
          <cell r="BS17"/>
          <cell r="CE17" t="str">
            <v/>
          </cell>
          <cell r="CF17" t="str">
            <v/>
          </cell>
          <cell r="CG17" t="str">
            <v/>
          </cell>
          <cell r="CR17" t="str">
            <v>京都信用金庫</v>
          </cell>
          <cell r="CS17" t="str">
            <v>桂支店</v>
          </cell>
        </row>
        <row r="18">
          <cell r="B18" t="str">
            <v>35</v>
          </cell>
          <cell r="F18" t="str">
            <v>611-0013</v>
          </cell>
          <cell r="G18" t="str">
            <v>宇治市莵道谷下り５－８</v>
          </cell>
          <cell r="H18" t="str">
            <v/>
          </cell>
          <cell r="I18" t="str">
            <v>0774-24-8660</v>
          </cell>
          <cell r="J18">
            <v>70442</v>
          </cell>
          <cell r="K18">
            <v>69350</v>
          </cell>
          <cell r="M18" t="str">
            <v>辻　二三人</v>
          </cell>
          <cell r="N18">
            <v>20000</v>
          </cell>
          <cell r="O18">
            <v>12</v>
          </cell>
          <cell r="AA18" t="str">
            <v/>
          </cell>
          <cell r="AB18"/>
          <cell r="AC18"/>
          <cell r="AO18" t="str">
            <v/>
          </cell>
          <cell r="AP18"/>
          <cell r="AQ18"/>
          <cell r="BC18" t="str">
            <v/>
          </cell>
          <cell r="BD18"/>
          <cell r="BE18"/>
          <cell r="BQ18" t="str">
            <v/>
          </cell>
          <cell r="BR18"/>
          <cell r="BS18"/>
          <cell r="CE18" t="str">
            <v/>
          </cell>
          <cell r="CF18" t="str">
            <v/>
          </cell>
          <cell r="CG18" t="str">
            <v/>
          </cell>
          <cell r="CR18" t="str">
            <v>京都中央信用金庫</v>
          </cell>
          <cell r="CS18" t="str">
            <v>三室戸支店</v>
          </cell>
        </row>
        <row r="19">
          <cell r="B19" t="str">
            <v>37</v>
          </cell>
          <cell r="F19" t="str">
            <v>612-8122</v>
          </cell>
          <cell r="G19" t="str">
            <v>京都市伏見区向島庚申町　３３－２８</v>
          </cell>
          <cell r="H19" t="str">
            <v/>
          </cell>
          <cell r="I19" t="str">
            <v>075-603-6227</v>
          </cell>
          <cell r="J19">
            <v>118500</v>
          </cell>
          <cell r="K19">
            <v>109500</v>
          </cell>
          <cell r="M19" t="str">
            <v>古澤　一広</v>
          </cell>
          <cell r="N19">
            <v>10000</v>
          </cell>
          <cell r="O19">
            <v>12</v>
          </cell>
          <cell r="AA19" t="str">
            <v>古澤　遼太郎</v>
          </cell>
          <cell r="AB19">
            <v>10000</v>
          </cell>
          <cell r="AC19">
            <v>12</v>
          </cell>
          <cell r="AO19" t="str">
            <v/>
          </cell>
          <cell r="AP19"/>
          <cell r="AQ19"/>
          <cell r="BC19" t="str">
            <v/>
          </cell>
          <cell r="BD19"/>
          <cell r="BE19"/>
          <cell r="BQ19" t="str">
            <v/>
          </cell>
          <cell r="BR19"/>
          <cell r="BS19"/>
          <cell r="CE19" t="str">
            <v/>
          </cell>
          <cell r="CF19" t="str">
            <v/>
          </cell>
          <cell r="CG19" t="str">
            <v/>
          </cell>
          <cell r="CR19" t="str">
            <v>京都中央信用金庫</v>
          </cell>
          <cell r="CS19" t="str">
            <v>竹田支店</v>
          </cell>
        </row>
        <row r="20">
          <cell r="B20" t="str">
            <v>35</v>
          </cell>
          <cell r="F20" t="str">
            <v>622-0057</v>
          </cell>
          <cell r="G20" t="str">
            <v>南丹市園部町殿谷殿川１７－６</v>
          </cell>
          <cell r="H20" t="str">
            <v/>
          </cell>
          <cell r="I20" t="str">
            <v>0771-65-0279</v>
          </cell>
          <cell r="J20">
            <v>71449</v>
          </cell>
          <cell r="K20">
            <v>69350</v>
          </cell>
          <cell r="M20" t="str">
            <v>飯嶋　剛</v>
          </cell>
          <cell r="N20">
            <v>10000</v>
          </cell>
          <cell r="O20">
            <v>12</v>
          </cell>
          <cell r="AA20" t="str">
            <v>飯嶋　和徳</v>
          </cell>
          <cell r="AB20">
            <v>10000</v>
          </cell>
          <cell r="AC20">
            <v>12</v>
          </cell>
          <cell r="AO20" t="str">
            <v/>
          </cell>
          <cell r="AP20"/>
          <cell r="AQ20"/>
          <cell r="BC20" t="str">
            <v/>
          </cell>
          <cell r="BD20"/>
          <cell r="BE20"/>
          <cell r="BQ20" t="str">
            <v/>
          </cell>
          <cell r="BR20"/>
          <cell r="BS20"/>
          <cell r="CE20" t="str">
            <v/>
          </cell>
          <cell r="CF20" t="str">
            <v/>
          </cell>
          <cell r="CG20" t="str">
            <v/>
          </cell>
          <cell r="CR20" t="str">
            <v>京都銀行</v>
          </cell>
          <cell r="CS20" t="str">
            <v>上桂支店</v>
          </cell>
        </row>
        <row r="21">
          <cell r="B21" t="str">
            <v>38</v>
          </cell>
          <cell r="F21" t="str">
            <v>622-0202</v>
          </cell>
          <cell r="G21" t="str">
            <v>船井郡京丹波町実勢大平４５－７５</v>
          </cell>
          <cell r="H21" t="str">
            <v/>
          </cell>
          <cell r="I21" t="str">
            <v>0771-82-2022</v>
          </cell>
          <cell r="J21">
            <v>40560</v>
          </cell>
          <cell r="K21">
            <v>35040</v>
          </cell>
          <cell r="M21" t="str">
            <v>辻本　順彦</v>
          </cell>
          <cell r="N21">
            <v>8000</v>
          </cell>
          <cell r="O21">
            <v>12</v>
          </cell>
          <cell r="AA21" t="str">
            <v/>
          </cell>
          <cell r="AB21"/>
          <cell r="AC21"/>
          <cell r="AO21" t="str">
            <v/>
          </cell>
          <cell r="AP21"/>
          <cell r="AQ21"/>
          <cell r="BC21" t="str">
            <v/>
          </cell>
          <cell r="BD21"/>
          <cell r="BE21"/>
          <cell r="BQ21" t="str">
            <v/>
          </cell>
          <cell r="BR21"/>
          <cell r="BS21"/>
          <cell r="CE21" t="str">
            <v/>
          </cell>
          <cell r="CF21" t="str">
            <v/>
          </cell>
          <cell r="CG21" t="str">
            <v/>
          </cell>
          <cell r="CR21" t="str">
            <v>京都銀行</v>
          </cell>
          <cell r="CS21" t="str">
            <v>須知支店</v>
          </cell>
        </row>
        <row r="22">
          <cell r="B22" t="str">
            <v>35</v>
          </cell>
          <cell r="F22" t="str">
            <v>612-8358</v>
          </cell>
          <cell r="G22" t="str">
            <v>京都市伏見区西尼崎町８９０－９</v>
          </cell>
          <cell r="H22" t="str">
            <v/>
          </cell>
          <cell r="I22" t="str">
            <v>075-621-3761</v>
          </cell>
          <cell r="J22">
            <v>16055</v>
          </cell>
          <cell r="K22">
            <v>13870</v>
          </cell>
          <cell r="M22" t="str">
            <v>武甕　健太</v>
          </cell>
          <cell r="N22">
            <v>4000</v>
          </cell>
          <cell r="O22">
            <v>12</v>
          </cell>
          <cell r="AA22" t="str">
            <v/>
          </cell>
          <cell r="AB22"/>
          <cell r="AC22"/>
          <cell r="AO22" t="str">
            <v/>
          </cell>
          <cell r="AP22"/>
          <cell r="AQ22"/>
          <cell r="BC22" t="str">
            <v/>
          </cell>
          <cell r="BD22"/>
          <cell r="BE22"/>
          <cell r="BQ22" t="str">
            <v/>
          </cell>
          <cell r="BR22"/>
          <cell r="BS22"/>
          <cell r="CE22" t="str">
            <v/>
          </cell>
          <cell r="CF22" t="str">
            <v/>
          </cell>
          <cell r="CG22" t="str">
            <v/>
          </cell>
          <cell r="CR22" t="str">
            <v>京都中央信用金庫</v>
          </cell>
          <cell r="CS22" t="str">
            <v>大手筋支店</v>
          </cell>
        </row>
        <row r="23">
          <cell r="B23" t="str">
            <v>35</v>
          </cell>
          <cell r="F23" t="str">
            <v>603-8444</v>
          </cell>
          <cell r="G23" t="str">
            <v>京都市北区大宮西野山町　９－３４</v>
          </cell>
          <cell r="H23" t="str">
            <v/>
          </cell>
          <cell r="I23" t="str">
            <v>075-366-6883</v>
          </cell>
          <cell r="J23">
            <v>127015</v>
          </cell>
          <cell r="K23">
            <v>124830</v>
          </cell>
          <cell r="M23" t="str">
            <v>今中　敬太</v>
          </cell>
          <cell r="N23">
            <v>16000</v>
          </cell>
          <cell r="O23">
            <v>12</v>
          </cell>
          <cell r="AA23" t="str">
            <v>笹谷　夢人</v>
          </cell>
          <cell r="AB23">
            <v>10000</v>
          </cell>
          <cell r="AC23">
            <v>12</v>
          </cell>
          <cell r="AO23" t="str">
            <v>吉原　淳二</v>
          </cell>
          <cell r="AP23">
            <v>10000</v>
          </cell>
          <cell r="AQ23">
            <v>12</v>
          </cell>
          <cell r="BC23" t="str">
            <v/>
          </cell>
          <cell r="BD23"/>
          <cell r="BE23"/>
          <cell r="BQ23" t="str">
            <v/>
          </cell>
          <cell r="BR23"/>
          <cell r="BS23"/>
          <cell r="CE23" t="str">
            <v/>
          </cell>
          <cell r="CF23" t="str">
            <v/>
          </cell>
          <cell r="CG23" t="str">
            <v/>
          </cell>
          <cell r="CR23" t="str">
            <v>京都銀行</v>
          </cell>
          <cell r="CS23" t="str">
            <v>紫竹支店</v>
          </cell>
        </row>
        <row r="24">
          <cell r="B24" t="str">
            <v>35</v>
          </cell>
          <cell r="F24" t="str">
            <v>612-8491</v>
          </cell>
          <cell r="G24" t="str">
            <v>京都市伏見区久我石原町３－５１　パ</v>
          </cell>
          <cell r="H24" t="str">
            <v>ルファンドＫＯＧＡ１０３</v>
          </cell>
          <cell r="I24" t="str">
            <v>075-934-2569</v>
          </cell>
          <cell r="J24">
            <v>88872</v>
          </cell>
          <cell r="K24">
            <v>86687</v>
          </cell>
          <cell r="M24" t="str">
            <v>足立　仁</v>
          </cell>
          <cell r="N24">
            <v>25000</v>
          </cell>
          <cell r="O24">
            <v>12</v>
          </cell>
          <cell r="AA24" t="str">
            <v/>
          </cell>
          <cell r="AB24"/>
          <cell r="AC24"/>
          <cell r="AO24" t="str">
            <v/>
          </cell>
          <cell r="AP24"/>
          <cell r="AQ24"/>
          <cell r="BC24" t="str">
            <v/>
          </cell>
          <cell r="BD24"/>
          <cell r="BE24"/>
          <cell r="BQ24" t="str">
            <v/>
          </cell>
          <cell r="BR24"/>
          <cell r="BS24"/>
          <cell r="CE24" t="str">
            <v/>
          </cell>
          <cell r="CF24" t="str">
            <v/>
          </cell>
          <cell r="CG24" t="str">
            <v/>
          </cell>
          <cell r="CR24" t="str">
            <v>京都中央信用金庫</v>
          </cell>
          <cell r="CS24" t="str">
            <v>泉涌寺支店</v>
          </cell>
        </row>
        <row r="25">
          <cell r="B25" t="str">
            <v>35</v>
          </cell>
          <cell r="F25" t="str">
            <v>626-0061</v>
          </cell>
          <cell r="G25" t="str">
            <v>宮津市波路５７－５</v>
          </cell>
          <cell r="H25" t="str">
            <v/>
          </cell>
          <cell r="I25" t="str">
            <v>0772-20-1313</v>
          </cell>
          <cell r="J25">
            <v>18429</v>
          </cell>
          <cell r="K25">
            <v>17337</v>
          </cell>
          <cell r="M25" t="str">
            <v>青木　利男</v>
          </cell>
          <cell r="N25">
            <v>5000</v>
          </cell>
          <cell r="O25">
            <v>12</v>
          </cell>
          <cell r="AA25" t="str">
            <v/>
          </cell>
          <cell r="AB25"/>
          <cell r="AC25"/>
          <cell r="AO25" t="str">
            <v/>
          </cell>
          <cell r="AP25"/>
          <cell r="AQ25"/>
          <cell r="BC25" t="str">
            <v/>
          </cell>
          <cell r="BD25"/>
          <cell r="BE25"/>
          <cell r="BQ25" t="str">
            <v/>
          </cell>
          <cell r="BR25"/>
          <cell r="BS25"/>
          <cell r="CE25" t="str">
            <v/>
          </cell>
          <cell r="CF25" t="str">
            <v/>
          </cell>
          <cell r="CG25" t="str">
            <v/>
          </cell>
          <cell r="CR25" t="str">
            <v>京都北都信用金庫</v>
          </cell>
          <cell r="CS25" t="str">
            <v>本店営業部</v>
          </cell>
        </row>
        <row r="26">
          <cell r="B26" t="str">
            <v>38</v>
          </cell>
          <cell r="F26" t="str">
            <v>623-0222</v>
          </cell>
          <cell r="G26" t="str">
            <v>綾部市栗町ウケ川２０－６</v>
          </cell>
          <cell r="H26" t="str">
            <v/>
          </cell>
          <cell r="I26" t="str">
            <v>077-343-2197</v>
          </cell>
          <cell r="J26">
            <v>20280</v>
          </cell>
          <cell r="K26">
            <v>17520</v>
          </cell>
          <cell r="M26" t="str">
            <v>岩本　卓也</v>
          </cell>
          <cell r="N26">
            <v>4000</v>
          </cell>
          <cell r="O26">
            <v>12</v>
          </cell>
          <cell r="AA26" t="str">
            <v/>
          </cell>
          <cell r="AB26"/>
          <cell r="AC26"/>
          <cell r="AO26" t="str">
            <v/>
          </cell>
          <cell r="AP26"/>
          <cell r="AQ26"/>
          <cell r="BC26" t="str">
            <v/>
          </cell>
          <cell r="BD26"/>
          <cell r="BE26"/>
          <cell r="BQ26" t="str">
            <v/>
          </cell>
          <cell r="BR26"/>
          <cell r="BS26"/>
          <cell r="CE26" t="str">
            <v/>
          </cell>
          <cell r="CF26" t="str">
            <v/>
          </cell>
          <cell r="CG26" t="str">
            <v/>
          </cell>
          <cell r="CR26"/>
          <cell r="CS26"/>
        </row>
        <row r="27">
          <cell r="B27" t="str">
            <v>35</v>
          </cell>
          <cell r="F27" t="str">
            <v>607-8133</v>
          </cell>
          <cell r="G27" t="str">
            <v>京都市山科区大塚中溝</v>
          </cell>
          <cell r="H27" t="str">
            <v>５２番１</v>
          </cell>
          <cell r="I27" t="str">
            <v>075-501-9955</v>
          </cell>
          <cell r="J27">
            <v>111245</v>
          </cell>
          <cell r="K27">
            <v>104025</v>
          </cell>
          <cell r="M27" t="str">
            <v>徳田　洋典</v>
          </cell>
          <cell r="N27">
            <v>10000</v>
          </cell>
          <cell r="O27">
            <v>12</v>
          </cell>
          <cell r="AA27" t="str">
            <v>杉本　聖史</v>
          </cell>
          <cell r="AB27">
            <v>10000</v>
          </cell>
          <cell r="AC27">
            <v>12</v>
          </cell>
          <cell r="AO27" t="str">
            <v>長野　祥一</v>
          </cell>
          <cell r="AP27">
            <v>10000</v>
          </cell>
          <cell r="AQ27">
            <v>12</v>
          </cell>
          <cell r="BC27" t="str">
            <v/>
          </cell>
          <cell r="BD27"/>
          <cell r="BE27"/>
          <cell r="BQ27" t="str">
            <v/>
          </cell>
          <cell r="BR27"/>
          <cell r="BS27"/>
          <cell r="CE27" t="str">
            <v/>
          </cell>
          <cell r="CF27" t="str">
            <v/>
          </cell>
          <cell r="CG27" t="str">
            <v/>
          </cell>
          <cell r="CR27" t="str">
            <v>京都中央信用金庫</v>
          </cell>
          <cell r="CS27" t="str">
            <v>山科支店</v>
          </cell>
        </row>
        <row r="28">
          <cell r="B28" t="str">
            <v>35</v>
          </cell>
          <cell r="F28" t="str">
            <v>611-0013</v>
          </cell>
          <cell r="G28" t="str">
            <v>宇治市莵道薮里２５－１２</v>
          </cell>
          <cell r="H28" t="str">
            <v/>
          </cell>
          <cell r="I28" t="str">
            <v>0774-24-0315</v>
          </cell>
          <cell r="J28">
            <v>36860</v>
          </cell>
          <cell r="K28">
            <v>34675</v>
          </cell>
          <cell r="M28" t="str">
            <v>森　啓輔</v>
          </cell>
          <cell r="N28">
            <v>10000</v>
          </cell>
          <cell r="O28">
            <v>12</v>
          </cell>
          <cell r="AA28" t="str">
            <v/>
          </cell>
          <cell r="AB28"/>
          <cell r="AC28"/>
          <cell r="AO28" t="str">
            <v/>
          </cell>
          <cell r="AP28"/>
          <cell r="AQ28"/>
          <cell r="BC28" t="str">
            <v/>
          </cell>
          <cell r="BD28"/>
          <cell r="BE28"/>
          <cell r="BQ28" t="str">
            <v/>
          </cell>
          <cell r="BR28"/>
          <cell r="BS28"/>
          <cell r="CE28" t="str">
            <v/>
          </cell>
          <cell r="CF28" t="str">
            <v/>
          </cell>
          <cell r="CG28" t="str">
            <v/>
          </cell>
          <cell r="CR28"/>
          <cell r="CS28"/>
        </row>
        <row r="29">
          <cell r="B29" t="str">
            <v>35</v>
          </cell>
          <cell r="F29" t="str">
            <v>612-0846</v>
          </cell>
          <cell r="G29" t="str">
            <v>京都市伏見区深草大亀谷万帖敷町１７</v>
          </cell>
          <cell r="H29" t="str">
            <v>０－２７</v>
          </cell>
          <cell r="I29" t="str">
            <v>075-646-3778</v>
          </cell>
          <cell r="J29">
            <v>86763</v>
          </cell>
          <cell r="K29">
            <v>34675</v>
          </cell>
          <cell r="M29" t="str">
            <v>西尾　馨</v>
          </cell>
          <cell r="N29">
            <v>10000</v>
          </cell>
          <cell r="O29">
            <v>12</v>
          </cell>
          <cell r="AA29" t="str">
            <v/>
          </cell>
          <cell r="AB29"/>
          <cell r="AC29"/>
          <cell r="AO29" t="str">
            <v/>
          </cell>
          <cell r="AP29"/>
          <cell r="AQ29"/>
          <cell r="BC29" t="str">
            <v/>
          </cell>
          <cell r="BD29"/>
          <cell r="BE29"/>
          <cell r="BQ29" t="str">
            <v/>
          </cell>
          <cell r="BR29"/>
          <cell r="BS29"/>
          <cell r="CE29" t="str">
            <v/>
          </cell>
          <cell r="CF29" t="str">
            <v/>
          </cell>
          <cell r="CG29" t="str">
            <v/>
          </cell>
          <cell r="CR29" t="str">
            <v>京都銀行</v>
          </cell>
          <cell r="CS29" t="str">
            <v>墨染支店</v>
          </cell>
        </row>
        <row r="30">
          <cell r="B30" t="str">
            <v>38</v>
          </cell>
          <cell r="F30" t="str">
            <v>612-8421</v>
          </cell>
          <cell r="G30" t="str">
            <v>京都市伏見区</v>
          </cell>
          <cell r="H30" t="str">
            <v>竹田桶ノ井町６</v>
          </cell>
          <cell r="I30" t="str">
            <v>075-643-0255</v>
          </cell>
          <cell r="J30">
            <v>11880</v>
          </cell>
          <cell r="K30">
            <v>9120</v>
          </cell>
          <cell r="M30" t="str">
            <v>岡井　誠</v>
          </cell>
          <cell r="N30">
            <v>5000</v>
          </cell>
          <cell r="O30">
            <v>5</v>
          </cell>
          <cell r="AA30" t="str">
            <v/>
          </cell>
          <cell r="AB30"/>
          <cell r="AC30"/>
          <cell r="AO30" t="str">
            <v/>
          </cell>
          <cell r="AP30"/>
          <cell r="AQ30"/>
          <cell r="BC30" t="str">
            <v/>
          </cell>
          <cell r="BD30"/>
          <cell r="BE30"/>
          <cell r="BQ30" t="str">
            <v/>
          </cell>
          <cell r="BR30"/>
          <cell r="BS30"/>
          <cell r="CE30" t="str">
            <v/>
          </cell>
          <cell r="CF30" t="str">
            <v/>
          </cell>
          <cell r="CG30" t="str">
            <v/>
          </cell>
          <cell r="CR30"/>
          <cell r="CS30"/>
        </row>
        <row r="31">
          <cell r="B31" t="str">
            <v>35</v>
          </cell>
          <cell r="F31" t="str">
            <v>611-0041</v>
          </cell>
          <cell r="G31" t="str">
            <v>宇治市槇島町</v>
          </cell>
          <cell r="H31" t="str">
            <v>目川１５４－１　安井貸工場６号</v>
          </cell>
          <cell r="I31" t="str">
            <v>0774-46-9176</v>
          </cell>
          <cell r="J31">
            <v>2185</v>
          </cell>
          <cell r="K31">
            <v>0</v>
          </cell>
          <cell r="M31" t="str">
            <v/>
          </cell>
          <cell r="N31"/>
          <cell r="O31"/>
          <cell r="AA31" t="str">
            <v/>
          </cell>
          <cell r="AB31"/>
          <cell r="AC31"/>
          <cell r="AO31" t="str">
            <v/>
          </cell>
          <cell r="AP31"/>
          <cell r="AQ31"/>
          <cell r="BC31" t="str">
            <v/>
          </cell>
          <cell r="BD31"/>
          <cell r="BE31"/>
          <cell r="BQ31" t="str">
            <v/>
          </cell>
          <cell r="BR31"/>
          <cell r="BS31"/>
          <cell r="CE31" t="str">
            <v/>
          </cell>
          <cell r="CF31" t="str">
            <v/>
          </cell>
          <cell r="CG31" t="str">
            <v/>
          </cell>
          <cell r="CR31" t="str">
            <v>京都銀行</v>
          </cell>
          <cell r="CS31" t="str">
            <v>小倉支店</v>
          </cell>
        </row>
        <row r="32">
          <cell r="B32" t="str">
            <v>35</v>
          </cell>
          <cell r="F32" t="str">
            <v>616-8255</v>
          </cell>
          <cell r="G32" t="str">
            <v>京都市右京区鳴滝音戸山町１０－１９</v>
          </cell>
          <cell r="H32" t="str">
            <v>6</v>
          </cell>
          <cell r="I32" t="str">
            <v>075-465-2217</v>
          </cell>
          <cell r="J32">
            <v>22990</v>
          </cell>
          <cell r="K32">
            <v>20805</v>
          </cell>
          <cell r="M32" t="str">
            <v>松田　立男</v>
          </cell>
          <cell r="N32">
            <v>6000</v>
          </cell>
          <cell r="O32">
            <v>12</v>
          </cell>
          <cell r="AA32" t="str">
            <v/>
          </cell>
          <cell r="AB32"/>
          <cell r="AC32"/>
          <cell r="AO32" t="str">
            <v/>
          </cell>
          <cell r="AP32"/>
          <cell r="AQ32"/>
          <cell r="BC32" t="str">
            <v/>
          </cell>
          <cell r="BD32"/>
          <cell r="BE32"/>
          <cell r="BQ32" t="str">
            <v/>
          </cell>
          <cell r="BR32"/>
          <cell r="BS32"/>
          <cell r="CE32" t="str">
            <v/>
          </cell>
          <cell r="CF32" t="str">
            <v/>
          </cell>
          <cell r="CG32" t="str">
            <v/>
          </cell>
          <cell r="CR32" t="str">
            <v>京都中央信用金庫</v>
          </cell>
          <cell r="CS32" t="str">
            <v>常盤支店</v>
          </cell>
        </row>
        <row r="33">
          <cell r="B33" t="str">
            <v>35</v>
          </cell>
          <cell r="F33" t="str">
            <v>607-8142</v>
          </cell>
          <cell r="G33" t="str">
            <v>京都市山科区東野中井ノ上町　１１番</v>
          </cell>
          <cell r="H33" t="str">
            <v>地４４</v>
          </cell>
          <cell r="I33" t="str">
            <v>075-595-0778</v>
          </cell>
          <cell r="J33">
            <v>88872</v>
          </cell>
          <cell r="K33">
            <v>86687</v>
          </cell>
          <cell r="M33" t="str">
            <v>牧田　康宏</v>
          </cell>
          <cell r="N33">
            <v>25000</v>
          </cell>
          <cell r="O33">
            <v>12</v>
          </cell>
          <cell r="AA33" t="str">
            <v/>
          </cell>
          <cell r="AB33"/>
          <cell r="AC33"/>
          <cell r="AO33" t="str">
            <v/>
          </cell>
          <cell r="AP33"/>
          <cell r="AQ33"/>
          <cell r="BC33" t="str">
            <v/>
          </cell>
          <cell r="BD33"/>
          <cell r="BE33"/>
          <cell r="BQ33" t="str">
            <v/>
          </cell>
          <cell r="BR33"/>
          <cell r="BS33"/>
          <cell r="CE33" t="str">
            <v/>
          </cell>
          <cell r="CF33" t="str">
            <v/>
          </cell>
          <cell r="CG33" t="str">
            <v/>
          </cell>
          <cell r="CR33" t="str">
            <v>京都中央信用金庫</v>
          </cell>
          <cell r="CS33" t="str">
            <v>山科中支店</v>
          </cell>
        </row>
        <row r="34">
          <cell r="B34" t="str">
            <v>35</v>
          </cell>
          <cell r="F34" t="str">
            <v>616-8324</v>
          </cell>
          <cell r="G34" t="str">
            <v>京都市右京区嵯峨野南浦町２２－７</v>
          </cell>
          <cell r="H34" t="str">
            <v/>
          </cell>
          <cell r="I34" t="str">
            <v>075-873-3880</v>
          </cell>
          <cell r="J34">
            <v>51071</v>
          </cell>
          <cell r="K34">
            <v>17337</v>
          </cell>
          <cell r="M34" t="str">
            <v>高田　敏生</v>
          </cell>
          <cell r="N34">
            <v>5000</v>
          </cell>
          <cell r="O34">
            <v>12</v>
          </cell>
          <cell r="AA34" t="str">
            <v/>
          </cell>
          <cell r="AB34"/>
          <cell r="AC34"/>
          <cell r="AO34" t="str">
            <v/>
          </cell>
          <cell r="AP34"/>
          <cell r="AQ34"/>
          <cell r="BC34" t="str">
            <v/>
          </cell>
          <cell r="BD34"/>
          <cell r="BE34"/>
          <cell r="BQ34" t="str">
            <v/>
          </cell>
          <cell r="BR34"/>
          <cell r="BS34"/>
          <cell r="CE34" t="str">
            <v/>
          </cell>
          <cell r="CF34" t="str">
            <v/>
          </cell>
          <cell r="CG34" t="str">
            <v/>
          </cell>
          <cell r="CR34" t="str">
            <v>京都銀行</v>
          </cell>
          <cell r="CS34" t="str">
            <v>常盤支店</v>
          </cell>
        </row>
        <row r="35">
          <cell r="B35" t="str">
            <v>36</v>
          </cell>
          <cell r="F35" t="str">
            <v>615-0871</v>
          </cell>
          <cell r="G35" t="str">
            <v>京都市右京区西京極東衣手町　１０４</v>
          </cell>
          <cell r="H35" t="str">
            <v>番地</v>
          </cell>
          <cell r="I35" t="str">
            <v>075-314-4444</v>
          </cell>
          <cell r="J35">
            <v>23192</v>
          </cell>
          <cell r="K35">
            <v>9490</v>
          </cell>
          <cell r="M35" t="str">
            <v>浜野　良平</v>
          </cell>
          <cell r="N35">
            <v>4000</v>
          </cell>
          <cell r="O35">
            <v>12</v>
          </cell>
          <cell r="AA35" t="str">
            <v/>
          </cell>
          <cell r="AB35"/>
          <cell r="AC35"/>
          <cell r="AO35" t="str">
            <v/>
          </cell>
          <cell r="AP35"/>
          <cell r="AQ35"/>
          <cell r="BC35" t="str">
            <v/>
          </cell>
          <cell r="BD35"/>
          <cell r="BE35"/>
          <cell r="BQ35" t="str">
            <v/>
          </cell>
          <cell r="BR35"/>
          <cell r="BS35"/>
          <cell r="CE35" t="str">
            <v/>
          </cell>
          <cell r="CF35" t="str">
            <v/>
          </cell>
          <cell r="CG35" t="str">
            <v/>
          </cell>
          <cell r="CR35" t="str">
            <v>京都中央信用金庫</v>
          </cell>
          <cell r="CS35" t="str">
            <v>西京極支店</v>
          </cell>
        </row>
        <row r="36">
          <cell r="B36" t="str">
            <v>38</v>
          </cell>
          <cell r="F36" t="str">
            <v>612-8423</v>
          </cell>
          <cell r="G36" t="str">
            <v>京都市伏見区竹田内畑町１７２－３５</v>
          </cell>
          <cell r="H36" t="str">
            <v/>
          </cell>
          <cell r="I36" t="str">
            <v>075-662-5030</v>
          </cell>
          <cell r="J36">
            <v>20280</v>
          </cell>
          <cell r="K36">
            <v>17520</v>
          </cell>
          <cell r="M36" t="str">
            <v>西村　亨</v>
          </cell>
          <cell r="N36">
            <v>4000</v>
          </cell>
          <cell r="O36">
            <v>12</v>
          </cell>
          <cell r="AA36" t="str">
            <v/>
          </cell>
          <cell r="AB36"/>
          <cell r="AC36"/>
          <cell r="AO36" t="str">
            <v/>
          </cell>
          <cell r="AP36"/>
          <cell r="AQ36"/>
          <cell r="BC36" t="str">
            <v/>
          </cell>
          <cell r="BD36"/>
          <cell r="BE36"/>
          <cell r="BQ36" t="str">
            <v/>
          </cell>
          <cell r="BR36"/>
          <cell r="BS36"/>
          <cell r="CE36" t="str">
            <v/>
          </cell>
          <cell r="CF36" t="str">
            <v/>
          </cell>
          <cell r="CG36" t="str">
            <v/>
          </cell>
          <cell r="CR36" t="str">
            <v>京都信用金庫</v>
          </cell>
          <cell r="CS36" t="str">
            <v>九条支店</v>
          </cell>
        </row>
        <row r="37">
          <cell r="B37" t="str">
            <v>35</v>
          </cell>
          <cell r="F37" t="str">
            <v>603-8426</v>
          </cell>
          <cell r="G37" t="str">
            <v>京都市北区</v>
          </cell>
          <cell r="H37" t="str">
            <v>紫竹西北町７番地１８</v>
          </cell>
          <cell r="I37" t="str">
            <v>075-201-9045</v>
          </cell>
          <cell r="J37">
            <v>22990</v>
          </cell>
          <cell r="K37">
            <v>20805</v>
          </cell>
          <cell r="M37" t="str">
            <v>倉田　真吾</v>
          </cell>
          <cell r="N37">
            <v>6000</v>
          </cell>
          <cell r="O37">
            <v>12</v>
          </cell>
          <cell r="AA37" t="str">
            <v/>
          </cell>
          <cell r="AB37"/>
          <cell r="AC37"/>
          <cell r="AO37" t="str">
            <v/>
          </cell>
          <cell r="AP37"/>
          <cell r="AQ37"/>
          <cell r="BC37" t="str">
            <v/>
          </cell>
          <cell r="BD37"/>
          <cell r="BE37"/>
          <cell r="BQ37" t="str">
            <v/>
          </cell>
          <cell r="BR37"/>
          <cell r="BS37"/>
          <cell r="CE37" t="str">
            <v/>
          </cell>
          <cell r="CF37" t="str">
            <v/>
          </cell>
          <cell r="CG37" t="str">
            <v/>
          </cell>
          <cell r="CR37" t="str">
            <v>京都中央信用金庫</v>
          </cell>
          <cell r="CS37" t="str">
            <v>賀茂支店</v>
          </cell>
        </row>
        <row r="38">
          <cell r="B38" t="str">
            <v>35</v>
          </cell>
          <cell r="F38" t="str">
            <v>611-0002</v>
          </cell>
          <cell r="G38" t="str">
            <v>宇治市木幡平尾　２７－３２７</v>
          </cell>
          <cell r="H38" t="str">
            <v/>
          </cell>
          <cell r="I38" t="str">
            <v>0774-33-7193</v>
          </cell>
          <cell r="J38">
            <v>31996</v>
          </cell>
          <cell r="K38">
            <v>13870</v>
          </cell>
          <cell r="M38" t="str">
            <v>平井　剛</v>
          </cell>
          <cell r="N38">
            <v>4000</v>
          </cell>
          <cell r="O38">
            <v>12</v>
          </cell>
          <cell r="AA38" t="str">
            <v/>
          </cell>
          <cell r="AB38"/>
          <cell r="AC38"/>
          <cell r="AO38" t="str">
            <v/>
          </cell>
          <cell r="AP38"/>
          <cell r="AQ38"/>
          <cell r="BC38" t="str">
            <v/>
          </cell>
          <cell r="BD38"/>
          <cell r="BE38"/>
          <cell r="BQ38" t="str">
            <v/>
          </cell>
          <cell r="BR38"/>
          <cell r="BS38"/>
          <cell r="CE38" t="str">
            <v/>
          </cell>
          <cell r="CF38" t="str">
            <v/>
          </cell>
          <cell r="CG38" t="str">
            <v/>
          </cell>
          <cell r="CR38" t="str">
            <v>京都中央信用金庫</v>
          </cell>
          <cell r="CS38" t="str">
            <v>大久保支店</v>
          </cell>
        </row>
        <row r="39">
          <cell r="B39" t="str">
            <v>38</v>
          </cell>
          <cell r="F39" t="str">
            <v>617-0813</v>
          </cell>
          <cell r="G39" t="str">
            <v>長岡京市井ノ内上印田３－２３</v>
          </cell>
          <cell r="H39" t="str">
            <v/>
          </cell>
          <cell r="I39" t="str">
            <v>075-955-2644</v>
          </cell>
          <cell r="J39">
            <v>19176</v>
          </cell>
          <cell r="K39">
            <v>16416</v>
          </cell>
          <cell r="M39" t="str">
            <v>稲井　敏久</v>
          </cell>
          <cell r="N39">
            <v>5000</v>
          </cell>
          <cell r="O39">
            <v>9</v>
          </cell>
          <cell r="AA39" t="str">
            <v/>
          </cell>
          <cell r="AB39"/>
          <cell r="AC39"/>
          <cell r="AO39" t="str">
            <v/>
          </cell>
          <cell r="AP39"/>
          <cell r="AQ39"/>
          <cell r="BC39" t="str">
            <v/>
          </cell>
          <cell r="BD39"/>
          <cell r="BE39"/>
          <cell r="BQ39" t="str">
            <v/>
          </cell>
          <cell r="BR39"/>
          <cell r="BS39"/>
          <cell r="CE39" t="str">
            <v/>
          </cell>
          <cell r="CF39" t="str">
            <v/>
          </cell>
          <cell r="CG39" t="str">
            <v/>
          </cell>
          <cell r="CR39" t="str">
            <v>京都中央信用金庫</v>
          </cell>
          <cell r="CS39" t="str">
            <v>今里支店</v>
          </cell>
        </row>
        <row r="40">
          <cell r="B40" t="str">
            <v>35</v>
          </cell>
          <cell r="F40" t="str">
            <v>629-2314</v>
          </cell>
          <cell r="G40" t="str">
            <v>与謝郡与謝野町字岩屋９７８の３</v>
          </cell>
          <cell r="H40" t="str">
            <v/>
          </cell>
          <cell r="I40" t="str">
            <v>0772-42-7475</v>
          </cell>
          <cell r="J40">
            <v>59403</v>
          </cell>
          <cell r="K40">
            <v>41610</v>
          </cell>
          <cell r="M40" t="str">
            <v>竹原　鶴吉</v>
          </cell>
          <cell r="N40">
            <v>12000</v>
          </cell>
          <cell r="O40">
            <v>12</v>
          </cell>
          <cell r="AA40" t="str">
            <v/>
          </cell>
          <cell r="AB40"/>
          <cell r="AC40"/>
          <cell r="AO40" t="str">
            <v/>
          </cell>
          <cell r="AP40"/>
          <cell r="AQ40"/>
          <cell r="BC40" t="str">
            <v/>
          </cell>
          <cell r="BD40"/>
          <cell r="BE40"/>
          <cell r="BQ40" t="str">
            <v/>
          </cell>
          <cell r="BR40"/>
          <cell r="BS40"/>
          <cell r="CE40" t="str">
            <v/>
          </cell>
          <cell r="CF40" t="str">
            <v/>
          </cell>
          <cell r="CG40" t="str">
            <v/>
          </cell>
          <cell r="CR40" t="str">
            <v>京都北都信用金庫</v>
          </cell>
          <cell r="CS40" t="str">
            <v>野田川支店</v>
          </cell>
        </row>
        <row r="41">
          <cell r="B41" t="str">
            <v>35</v>
          </cell>
          <cell r="F41" t="str">
            <v>626-0001</v>
          </cell>
          <cell r="G41" t="str">
            <v>宮津市</v>
          </cell>
          <cell r="H41" t="str">
            <v>字文珠１７４－１</v>
          </cell>
          <cell r="I41" t="str">
            <v>0772-22-0880</v>
          </cell>
          <cell r="J41">
            <v>28652</v>
          </cell>
          <cell r="K41">
            <v>0</v>
          </cell>
          <cell r="M41" t="str">
            <v/>
          </cell>
          <cell r="N41"/>
          <cell r="O41"/>
          <cell r="AA41" t="str">
            <v/>
          </cell>
          <cell r="AB41"/>
          <cell r="AC41"/>
          <cell r="AO41" t="str">
            <v/>
          </cell>
          <cell r="AP41"/>
          <cell r="AQ41"/>
          <cell r="BC41" t="str">
            <v/>
          </cell>
          <cell r="BD41"/>
          <cell r="BE41"/>
          <cell r="BQ41" t="str">
            <v/>
          </cell>
          <cell r="BR41"/>
          <cell r="BS41"/>
          <cell r="CE41" t="str">
            <v/>
          </cell>
          <cell r="CF41" t="str">
            <v/>
          </cell>
          <cell r="CG41" t="str">
            <v/>
          </cell>
          <cell r="CR41" t="str">
            <v>京都北都信用金庫</v>
          </cell>
          <cell r="CS41" t="str">
            <v>本店営業部</v>
          </cell>
        </row>
        <row r="42">
          <cell r="B42" t="str">
            <v>35</v>
          </cell>
          <cell r="F42" t="str">
            <v>611-0042</v>
          </cell>
          <cell r="G42" t="str">
            <v>宇治市小倉町蓮池　１３７－２６</v>
          </cell>
          <cell r="H42" t="str">
            <v/>
          </cell>
          <cell r="I42" t="str">
            <v>0774-51-5063</v>
          </cell>
          <cell r="J42">
            <v>14962</v>
          </cell>
          <cell r="K42">
            <v>13870</v>
          </cell>
          <cell r="M42" t="str">
            <v>西垣　和馬</v>
          </cell>
          <cell r="N42">
            <v>4000</v>
          </cell>
          <cell r="O42">
            <v>12</v>
          </cell>
          <cell r="AA42" t="str">
            <v/>
          </cell>
          <cell r="AB42"/>
          <cell r="AC42"/>
          <cell r="AO42" t="str">
            <v/>
          </cell>
          <cell r="AP42"/>
          <cell r="AQ42"/>
          <cell r="BC42" t="str">
            <v/>
          </cell>
          <cell r="BD42"/>
          <cell r="BE42"/>
          <cell r="BQ42" t="str">
            <v/>
          </cell>
          <cell r="BR42"/>
          <cell r="BS42"/>
          <cell r="CE42" t="str">
            <v/>
          </cell>
          <cell r="CF42" t="str">
            <v/>
          </cell>
          <cell r="CG42" t="str">
            <v/>
          </cell>
          <cell r="CR42" t="str">
            <v>京都中央信用金庫</v>
          </cell>
          <cell r="CS42" t="str">
            <v>小倉支店</v>
          </cell>
        </row>
        <row r="43">
          <cell r="B43" t="str">
            <v>35</v>
          </cell>
          <cell r="F43" t="str">
            <v>611-0041</v>
          </cell>
          <cell r="G43" t="str">
            <v>宇治市槇島町月夜６－１</v>
          </cell>
          <cell r="H43" t="str">
            <v>朝日プラザ宇治４１６</v>
          </cell>
          <cell r="I43" t="str">
            <v>0774-20-3698</v>
          </cell>
          <cell r="J43">
            <v>89964</v>
          </cell>
          <cell r="K43">
            <v>86687</v>
          </cell>
          <cell r="M43" t="str">
            <v>中西　陽一</v>
          </cell>
          <cell r="N43">
            <v>25000</v>
          </cell>
          <cell r="O43">
            <v>12</v>
          </cell>
          <cell r="AA43" t="str">
            <v/>
          </cell>
          <cell r="AB43"/>
          <cell r="AC43"/>
          <cell r="AO43" t="str">
            <v/>
          </cell>
          <cell r="AP43"/>
          <cell r="AQ43"/>
          <cell r="BC43" t="str">
            <v/>
          </cell>
          <cell r="BD43"/>
          <cell r="BE43"/>
          <cell r="BQ43" t="str">
            <v/>
          </cell>
          <cell r="BR43"/>
          <cell r="BS43"/>
          <cell r="CE43" t="str">
            <v/>
          </cell>
          <cell r="CF43" t="str">
            <v/>
          </cell>
          <cell r="CG43" t="str">
            <v/>
          </cell>
          <cell r="CR43"/>
          <cell r="CS43"/>
        </row>
        <row r="44">
          <cell r="B44" t="str">
            <v>35</v>
          </cell>
          <cell r="F44" t="str">
            <v>604-8151</v>
          </cell>
          <cell r="G44" t="str">
            <v>京都市中京区蛸薬師通り烏丸西入橋弁</v>
          </cell>
          <cell r="H44" t="str">
            <v>慶町　　２３４ゆたかビル４Ｆ</v>
          </cell>
          <cell r="I44" t="str">
            <v>075-354-6338</v>
          </cell>
          <cell r="J44">
            <v>120431</v>
          </cell>
          <cell r="K44">
            <v>13870</v>
          </cell>
          <cell r="M44" t="str">
            <v>紅谷　裕司</v>
          </cell>
          <cell r="N44">
            <v>4000</v>
          </cell>
          <cell r="O44">
            <v>12</v>
          </cell>
          <cell r="AA44" t="str">
            <v/>
          </cell>
          <cell r="AB44"/>
          <cell r="AC44"/>
          <cell r="AO44" t="str">
            <v/>
          </cell>
          <cell r="AP44"/>
          <cell r="AQ44"/>
          <cell r="BC44" t="str">
            <v/>
          </cell>
          <cell r="BD44"/>
          <cell r="BE44"/>
          <cell r="BQ44" t="str">
            <v/>
          </cell>
          <cell r="BR44"/>
          <cell r="BS44"/>
          <cell r="CE44" t="str">
            <v/>
          </cell>
          <cell r="CF44" t="str">
            <v/>
          </cell>
          <cell r="CG44" t="str">
            <v/>
          </cell>
          <cell r="CR44" t="str">
            <v>京都中央信用金庫</v>
          </cell>
          <cell r="CS44" t="str">
            <v>常盤東支店</v>
          </cell>
        </row>
        <row r="45">
          <cell r="B45" t="str">
            <v>35</v>
          </cell>
          <cell r="F45" t="str">
            <v>607-8111</v>
          </cell>
          <cell r="G45" t="str">
            <v>京都市山科区小山南溝町２９－１５</v>
          </cell>
          <cell r="H45" t="str">
            <v/>
          </cell>
          <cell r="I45" t="str">
            <v>075-592-9795</v>
          </cell>
          <cell r="J45">
            <v>18429</v>
          </cell>
          <cell r="K45">
            <v>17337</v>
          </cell>
          <cell r="M45" t="str">
            <v>吉村　肇</v>
          </cell>
          <cell r="N45">
            <v>5000</v>
          </cell>
          <cell r="O45">
            <v>12</v>
          </cell>
          <cell r="AA45" t="str">
            <v/>
          </cell>
          <cell r="AB45"/>
          <cell r="AC45"/>
          <cell r="AO45" t="str">
            <v/>
          </cell>
          <cell r="AP45"/>
          <cell r="AQ45"/>
          <cell r="BC45" t="str">
            <v/>
          </cell>
          <cell r="BD45"/>
          <cell r="BE45"/>
          <cell r="BQ45" t="str">
            <v/>
          </cell>
          <cell r="BR45"/>
          <cell r="BS45"/>
          <cell r="CE45" t="str">
            <v/>
          </cell>
          <cell r="CF45" t="str">
            <v/>
          </cell>
          <cell r="CG45" t="str">
            <v/>
          </cell>
          <cell r="CR45" t="str">
            <v>京都中央信用金庫</v>
          </cell>
          <cell r="CS45" t="str">
            <v>山科中支店</v>
          </cell>
        </row>
        <row r="46">
          <cell r="B46" t="str">
            <v>35</v>
          </cell>
          <cell r="F46" t="str">
            <v>612-8417</v>
          </cell>
          <cell r="G46" t="str">
            <v>京都市伏見区竹田向代町川町２５　ウ</v>
          </cell>
          <cell r="H46" t="str">
            <v>イングヒルズ京都南４０５</v>
          </cell>
          <cell r="I46" t="str">
            <v>075-693-9552</v>
          </cell>
          <cell r="J46">
            <v>16055</v>
          </cell>
          <cell r="K46">
            <v>13870</v>
          </cell>
          <cell r="M46" t="str">
            <v>市川　佳幸</v>
          </cell>
          <cell r="N46">
            <v>4000</v>
          </cell>
          <cell r="O46">
            <v>12</v>
          </cell>
          <cell r="AA46" t="str">
            <v/>
          </cell>
          <cell r="AB46"/>
          <cell r="AC46"/>
          <cell r="AO46" t="str">
            <v/>
          </cell>
          <cell r="AP46"/>
          <cell r="AQ46"/>
          <cell r="BC46" t="str">
            <v/>
          </cell>
          <cell r="BD46"/>
          <cell r="BE46"/>
          <cell r="BQ46" t="str">
            <v/>
          </cell>
          <cell r="BR46"/>
          <cell r="BS46"/>
          <cell r="CE46" t="str">
            <v/>
          </cell>
          <cell r="CF46" t="str">
            <v/>
          </cell>
          <cell r="CG46" t="str">
            <v/>
          </cell>
          <cell r="CR46"/>
          <cell r="CS46"/>
        </row>
        <row r="47">
          <cell r="B47" t="str">
            <v>38</v>
          </cell>
          <cell r="F47" t="str">
            <v>620-0875</v>
          </cell>
          <cell r="G47" t="str">
            <v>福知山市字堀　２７１９－２０</v>
          </cell>
          <cell r="H47" t="str">
            <v/>
          </cell>
          <cell r="I47" t="str">
            <v>0773-23-9148</v>
          </cell>
          <cell r="J47">
            <v>18900</v>
          </cell>
          <cell r="K47">
            <v>17520</v>
          </cell>
          <cell r="M47" t="str">
            <v>橋本　秀樹</v>
          </cell>
          <cell r="N47">
            <v>4000</v>
          </cell>
          <cell r="O47">
            <v>12</v>
          </cell>
          <cell r="AA47" t="str">
            <v/>
          </cell>
          <cell r="AB47"/>
          <cell r="AC47"/>
          <cell r="AO47" t="str">
            <v/>
          </cell>
          <cell r="AP47"/>
          <cell r="AQ47"/>
          <cell r="BC47" t="str">
            <v/>
          </cell>
          <cell r="BD47"/>
          <cell r="BE47"/>
          <cell r="BQ47" t="str">
            <v/>
          </cell>
          <cell r="BR47"/>
          <cell r="BS47"/>
          <cell r="CE47" t="str">
            <v/>
          </cell>
          <cell r="CF47" t="str">
            <v/>
          </cell>
          <cell r="CG47" t="str">
            <v/>
          </cell>
          <cell r="CR47" t="str">
            <v>京都銀行</v>
          </cell>
          <cell r="CS47" t="str">
            <v>福知山支店</v>
          </cell>
        </row>
        <row r="48">
          <cell r="B48" t="str">
            <v>35</v>
          </cell>
          <cell r="F48" t="str">
            <v>617-0814</v>
          </cell>
          <cell r="G48" t="str">
            <v>長岡京市今里　５丁目４－２９</v>
          </cell>
          <cell r="H48" t="str">
            <v/>
          </cell>
          <cell r="I48" t="str">
            <v>075-951-0333</v>
          </cell>
          <cell r="J48">
            <v>107787</v>
          </cell>
          <cell r="K48">
            <v>69350</v>
          </cell>
          <cell r="M48" t="str">
            <v>笹岡　和宏</v>
          </cell>
          <cell r="N48">
            <v>20000</v>
          </cell>
          <cell r="O48">
            <v>12</v>
          </cell>
          <cell r="AA48" t="str">
            <v/>
          </cell>
          <cell r="AB48"/>
          <cell r="AC48"/>
          <cell r="AO48" t="str">
            <v/>
          </cell>
          <cell r="AP48"/>
          <cell r="AQ48"/>
          <cell r="BC48" t="str">
            <v/>
          </cell>
          <cell r="BD48"/>
          <cell r="BE48"/>
          <cell r="BQ48" t="str">
            <v/>
          </cell>
          <cell r="BR48"/>
          <cell r="BS48"/>
          <cell r="CE48" t="str">
            <v/>
          </cell>
          <cell r="CF48" t="str">
            <v/>
          </cell>
          <cell r="CG48" t="str">
            <v/>
          </cell>
          <cell r="CR48" t="str">
            <v>みずほ銀行</v>
          </cell>
          <cell r="CS48" t="str">
            <v>長岡天神支店</v>
          </cell>
        </row>
        <row r="49">
          <cell r="B49" t="str">
            <v>35</v>
          </cell>
          <cell r="F49" t="str">
            <v>611-0041</v>
          </cell>
          <cell r="G49" t="str">
            <v>宇治市槇島町薗場３８－２２</v>
          </cell>
          <cell r="H49" t="str">
            <v/>
          </cell>
          <cell r="I49" t="str">
            <v>090-2011-5028</v>
          </cell>
          <cell r="J49">
            <v>25364</v>
          </cell>
          <cell r="K49">
            <v>24272</v>
          </cell>
          <cell r="M49" t="str">
            <v>町中　健作</v>
          </cell>
          <cell r="N49">
            <v>7000</v>
          </cell>
          <cell r="O49">
            <v>12</v>
          </cell>
          <cell r="AA49" t="str">
            <v/>
          </cell>
          <cell r="AB49"/>
          <cell r="AC49"/>
          <cell r="AO49" t="str">
            <v/>
          </cell>
          <cell r="AP49"/>
          <cell r="AQ49"/>
          <cell r="BC49" t="str">
            <v/>
          </cell>
          <cell r="BD49"/>
          <cell r="BE49"/>
          <cell r="BQ49" t="str">
            <v/>
          </cell>
          <cell r="BR49"/>
          <cell r="BS49"/>
          <cell r="CE49" t="str">
            <v/>
          </cell>
          <cell r="CF49" t="str">
            <v/>
          </cell>
          <cell r="CG49" t="str">
            <v/>
          </cell>
          <cell r="CR49" t="str">
            <v>京都中央信用金庫</v>
          </cell>
          <cell r="CS49" t="str">
            <v>三室戸支店</v>
          </cell>
        </row>
        <row r="50">
          <cell r="B50" t="str">
            <v>35</v>
          </cell>
          <cell r="F50" t="str">
            <v>611-0042</v>
          </cell>
          <cell r="G50" t="str">
            <v>宇治市小倉町春日森　３５－１７</v>
          </cell>
          <cell r="H50" t="str">
            <v/>
          </cell>
          <cell r="I50" t="str">
            <v>0774-20-0561</v>
          </cell>
          <cell r="J50">
            <v>26685</v>
          </cell>
          <cell r="K50">
            <v>24272</v>
          </cell>
          <cell r="M50" t="str">
            <v>岸田　和巳</v>
          </cell>
          <cell r="N50">
            <v>7000</v>
          </cell>
          <cell r="O50">
            <v>12</v>
          </cell>
          <cell r="AA50" t="str">
            <v/>
          </cell>
          <cell r="AB50"/>
          <cell r="AC50"/>
          <cell r="AO50" t="str">
            <v/>
          </cell>
          <cell r="AP50"/>
          <cell r="AQ50"/>
          <cell r="BC50" t="str">
            <v/>
          </cell>
          <cell r="BD50"/>
          <cell r="BE50"/>
          <cell r="BQ50" t="str">
            <v/>
          </cell>
          <cell r="BR50"/>
          <cell r="BS50"/>
          <cell r="CE50" t="str">
            <v/>
          </cell>
          <cell r="CF50" t="str">
            <v/>
          </cell>
          <cell r="CG50" t="str">
            <v/>
          </cell>
          <cell r="CR50" t="str">
            <v>京都信用金庫</v>
          </cell>
          <cell r="CS50" t="str">
            <v>西宇治支店</v>
          </cell>
        </row>
        <row r="51">
          <cell r="B51" t="str">
            <v>35</v>
          </cell>
          <cell r="F51" t="str">
            <v>621-0833</v>
          </cell>
          <cell r="G51" t="str">
            <v>亀岡市東つつじヶ丘曙台１－２－１１</v>
          </cell>
          <cell r="H51" t="str">
            <v/>
          </cell>
          <cell r="I51" t="str">
            <v>0771-23-8365</v>
          </cell>
          <cell r="J51">
            <v>113050</v>
          </cell>
          <cell r="K51">
            <v>69350</v>
          </cell>
          <cell r="M51" t="str">
            <v>畠山　真一</v>
          </cell>
          <cell r="N51">
            <v>20000</v>
          </cell>
          <cell r="O51">
            <v>12</v>
          </cell>
          <cell r="AA51" t="str">
            <v/>
          </cell>
          <cell r="AB51"/>
          <cell r="AC51"/>
          <cell r="AO51" t="str">
            <v/>
          </cell>
          <cell r="AP51"/>
          <cell r="AQ51"/>
          <cell r="BC51" t="str">
            <v/>
          </cell>
          <cell r="BD51"/>
          <cell r="BE51"/>
          <cell r="BQ51" t="str">
            <v/>
          </cell>
          <cell r="BR51"/>
          <cell r="BS51"/>
          <cell r="CE51" t="str">
            <v/>
          </cell>
          <cell r="CF51" t="str">
            <v/>
          </cell>
          <cell r="CG51" t="str">
            <v/>
          </cell>
          <cell r="CR51" t="str">
            <v>京都中央信用金庫</v>
          </cell>
          <cell r="CS51" t="str">
            <v>亀岡支店</v>
          </cell>
        </row>
        <row r="52">
          <cell r="B52" t="str">
            <v>35</v>
          </cell>
          <cell r="F52" t="str">
            <v>629-3566</v>
          </cell>
          <cell r="G52" t="str">
            <v>京丹後市久美浜町安養寺２００</v>
          </cell>
          <cell r="H52" t="str">
            <v/>
          </cell>
          <cell r="I52" t="str">
            <v>0772-84-0613</v>
          </cell>
          <cell r="J52">
            <v>12169</v>
          </cell>
          <cell r="K52">
            <v>0</v>
          </cell>
          <cell r="M52" t="str">
            <v/>
          </cell>
          <cell r="N52"/>
          <cell r="O52"/>
          <cell r="AA52" t="str">
            <v/>
          </cell>
          <cell r="AB52"/>
          <cell r="AC52"/>
          <cell r="AO52" t="str">
            <v/>
          </cell>
          <cell r="AP52"/>
          <cell r="AQ52"/>
          <cell r="BC52" t="str">
            <v/>
          </cell>
          <cell r="BD52"/>
          <cell r="BE52"/>
          <cell r="BQ52" t="str">
            <v/>
          </cell>
          <cell r="BR52"/>
          <cell r="BS52"/>
          <cell r="CE52" t="str">
            <v/>
          </cell>
          <cell r="CF52" t="str">
            <v/>
          </cell>
          <cell r="CG52" t="str">
            <v/>
          </cell>
          <cell r="CR52" t="str">
            <v>京都銀行</v>
          </cell>
          <cell r="CS52" t="str">
            <v>久美浜支店</v>
          </cell>
        </row>
        <row r="53">
          <cell r="B53" t="str">
            <v>38</v>
          </cell>
          <cell r="F53" t="str">
            <v>611-0014</v>
          </cell>
          <cell r="G53" t="str">
            <v>宇治市明星町１－３３－６</v>
          </cell>
          <cell r="H53" t="str">
            <v/>
          </cell>
          <cell r="I53" t="str">
            <v>0774-24-3779</v>
          </cell>
          <cell r="J53">
            <v>3312</v>
          </cell>
          <cell r="K53">
            <v>0</v>
          </cell>
          <cell r="M53" t="str">
            <v/>
          </cell>
          <cell r="N53"/>
          <cell r="O53"/>
          <cell r="AA53" t="str">
            <v/>
          </cell>
          <cell r="AB53"/>
          <cell r="AC53"/>
          <cell r="AO53" t="str">
            <v/>
          </cell>
          <cell r="AP53"/>
          <cell r="AQ53"/>
          <cell r="BC53" t="str">
            <v/>
          </cell>
          <cell r="BD53"/>
          <cell r="BE53"/>
          <cell r="BQ53" t="str">
            <v/>
          </cell>
          <cell r="BR53"/>
          <cell r="BS53"/>
          <cell r="CE53" t="str">
            <v/>
          </cell>
          <cell r="CF53" t="str">
            <v/>
          </cell>
          <cell r="CG53" t="str">
            <v/>
          </cell>
          <cell r="CR53" t="str">
            <v>京都銀行</v>
          </cell>
          <cell r="CS53" t="str">
            <v>三室戸支店</v>
          </cell>
        </row>
        <row r="54">
          <cell r="B54" t="str">
            <v>35</v>
          </cell>
          <cell r="F54" t="str">
            <v>610-0343</v>
          </cell>
          <cell r="G54" t="str">
            <v>京田辺市大住小林１０－２</v>
          </cell>
          <cell r="H54" t="str">
            <v/>
          </cell>
          <cell r="I54" t="str">
            <v>0774-63-6389</v>
          </cell>
          <cell r="J54">
            <v>116318</v>
          </cell>
          <cell r="K54">
            <v>110960</v>
          </cell>
          <cell r="M54" t="str">
            <v>南庄　恭治</v>
          </cell>
          <cell r="N54">
            <v>16000</v>
          </cell>
          <cell r="O54">
            <v>12</v>
          </cell>
          <cell r="AA54" t="str">
            <v>南庄　恭宏</v>
          </cell>
          <cell r="AB54">
            <v>16000</v>
          </cell>
          <cell r="AC54">
            <v>12</v>
          </cell>
          <cell r="AO54" t="str">
            <v/>
          </cell>
          <cell r="AP54"/>
          <cell r="AQ54"/>
          <cell r="BC54" t="str">
            <v/>
          </cell>
          <cell r="BD54"/>
          <cell r="BE54"/>
          <cell r="BQ54" t="str">
            <v/>
          </cell>
          <cell r="BR54"/>
          <cell r="BS54"/>
          <cell r="CE54" t="str">
            <v/>
          </cell>
          <cell r="CF54" t="str">
            <v/>
          </cell>
          <cell r="CG54" t="str">
            <v/>
          </cell>
          <cell r="CR54" t="str">
            <v>京都銀行</v>
          </cell>
          <cell r="CS54" t="str">
            <v>大住支店</v>
          </cell>
        </row>
        <row r="55">
          <cell r="B55" t="str">
            <v>35</v>
          </cell>
          <cell r="F55" t="str">
            <v>629-0103</v>
          </cell>
          <cell r="G55" t="str">
            <v>南丹市八木町諸畑八木田３５</v>
          </cell>
          <cell r="H55" t="str">
            <v/>
          </cell>
          <cell r="I55" t="str">
            <v>0771-42-3775</v>
          </cell>
          <cell r="J55">
            <v>34466</v>
          </cell>
          <cell r="K55">
            <v>12711</v>
          </cell>
          <cell r="M55" t="str">
            <v>竹井　淳浩</v>
          </cell>
          <cell r="N55">
            <v>4000</v>
          </cell>
          <cell r="O55">
            <v>11</v>
          </cell>
          <cell r="AA55" t="str">
            <v/>
          </cell>
          <cell r="AB55"/>
          <cell r="AC55"/>
          <cell r="AO55" t="str">
            <v/>
          </cell>
          <cell r="AP55"/>
          <cell r="AQ55"/>
          <cell r="BC55" t="str">
            <v/>
          </cell>
          <cell r="BD55"/>
          <cell r="BE55"/>
          <cell r="BQ55" t="str">
            <v/>
          </cell>
          <cell r="BR55"/>
          <cell r="BS55"/>
          <cell r="CE55" t="str">
            <v/>
          </cell>
          <cell r="CF55" t="str">
            <v/>
          </cell>
          <cell r="CG55" t="str">
            <v/>
          </cell>
          <cell r="CR55" t="str">
            <v>京都信用金庫</v>
          </cell>
          <cell r="CS55" t="str">
            <v>八木支店</v>
          </cell>
        </row>
        <row r="56">
          <cell r="B56" t="str">
            <v>35</v>
          </cell>
          <cell r="F56" t="str">
            <v>612-8264</v>
          </cell>
          <cell r="G56" t="str">
            <v>京都市伏見区横大路松林３０番地４５</v>
          </cell>
          <cell r="H56" t="str">
            <v/>
          </cell>
          <cell r="I56" t="str">
            <v>075-631-5681</v>
          </cell>
          <cell r="J56">
            <v>16055</v>
          </cell>
          <cell r="K56">
            <v>13870</v>
          </cell>
          <cell r="M56" t="str">
            <v>吉川　英樹</v>
          </cell>
          <cell r="N56">
            <v>4000</v>
          </cell>
          <cell r="O56">
            <v>12</v>
          </cell>
          <cell r="AA56" t="str">
            <v/>
          </cell>
          <cell r="AB56"/>
          <cell r="AC56"/>
          <cell r="AO56" t="str">
            <v/>
          </cell>
          <cell r="AP56"/>
          <cell r="AQ56"/>
          <cell r="BC56" t="str">
            <v/>
          </cell>
          <cell r="BD56"/>
          <cell r="BE56"/>
          <cell r="BQ56" t="str">
            <v/>
          </cell>
          <cell r="BR56"/>
          <cell r="BS56"/>
          <cell r="CE56" t="str">
            <v/>
          </cell>
          <cell r="CF56" t="str">
            <v/>
          </cell>
          <cell r="CG56" t="str">
            <v/>
          </cell>
          <cell r="CR56" t="str">
            <v>京都中央農業協同組合</v>
          </cell>
          <cell r="CS56" t="str">
            <v>淀支店</v>
          </cell>
        </row>
        <row r="57">
          <cell r="B57" t="str">
            <v>35</v>
          </cell>
          <cell r="F57" t="str">
            <v>601-8022</v>
          </cell>
          <cell r="G57" t="str">
            <v>京都市南区東九条北松ノ木町３９－２</v>
          </cell>
          <cell r="H57" t="str">
            <v>0</v>
          </cell>
          <cell r="I57" t="str">
            <v>075-581-5525</v>
          </cell>
          <cell r="J57">
            <v>36860</v>
          </cell>
          <cell r="K57">
            <v>34675</v>
          </cell>
          <cell r="M57" t="str">
            <v>濱本　弘彰</v>
          </cell>
          <cell r="N57">
            <v>10000</v>
          </cell>
          <cell r="O57">
            <v>12</v>
          </cell>
          <cell r="AA57" t="str">
            <v/>
          </cell>
          <cell r="AB57"/>
          <cell r="AC57"/>
          <cell r="AO57" t="str">
            <v/>
          </cell>
          <cell r="AP57"/>
          <cell r="AQ57"/>
          <cell r="BC57" t="str">
            <v/>
          </cell>
          <cell r="BD57"/>
          <cell r="BE57"/>
          <cell r="BQ57" t="str">
            <v/>
          </cell>
          <cell r="BR57"/>
          <cell r="BS57"/>
          <cell r="CE57" t="str">
            <v/>
          </cell>
          <cell r="CF57" t="str">
            <v/>
          </cell>
          <cell r="CG57" t="str">
            <v/>
          </cell>
          <cell r="CR57" t="str">
            <v>京都中央信用金庫</v>
          </cell>
          <cell r="CS57" t="str">
            <v>西野山支店</v>
          </cell>
        </row>
        <row r="58">
          <cell r="B58" t="str">
            <v>33</v>
          </cell>
          <cell r="F58" t="str">
            <v>611-0041</v>
          </cell>
          <cell r="G58" t="str">
            <v>宇治市槇島町</v>
          </cell>
          <cell r="H58" t="str">
            <v>北内４７番地の１６</v>
          </cell>
          <cell r="I58" t="str">
            <v>0774-32-7371</v>
          </cell>
          <cell r="J58">
            <v>18675</v>
          </cell>
          <cell r="K58">
            <v>16425</v>
          </cell>
          <cell r="M58" t="str">
            <v>北村　眞一</v>
          </cell>
          <cell r="N58">
            <v>5000</v>
          </cell>
          <cell r="O58">
            <v>12</v>
          </cell>
          <cell r="AA58" t="str">
            <v/>
          </cell>
          <cell r="AB58"/>
          <cell r="AC58"/>
          <cell r="AO58" t="str">
            <v/>
          </cell>
          <cell r="AP58"/>
          <cell r="AQ58"/>
          <cell r="BC58" t="str">
            <v/>
          </cell>
          <cell r="BD58"/>
          <cell r="BE58"/>
          <cell r="BQ58" t="str">
            <v/>
          </cell>
          <cell r="BR58"/>
          <cell r="BS58"/>
          <cell r="CE58" t="str">
            <v/>
          </cell>
          <cell r="CF58" t="str">
            <v/>
          </cell>
          <cell r="CG58" t="str">
            <v/>
          </cell>
          <cell r="CR58" t="str">
            <v>京都中央信用金庫</v>
          </cell>
          <cell r="CS58" t="str">
            <v>木幡支店</v>
          </cell>
        </row>
        <row r="59">
          <cell r="B59" t="str">
            <v>37</v>
          </cell>
          <cell r="F59" t="str">
            <v>601-8313</v>
          </cell>
          <cell r="G59" t="str">
            <v>京都市南区吉祥院中島町３０－２</v>
          </cell>
          <cell r="H59" t="str">
            <v/>
          </cell>
          <cell r="I59" t="str">
            <v>075-681-4017</v>
          </cell>
          <cell r="J59">
            <v>28560</v>
          </cell>
          <cell r="K59">
            <v>21900</v>
          </cell>
          <cell r="M59" t="str">
            <v>山住　勇</v>
          </cell>
          <cell r="N59">
            <v>4000</v>
          </cell>
          <cell r="O59">
            <v>12</v>
          </cell>
          <cell r="AA59" t="str">
            <v/>
          </cell>
          <cell r="AB59"/>
          <cell r="AC59"/>
          <cell r="AO59" t="str">
            <v/>
          </cell>
          <cell r="AP59"/>
          <cell r="AQ59"/>
          <cell r="BC59" t="str">
            <v/>
          </cell>
          <cell r="BD59"/>
          <cell r="BE59"/>
          <cell r="BQ59" t="str">
            <v/>
          </cell>
          <cell r="BR59"/>
          <cell r="BS59"/>
          <cell r="CE59" t="str">
            <v/>
          </cell>
          <cell r="CF59" t="str">
            <v/>
          </cell>
          <cell r="CG59" t="str">
            <v/>
          </cell>
          <cell r="CR59"/>
          <cell r="CS59"/>
        </row>
        <row r="60">
          <cell r="B60" t="str">
            <v>38</v>
          </cell>
          <cell r="F60" t="str">
            <v>621-0018</v>
          </cell>
          <cell r="G60" t="str">
            <v>亀岡市大井町小金岐北浦８－２６</v>
          </cell>
          <cell r="H60" t="str">
            <v/>
          </cell>
          <cell r="I60" t="str">
            <v>0771-25-0502</v>
          </cell>
          <cell r="J60">
            <v>72840</v>
          </cell>
          <cell r="K60">
            <v>70080</v>
          </cell>
          <cell r="M60" t="str">
            <v>國府　伸一郎</v>
          </cell>
          <cell r="N60">
            <v>16000</v>
          </cell>
          <cell r="O60">
            <v>12</v>
          </cell>
          <cell r="AA60" t="str">
            <v/>
          </cell>
          <cell r="AB60"/>
          <cell r="AC60"/>
          <cell r="AO60" t="str">
            <v/>
          </cell>
          <cell r="AP60"/>
          <cell r="AQ60"/>
          <cell r="BC60" t="str">
            <v/>
          </cell>
          <cell r="BD60"/>
          <cell r="BE60"/>
          <cell r="BQ60" t="str">
            <v/>
          </cell>
          <cell r="BR60"/>
          <cell r="BS60"/>
          <cell r="CE60" t="str">
            <v/>
          </cell>
          <cell r="CF60" t="str">
            <v/>
          </cell>
          <cell r="CG60" t="str">
            <v/>
          </cell>
          <cell r="CR60" t="str">
            <v>京都銀行</v>
          </cell>
          <cell r="CS60" t="str">
            <v>八木支店</v>
          </cell>
        </row>
        <row r="61">
          <cell r="B61" t="str">
            <v>38</v>
          </cell>
          <cell r="F61" t="str">
            <v>615-8021</v>
          </cell>
          <cell r="G61" t="str">
            <v>京都市西京区桂浅原町２２３－８</v>
          </cell>
          <cell r="H61" t="str">
            <v/>
          </cell>
          <cell r="I61" t="str">
            <v>075-393-4675</v>
          </cell>
          <cell r="J61">
            <v>2760</v>
          </cell>
          <cell r="K61">
            <v>0</v>
          </cell>
          <cell r="M61" t="str">
            <v/>
          </cell>
          <cell r="N61"/>
          <cell r="O61"/>
          <cell r="AA61" t="str">
            <v/>
          </cell>
          <cell r="AB61"/>
          <cell r="AC61"/>
          <cell r="AO61" t="str">
            <v/>
          </cell>
          <cell r="AP61"/>
          <cell r="AQ61"/>
          <cell r="BC61" t="str">
            <v/>
          </cell>
          <cell r="BD61"/>
          <cell r="BE61"/>
          <cell r="BQ61" t="str">
            <v/>
          </cell>
          <cell r="BR61"/>
          <cell r="BS61"/>
          <cell r="CE61" t="str">
            <v/>
          </cell>
          <cell r="CF61" t="str">
            <v/>
          </cell>
          <cell r="CG61" t="str">
            <v/>
          </cell>
          <cell r="CR61"/>
          <cell r="CS61"/>
        </row>
        <row r="62">
          <cell r="B62" t="str">
            <v>35</v>
          </cell>
          <cell r="F62" t="str">
            <v>601-1123</v>
          </cell>
          <cell r="G62" t="str">
            <v>京都市左京区静市市原町１０８１番地</v>
          </cell>
          <cell r="H62" t="str">
            <v>57</v>
          </cell>
          <cell r="I62" t="str">
            <v>075-741-3437</v>
          </cell>
          <cell r="J62">
            <v>49637</v>
          </cell>
          <cell r="K62">
            <v>48545</v>
          </cell>
          <cell r="M62" t="str">
            <v>宮内　邦明</v>
          </cell>
          <cell r="N62">
            <v>14000</v>
          </cell>
          <cell r="O62">
            <v>12</v>
          </cell>
          <cell r="AA62" t="str">
            <v/>
          </cell>
          <cell r="AB62"/>
          <cell r="AC62"/>
          <cell r="AO62" t="str">
            <v/>
          </cell>
          <cell r="AP62"/>
          <cell r="AQ62"/>
          <cell r="BC62" t="str">
            <v/>
          </cell>
          <cell r="BD62"/>
          <cell r="BE62"/>
          <cell r="BQ62" t="str">
            <v/>
          </cell>
          <cell r="BR62"/>
          <cell r="BS62"/>
          <cell r="CE62" t="str">
            <v/>
          </cell>
          <cell r="CF62" t="str">
            <v/>
          </cell>
          <cell r="CG62" t="str">
            <v/>
          </cell>
          <cell r="CR62" t="str">
            <v>京都中央信用金庫</v>
          </cell>
          <cell r="CS62" t="str">
            <v>二軒茶屋支店</v>
          </cell>
        </row>
        <row r="63">
          <cell r="B63" t="str">
            <v>35</v>
          </cell>
          <cell r="F63" t="str">
            <v>606-8136</v>
          </cell>
          <cell r="G63" t="str">
            <v>京都市左京区一乗寺東浦町５４－５</v>
          </cell>
          <cell r="H63" t="str">
            <v/>
          </cell>
          <cell r="I63" t="str">
            <v>075-722-5073</v>
          </cell>
          <cell r="J63">
            <v>32394</v>
          </cell>
          <cell r="K63">
            <v>17337</v>
          </cell>
          <cell r="M63" t="str">
            <v>井嶋　清次</v>
          </cell>
          <cell r="N63">
            <v>5000</v>
          </cell>
          <cell r="O63">
            <v>12</v>
          </cell>
          <cell r="AA63" t="str">
            <v/>
          </cell>
          <cell r="AB63"/>
          <cell r="AC63"/>
          <cell r="AO63" t="str">
            <v/>
          </cell>
          <cell r="AP63"/>
          <cell r="AQ63"/>
          <cell r="BC63" t="str">
            <v/>
          </cell>
          <cell r="BD63"/>
          <cell r="BE63"/>
          <cell r="BQ63" t="str">
            <v/>
          </cell>
          <cell r="BR63"/>
          <cell r="BS63"/>
          <cell r="CE63" t="str">
            <v/>
          </cell>
          <cell r="CF63" t="str">
            <v/>
          </cell>
          <cell r="CG63" t="str">
            <v/>
          </cell>
          <cell r="CR63"/>
          <cell r="CS63"/>
        </row>
        <row r="64">
          <cell r="B64" t="str">
            <v>38</v>
          </cell>
          <cell r="F64" t="str">
            <v>612-0053</v>
          </cell>
          <cell r="G64" t="str">
            <v>京都市伏見区桃山町丹下１の４５</v>
          </cell>
          <cell r="H64" t="str">
            <v/>
          </cell>
          <cell r="I64" t="str">
            <v>075-642-6800</v>
          </cell>
          <cell r="J64">
            <v>81600</v>
          </cell>
          <cell r="K64">
            <v>78840</v>
          </cell>
          <cell r="M64" t="str">
            <v>橋本　秀一郎</v>
          </cell>
          <cell r="N64">
            <v>18000</v>
          </cell>
          <cell r="O64">
            <v>12</v>
          </cell>
          <cell r="AA64" t="str">
            <v/>
          </cell>
          <cell r="AB64"/>
          <cell r="AC64"/>
          <cell r="AO64" t="str">
            <v/>
          </cell>
          <cell r="AP64"/>
          <cell r="AQ64"/>
          <cell r="BC64" t="str">
            <v/>
          </cell>
          <cell r="BD64"/>
          <cell r="BE64"/>
          <cell r="BQ64" t="str">
            <v/>
          </cell>
          <cell r="BR64"/>
          <cell r="BS64"/>
          <cell r="CE64" t="str">
            <v/>
          </cell>
          <cell r="CF64" t="str">
            <v/>
          </cell>
          <cell r="CG64" t="str">
            <v/>
          </cell>
          <cell r="CR64" t="str">
            <v>京都中央信用金庫</v>
          </cell>
          <cell r="CS64" t="str">
            <v>墨染支店</v>
          </cell>
        </row>
        <row r="65">
          <cell r="B65" t="str">
            <v>35</v>
          </cell>
          <cell r="F65" t="str">
            <v>607-8412</v>
          </cell>
          <cell r="G65" t="str">
            <v>京都市山科区御陵四丁野町２１－４３</v>
          </cell>
          <cell r="H65" t="str">
            <v/>
          </cell>
          <cell r="I65" t="str">
            <v>075-592-7154</v>
          </cell>
          <cell r="J65">
            <v>56572</v>
          </cell>
          <cell r="K65">
            <v>55480</v>
          </cell>
          <cell r="M65" t="str">
            <v>林　亮二</v>
          </cell>
          <cell r="N65">
            <v>16000</v>
          </cell>
          <cell r="O65">
            <v>12</v>
          </cell>
          <cell r="AA65" t="str">
            <v/>
          </cell>
          <cell r="AB65"/>
          <cell r="AC65"/>
          <cell r="AO65" t="str">
            <v/>
          </cell>
          <cell r="AP65"/>
          <cell r="AQ65"/>
          <cell r="BC65" t="str">
            <v/>
          </cell>
          <cell r="BD65"/>
          <cell r="BE65"/>
          <cell r="BQ65" t="str">
            <v/>
          </cell>
          <cell r="BR65"/>
          <cell r="BS65"/>
          <cell r="CE65" t="str">
            <v/>
          </cell>
          <cell r="CF65" t="str">
            <v/>
          </cell>
          <cell r="CG65" t="str">
            <v/>
          </cell>
          <cell r="CR65" t="str">
            <v>京都銀行</v>
          </cell>
          <cell r="CS65" t="str">
            <v>山科中央支店</v>
          </cell>
        </row>
        <row r="66">
          <cell r="B66" t="str">
            <v>35</v>
          </cell>
          <cell r="F66" t="str">
            <v>611-0002</v>
          </cell>
          <cell r="G66" t="str">
            <v>宇治市木幡御園１１－３０</v>
          </cell>
          <cell r="H66" t="str">
            <v/>
          </cell>
          <cell r="I66" t="str">
            <v>075-572-3517</v>
          </cell>
          <cell r="J66">
            <v>71535</v>
          </cell>
          <cell r="K66">
            <v>69350</v>
          </cell>
          <cell r="M66" t="str">
            <v>青木　俊治</v>
          </cell>
          <cell r="N66">
            <v>20000</v>
          </cell>
          <cell r="O66">
            <v>12</v>
          </cell>
          <cell r="AA66" t="str">
            <v/>
          </cell>
          <cell r="AB66"/>
          <cell r="AC66"/>
          <cell r="AO66" t="str">
            <v/>
          </cell>
          <cell r="AP66"/>
          <cell r="AQ66"/>
          <cell r="BC66" t="str">
            <v/>
          </cell>
          <cell r="BD66"/>
          <cell r="BE66"/>
          <cell r="BQ66" t="str">
            <v/>
          </cell>
          <cell r="BR66"/>
          <cell r="BS66"/>
          <cell r="CE66" t="str">
            <v/>
          </cell>
          <cell r="CF66" t="str">
            <v/>
          </cell>
          <cell r="CG66" t="str">
            <v/>
          </cell>
          <cell r="CR66" t="str">
            <v>京都銀行</v>
          </cell>
          <cell r="CS66" t="str">
            <v>六地蔵支店</v>
          </cell>
        </row>
        <row r="67">
          <cell r="B67" t="str">
            <v>35</v>
          </cell>
          <cell r="F67" t="str">
            <v>612-8494</v>
          </cell>
          <cell r="G67" t="str">
            <v>京都市伏見区久我東町１番地２２３</v>
          </cell>
          <cell r="H67" t="str">
            <v/>
          </cell>
          <cell r="I67" t="str">
            <v>075-203-9275</v>
          </cell>
          <cell r="J67">
            <v>36860</v>
          </cell>
          <cell r="K67">
            <v>34675</v>
          </cell>
          <cell r="M67" t="str">
            <v>藤下　晴彦</v>
          </cell>
          <cell r="N67">
            <v>10000</v>
          </cell>
          <cell r="O67">
            <v>12</v>
          </cell>
          <cell r="AA67" t="str">
            <v/>
          </cell>
          <cell r="AB67"/>
          <cell r="AC67"/>
          <cell r="AO67" t="str">
            <v/>
          </cell>
          <cell r="AP67"/>
          <cell r="AQ67"/>
          <cell r="BC67" t="str">
            <v/>
          </cell>
          <cell r="BD67"/>
          <cell r="BE67"/>
          <cell r="BQ67" t="str">
            <v/>
          </cell>
          <cell r="BR67"/>
          <cell r="BS67"/>
          <cell r="CE67" t="str">
            <v/>
          </cell>
          <cell r="CF67" t="str">
            <v/>
          </cell>
          <cell r="CG67" t="str">
            <v/>
          </cell>
          <cell r="CR67" t="str">
            <v>京都中央信用金庫</v>
          </cell>
          <cell r="CS67" t="str">
            <v>久我支店</v>
          </cell>
        </row>
        <row r="68">
          <cell r="B68" t="str">
            <v>37</v>
          </cell>
          <cell r="F68" t="str">
            <v>602-8374</v>
          </cell>
          <cell r="G68" t="str">
            <v>京都市上京区一条通御前通西入ル三丁</v>
          </cell>
          <cell r="H68" t="str">
            <v>目西町15</v>
          </cell>
          <cell r="I68" t="str">
            <v>075-463-1166</v>
          </cell>
          <cell r="J68">
            <v>55845</v>
          </cell>
          <cell r="K68">
            <v>54750</v>
          </cell>
          <cell r="M68" t="str">
            <v>成山　在都</v>
          </cell>
          <cell r="N68">
            <v>10000</v>
          </cell>
          <cell r="O68">
            <v>12</v>
          </cell>
          <cell r="AA68" t="str">
            <v/>
          </cell>
          <cell r="AB68"/>
          <cell r="AC68"/>
          <cell r="AO68" t="str">
            <v/>
          </cell>
          <cell r="AP68"/>
          <cell r="AQ68"/>
          <cell r="BC68" t="str">
            <v/>
          </cell>
          <cell r="BD68"/>
          <cell r="BE68"/>
          <cell r="BQ68" t="str">
            <v/>
          </cell>
          <cell r="BR68"/>
          <cell r="BS68"/>
          <cell r="CE68" t="str">
            <v/>
          </cell>
          <cell r="CF68" t="str">
            <v/>
          </cell>
          <cell r="CG68" t="str">
            <v/>
          </cell>
          <cell r="CR68" t="str">
            <v>京都中央信用金庫</v>
          </cell>
          <cell r="CS68" t="str">
            <v>大将軍支店</v>
          </cell>
        </row>
        <row r="69">
          <cell r="B69" t="str">
            <v>35</v>
          </cell>
          <cell r="F69" t="str">
            <v>601-1122</v>
          </cell>
          <cell r="G69" t="str">
            <v>京都市左京区静市野中町４１３</v>
          </cell>
          <cell r="H69" t="str">
            <v/>
          </cell>
          <cell r="I69" t="str">
            <v>075-741-1888</v>
          </cell>
          <cell r="J69">
            <v>285475</v>
          </cell>
          <cell r="K69">
            <v>104025</v>
          </cell>
          <cell r="M69" t="str">
            <v>横川　総一郎</v>
          </cell>
          <cell r="N69">
            <v>10000</v>
          </cell>
          <cell r="O69">
            <v>12</v>
          </cell>
          <cell r="AA69" t="str">
            <v>有馬　茂</v>
          </cell>
          <cell r="AB69">
            <v>20000</v>
          </cell>
          <cell r="AC69">
            <v>12</v>
          </cell>
          <cell r="AO69" t="str">
            <v/>
          </cell>
          <cell r="AP69"/>
          <cell r="AQ69"/>
          <cell r="BC69" t="str">
            <v/>
          </cell>
          <cell r="BD69"/>
          <cell r="BE69"/>
          <cell r="BQ69" t="str">
            <v/>
          </cell>
          <cell r="BR69"/>
          <cell r="BS69"/>
          <cell r="CE69" t="str">
            <v/>
          </cell>
          <cell r="CF69" t="str">
            <v/>
          </cell>
          <cell r="CG69" t="str">
            <v/>
          </cell>
          <cell r="CR69" t="str">
            <v>京都中央信用金庫</v>
          </cell>
          <cell r="CS69" t="str">
            <v>二軒茶屋支店</v>
          </cell>
        </row>
        <row r="70">
          <cell r="B70" t="str">
            <v>38</v>
          </cell>
          <cell r="F70" t="str">
            <v>612-0029</v>
          </cell>
          <cell r="G70" t="str">
            <v>京都市伏見区深草西浦町８丁目１１５</v>
          </cell>
          <cell r="H70" t="str">
            <v>番地　武一ビル４０５</v>
          </cell>
          <cell r="I70" t="str">
            <v>075-643-5618</v>
          </cell>
          <cell r="J70">
            <v>18900</v>
          </cell>
          <cell r="K70">
            <v>17520</v>
          </cell>
          <cell r="M70" t="str">
            <v>野谷　咲子</v>
          </cell>
          <cell r="N70">
            <v>4000</v>
          </cell>
          <cell r="O70">
            <v>12</v>
          </cell>
          <cell r="AA70" t="str">
            <v/>
          </cell>
          <cell r="AB70"/>
          <cell r="AC70"/>
          <cell r="AO70" t="str">
            <v/>
          </cell>
          <cell r="AP70"/>
          <cell r="AQ70"/>
          <cell r="BC70" t="str">
            <v/>
          </cell>
          <cell r="BD70"/>
          <cell r="BE70"/>
          <cell r="BQ70" t="str">
            <v/>
          </cell>
          <cell r="BR70"/>
          <cell r="BS70"/>
          <cell r="CE70" t="str">
            <v/>
          </cell>
          <cell r="CF70" t="str">
            <v/>
          </cell>
          <cell r="CG70" t="str">
            <v/>
          </cell>
          <cell r="CR70" t="str">
            <v>京都中央信用金庫</v>
          </cell>
          <cell r="CS70" t="str">
            <v>九条支店</v>
          </cell>
        </row>
        <row r="71">
          <cell r="B71" t="str">
            <v>35</v>
          </cell>
          <cell r="F71" t="str">
            <v>619-0202</v>
          </cell>
          <cell r="G71" t="str">
            <v>木津川市</v>
          </cell>
          <cell r="H71" t="str">
            <v>山城町平尾西古川４４番地３</v>
          </cell>
          <cell r="I71" t="str">
            <v>0774-86-5300</v>
          </cell>
          <cell r="J71">
            <v>16055</v>
          </cell>
          <cell r="K71">
            <v>13870</v>
          </cell>
          <cell r="M71" t="str">
            <v>資延　嘉人</v>
          </cell>
          <cell r="N71">
            <v>4000</v>
          </cell>
          <cell r="O71">
            <v>12</v>
          </cell>
          <cell r="AA71" t="str">
            <v/>
          </cell>
          <cell r="AB71"/>
          <cell r="AC71"/>
          <cell r="AO71" t="str">
            <v/>
          </cell>
          <cell r="AP71"/>
          <cell r="AQ71"/>
          <cell r="BC71" t="str">
            <v/>
          </cell>
          <cell r="BD71"/>
          <cell r="BE71"/>
          <cell r="BQ71" t="str">
            <v/>
          </cell>
          <cell r="BR71"/>
          <cell r="BS71"/>
          <cell r="CE71" t="str">
            <v/>
          </cell>
          <cell r="CF71" t="str">
            <v/>
          </cell>
          <cell r="CG71" t="str">
            <v/>
          </cell>
          <cell r="CR71"/>
          <cell r="CS71"/>
        </row>
        <row r="72">
          <cell r="B72" t="str">
            <v>35</v>
          </cell>
          <cell r="F72" t="str">
            <v>629-3104</v>
          </cell>
          <cell r="G72" t="str">
            <v>京丹後市網野町浅茂川１９４１－２</v>
          </cell>
          <cell r="H72" t="str">
            <v/>
          </cell>
          <cell r="I72" t="str">
            <v>0772-72-0192</v>
          </cell>
          <cell r="J72">
            <v>16444</v>
          </cell>
          <cell r="K72">
            <v>0</v>
          </cell>
          <cell r="M72" t="str">
            <v/>
          </cell>
          <cell r="N72"/>
          <cell r="O72"/>
          <cell r="AA72" t="str">
            <v/>
          </cell>
          <cell r="AB72"/>
          <cell r="AC72"/>
          <cell r="AO72" t="str">
            <v/>
          </cell>
          <cell r="AP72"/>
          <cell r="AQ72"/>
          <cell r="BC72" t="str">
            <v/>
          </cell>
          <cell r="BD72"/>
          <cell r="BE72"/>
          <cell r="BQ72" t="str">
            <v/>
          </cell>
          <cell r="BR72"/>
          <cell r="BS72"/>
          <cell r="CE72" t="str">
            <v/>
          </cell>
          <cell r="CF72" t="str">
            <v/>
          </cell>
          <cell r="CG72" t="str">
            <v/>
          </cell>
          <cell r="CR72"/>
          <cell r="CS72"/>
        </row>
        <row r="73">
          <cell r="B73" t="str">
            <v>35</v>
          </cell>
          <cell r="F73" t="str">
            <v>606-8102</v>
          </cell>
          <cell r="G73" t="str">
            <v>京都市左京区高野清水町１０３</v>
          </cell>
          <cell r="H73" t="str">
            <v/>
          </cell>
          <cell r="I73" t="str">
            <v>075-721-5475</v>
          </cell>
          <cell r="J73">
            <v>15295</v>
          </cell>
          <cell r="K73">
            <v>0</v>
          </cell>
          <cell r="M73" t="str">
            <v/>
          </cell>
          <cell r="N73"/>
          <cell r="O73"/>
          <cell r="AA73" t="str">
            <v/>
          </cell>
          <cell r="AB73"/>
          <cell r="AC73"/>
          <cell r="AO73" t="str">
            <v/>
          </cell>
          <cell r="AP73"/>
          <cell r="AQ73"/>
          <cell r="BC73" t="str">
            <v/>
          </cell>
          <cell r="BD73"/>
          <cell r="BE73"/>
          <cell r="BQ73" t="str">
            <v/>
          </cell>
          <cell r="BR73"/>
          <cell r="BS73"/>
          <cell r="CE73" t="str">
            <v/>
          </cell>
          <cell r="CF73" t="str">
            <v/>
          </cell>
          <cell r="CG73" t="str">
            <v/>
          </cell>
          <cell r="CR73" t="str">
            <v>京都中央信用金庫</v>
          </cell>
          <cell r="CS73" t="str">
            <v>百万遍支店</v>
          </cell>
        </row>
        <row r="74">
          <cell r="B74" t="str">
            <v>35</v>
          </cell>
          <cell r="F74" t="str">
            <v>627-0004</v>
          </cell>
          <cell r="G74" t="str">
            <v>京丹後市峰山町荒山2007</v>
          </cell>
          <cell r="H74" t="str">
            <v/>
          </cell>
          <cell r="I74" t="str">
            <v>0772-62-2568</v>
          </cell>
          <cell r="J74">
            <v>16055</v>
          </cell>
          <cell r="K74">
            <v>13870</v>
          </cell>
          <cell r="M74" t="str">
            <v>藤田　友行</v>
          </cell>
          <cell r="N74">
            <v>4000</v>
          </cell>
          <cell r="O74">
            <v>12</v>
          </cell>
          <cell r="AA74" t="str">
            <v/>
          </cell>
          <cell r="AB74"/>
          <cell r="AC74"/>
          <cell r="AO74" t="str">
            <v/>
          </cell>
          <cell r="AP74"/>
          <cell r="AQ74"/>
          <cell r="BC74" t="str">
            <v/>
          </cell>
          <cell r="BD74"/>
          <cell r="BE74"/>
          <cell r="BQ74" t="str">
            <v/>
          </cell>
          <cell r="BR74"/>
          <cell r="BS74"/>
          <cell r="CE74" t="str">
            <v/>
          </cell>
          <cell r="CF74" t="str">
            <v/>
          </cell>
          <cell r="CG74" t="str">
            <v/>
          </cell>
          <cell r="CR74" t="str">
            <v>京都北都信用金庫</v>
          </cell>
          <cell r="CS74" t="str">
            <v>峰山中央支店</v>
          </cell>
        </row>
        <row r="75">
          <cell r="B75" t="str">
            <v>35</v>
          </cell>
          <cell r="F75" t="str">
            <v>610-0301</v>
          </cell>
          <cell r="G75" t="str">
            <v>綴喜郡井手町多賀判ノ地３</v>
          </cell>
          <cell r="H75" t="str">
            <v/>
          </cell>
          <cell r="I75" t="str">
            <v>0774-82-3125</v>
          </cell>
          <cell r="J75">
            <v>99379</v>
          </cell>
          <cell r="K75">
            <v>34675</v>
          </cell>
          <cell r="M75" t="str">
            <v>八木寿美穂</v>
          </cell>
          <cell r="N75">
            <v>10000</v>
          </cell>
          <cell r="O75">
            <v>12</v>
          </cell>
          <cell r="AA75" t="str">
            <v/>
          </cell>
          <cell r="AB75"/>
          <cell r="AC75"/>
          <cell r="AO75" t="str">
            <v/>
          </cell>
          <cell r="AP75"/>
          <cell r="AQ75"/>
          <cell r="BC75" t="str">
            <v/>
          </cell>
          <cell r="BD75"/>
          <cell r="BE75"/>
          <cell r="BQ75" t="str">
            <v/>
          </cell>
          <cell r="BR75"/>
          <cell r="BS75"/>
          <cell r="CE75" t="str">
            <v/>
          </cell>
          <cell r="CF75" t="str">
            <v/>
          </cell>
          <cell r="CG75" t="str">
            <v/>
          </cell>
          <cell r="CR75" t="str">
            <v>京都中央信用金庫</v>
          </cell>
          <cell r="CS75" t="str">
            <v>城陽支店</v>
          </cell>
        </row>
        <row r="76">
          <cell r="B76" t="str">
            <v>35</v>
          </cell>
          <cell r="F76" t="str">
            <v>606-0013</v>
          </cell>
          <cell r="G76" t="str">
            <v>京都市左京区岩倉下在地町４－５</v>
          </cell>
          <cell r="H76" t="str">
            <v/>
          </cell>
          <cell r="I76" t="str">
            <v>075-707-6313</v>
          </cell>
          <cell r="J76">
            <v>14962</v>
          </cell>
          <cell r="K76">
            <v>13870</v>
          </cell>
          <cell r="M76" t="str">
            <v>立岡　昌人</v>
          </cell>
          <cell r="N76">
            <v>4000</v>
          </cell>
          <cell r="O76">
            <v>12</v>
          </cell>
          <cell r="AA76" t="str">
            <v/>
          </cell>
          <cell r="AB76"/>
          <cell r="AC76"/>
          <cell r="AO76" t="str">
            <v/>
          </cell>
          <cell r="AP76"/>
          <cell r="AQ76"/>
          <cell r="BC76" t="str">
            <v/>
          </cell>
          <cell r="BD76"/>
          <cell r="BE76"/>
          <cell r="BQ76" t="str">
            <v/>
          </cell>
          <cell r="BR76"/>
          <cell r="BS76"/>
          <cell r="CE76" t="str">
            <v/>
          </cell>
          <cell r="CF76" t="str">
            <v/>
          </cell>
          <cell r="CG76" t="str">
            <v/>
          </cell>
          <cell r="CR76" t="str">
            <v>京都銀行</v>
          </cell>
          <cell r="CS76" t="str">
            <v>三宅八幡支店</v>
          </cell>
        </row>
        <row r="77">
          <cell r="B77" t="str">
            <v>35</v>
          </cell>
          <cell r="F77" t="str">
            <v>615-8277</v>
          </cell>
          <cell r="G77" t="str">
            <v>京都市西京区山田葉室町１３－１３５</v>
          </cell>
          <cell r="H77" t="str">
            <v/>
          </cell>
          <cell r="I77" t="str">
            <v>075-394-0687</v>
          </cell>
          <cell r="J77">
            <v>2185</v>
          </cell>
          <cell r="K77">
            <v>0</v>
          </cell>
          <cell r="M77" t="str">
            <v/>
          </cell>
          <cell r="N77"/>
          <cell r="O77"/>
          <cell r="AA77" t="str">
            <v/>
          </cell>
          <cell r="AB77"/>
          <cell r="AC77"/>
          <cell r="AO77" t="str">
            <v/>
          </cell>
          <cell r="AP77"/>
          <cell r="AQ77"/>
          <cell r="BC77" t="str">
            <v/>
          </cell>
          <cell r="BD77"/>
          <cell r="BE77"/>
          <cell r="BQ77" t="str">
            <v/>
          </cell>
          <cell r="BR77"/>
          <cell r="BS77"/>
          <cell r="CE77" t="str">
            <v/>
          </cell>
          <cell r="CF77" t="str">
            <v/>
          </cell>
          <cell r="CG77" t="str">
            <v/>
          </cell>
          <cell r="CR77" t="str">
            <v>京都銀行</v>
          </cell>
          <cell r="CS77" t="str">
            <v>吉祥院支店</v>
          </cell>
        </row>
        <row r="78">
          <cell r="B78" t="str">
            <v>35</v>
          </cell>
          <cell r="F78" t="str">
            <v>603-8326</v>
          </cell>
          <cell r="G78" t="str">
            <v>京都市北区北野下白梅町８５</v>
          </cell>
          <cell r="H78" t="str">
            <v/>
          </cell>
          <cell r="I78" t="str">
            <v>075-463-1433</v>
          </cell>
          <cell r="J78">
            <v>3496</v>
          </cell>
          <cell r="K78">
            <v>0</v>
          </cell>
          <cell r="M78" t="str">
            <v/>
          </cell>
          <cell r="N78"/>
          <cell r="O78"/>
          <cell r="AA78" t="str">
            <v/>
          </cell>
          <cell r="AB78"/>
          <cell r="AC78"/>
          <cell r="AO78" t="str">
            <v/>
          </cell>
          <cell r="AP78"/>
          <cell r="AQ78"/>
          <cell r="BC78" t="str">
            <v/>
          </cell>
          <cell r="BD78"/>
          <cell r="BE78"/>
          <cell r="BQ78" t="str">
            <v/>
          </cell>
          <cell r="BR78"/>
          <cell r="BS78"/>
          <cell r="CE78" t="str">
            <v/>
          </cell>
          <cell r="CF78" t="str">
            <v/>
          </cell>
          <cell r="CG78" t="str">
            <v/>
          </cell>
          <cell r="CR78" t="str">
            <v>京都信用金庫</v>
          </cell>
          <cell r="CS78" t="str">
            <v>北野支店</v>
          </cell>
        </row>
        <row r="79">
          <cell r="B79" t="str">
            <v>35</v>
          </cell>
          <cell r="F79" t="str">
            <v>606-0056</v>
          </cell>
          <cell r="G79" t="str">
            <v>京都市左京区上高野市川町　１の２２</v>
          </cell>
          <cell r="H79" t="str">
            <v/>
          </cell>
          <cell r="I79" t="str">
            <v>075-723-5910</v>
          </cell>
          <cell r="J79">
            <v>35739</v>
          </cell>
          <cell r="K79">
            <v>34675</v>
          </cell>
          <cell r="M79" t="str">
            <v>小川　謙一</v>
          </cell>
          <cell r="N79">
            <v>10000</v>
          </cell>
          <cell r="O79">
            <v>12</v>
          </cell>
          <cell r="AA79" t="str">
            <v/>
          </cell>
          <cell r="AB79"/>
          <cell r="AC79"/>
          <cell r="AO79" t="str">
            <v/>
          </cell>
          <cell r="AP79"/>
          <cell r="AQ79"/>
          <cell r="BC79" t="str">
            <v/>
          </cell>
          <cell r="BD79"/>
          <cell r="BE79"/>
          <cell r="BQ79" t="str">
            <v/>
          </cell>
          <cell r="BR79"/>
          <cell r="BS79"/>
          <cell r="CE79" t="str">
            <v/>
          </cell>
          <cell r="CF79" t="str">
            <v/>
          </cell>
          <cell r="CG79" t="str">
            <v/>
          </cell>
          <cell r="CR79" t="str">
            <v>京都銀行</v>
          </cell>
          <cell r="CS79" t="str">
            <v>三宅八幡支店</v>
          </cell>
        </row>
        <row r="80">
          <cell r="B80" t="str">
            <v>35</v>
          </cell>
          <cell r="F80" t="str">
            <v>611-0041</v>
          </cell>
          <cell r="G80" t="str">
            <v>宇治市槇島町島前６８－８</v>
          </cell>
          <cell r="H80" t="str">
            <v/>
          </cell>
          <cell r="I80" t="str">
            <v>0774-21-4334</v>
          </cell>
          <cell r="J80">
            <v>39073</v>
          </cell>
          <cell r="K80">
            <v>17337</v>
          </cell>
          <cell r="M80" t="str">
            <v>佐原　太</v>
          </cell>
          <cell r="N80">
            <v>5000</v>
          </cell>
          <cell r="O80">
            <v>12</v>
          </cell>
          <cell r="AA80" t="str">
            <v/>
          </cell>
          <cell r="AB80"/>
          <cell r="AC80"/>
          <cell r="AO80" t="str">
            <v/>
          </cell>
          <cell r="AP80"/>
          <cell r="AQ80"/>
          <cell r="BC80" t="str">
            <v/>
          </cell>
          <cell r="BD80"/>
          <cell r="BE80"/>
          <cell r="BQ80" t="str">
            <v/>
          </cell>
          <cell r="BR80"/>
          <cell r="BS80"/>
          <cell r="CE80" t="str">
            <v/>
          </cell>
          <cell r="CF80" t="str">
            <v/>
          </cell>
          <cell r="CG80" t="str">
            <v/>
          </cell>
          <cell r="CR80" t="str">
            <v>京都中央信用金庫</v>
          </cell>
          <cell r="CS80" t="str">
            <v>小倉支店</v>
          </cell>
        </row>
        <row r="81">
          <cell r="B81" t="str">
            <v>35</v>
          </cell>
          <cell r="F81" t="str">
            <v>611-0043</v>
          </cell>
          <cell r="G81" t="str">
            <v>宇治市伊勢田町毛語３－１</v>
          </cell>
          <cell r="H81" t="str">
            <v/>
          </cell>
          <cell r="I81" t="str">
            <v>0774-43-9519</v>
          </cell>
          <cell r="J81">
            <v>75335</v>
          </cell>
          <cell r="K81">
            <v>69350</v>
          </cell>
          <cell r="M81" t="str">
            <v>清水　力男</v>
          </cell>
          <cell r="N81">
            <v>10000</v>
          </cell>
          <cell r="O81">
            <v>12</v>
          </cell>
          <cell r="AA81" t="str">
            <v>清水　久紀</v>
          </cell>
          <cell r="AB81">
            <v>10000</v>
          </cell>
          <cell r="AC81">
            <v>12</v>
          </cell>
          <cell r="AO81" t="str">
            <v/>
          </cell>
          <cell r="AP81"/>
          <cell r="AQ81"/>
          <cell r="BC81" t="str">
            <v/>
          </cell>
          <cell r="BD81"/>
          <cell r="BE81"/>
          <cell r="BQ81" t="str">
            <v/>
          </cell>
          <cell r="BR81"/>
          <cell r="BS81"/>
          <cell r="CE81" t="str">
            <v/>
          </cell>
          <cell r="CF81" t="str">
            <v/>
          </cell>
          <cell r="CG81" t="str">
            <v/>
          </cell>
          <cell r="CR81" t="str">
            <v>京都銀行</v>
          </cell>
          <cell r="CS81" t="str">
            <v>伊勢田支店</v>
          </cell>
        </row>
        <row r="82">
          <cell r="B82" t="str">
            <v>35</v>
          </cell>
          <cell r="F82" t="str">
            <v>607-8223</v>
          </cell>
          <cell r="G82" t="str">
            <v>京都市山科区勧修寺瀬戸河原町２０－</v>
          </cell>
          <cell r="H82" t="str">
            <v>Ａ号</v>
          </cell>
          <cell r="I82" t="str">
            <v>075-202-7988</v>
          </cell>
          <cell r="J82">
            <v>35767</v>
          </cell>
          <cell r="K82">
            <v>34675</v>
          </cell>
          <cell r="M82" t="str">
            <v>山下　大輔</v>
          </cell>
          <cell r="N82">
            <v>10000</v>
          </cell>
          <cell r="O82">
            <v>12</v>
          </cell>
          <cell r="AA82" t="str">
            <v/>
          </cell>
          <cell r="AB82"/>
          <cell r="AC82"/>
          <cell r="AO82" t="str">
            <v/>
          </cell>
          <cell r="AP82"/>
          <cell r="AQ82"/>
          <cell r="BC82" t="str">
            <v/>
          </cell>
          <cell r="BD82"/>
          <cell r="BE82"/>
          <cell r="BQ82" t="str">
            <v/>
          </cell>
          <cell r="BR82"/>
          <cell r="BS82"/>
          <cell r="CE82" t="str">
            <v/>
          </cell>
          <cell r="CF82" t="str">
            <v/>
          </cell>
          <cell r="CG82" t="str">
            <v/>
          </cell>
          <cell r="CR82"/>
          <cell r="CS82"/>
        </row>
        <row r="83">
          <cell r="B83" t="str">
            <v>35</v>
          </cell>
          <cell r="F83" t="str">
            <v>601-8174</v>
          </cell>
          <cell r="G83" t="str">
            <v>京都市南区上鳥羽清井町</v>
          </cell>
          <cell r="H83" t="str">
            <v>２９番地</v>
          </cell>
          <cell r="I83" t="str">
            <v>075-634-9971</v>
          </cell>
          <cell r="J83">
            <v>172615</v>
          </cell>
          <cell r="K83">
            <v>0</v>
          </cell>
          <cell r="M83" t="str">
            <v/>
          </cell>
          <cell r="N83"/>
          <cell r="O83"/>
          <cell r="AA83" t="str">
            <v/>
          </cell>
          <cell r="AB83"/>
          <cell r="AC83"/>
          <cell r="AO83" t="str">
            <v/>
          </cell>
          <cell r="AP83"/>
          <cell r="AQ83"/>
          <cell r="BC83" t="str">
            <v/>
          </cell>
          <cell r="BD83"/>
          <cell r="BE83"/>
          <cell r="BQ83" t="str">
            <v/>
          </cell>
          <cell r="BR83"/>
          <cell r="BS83"/>
          <cell r="CE83" t="str">
            <v/>
          </cell>
          <cell r="CF83" t="str">
            <v/>
          </cell>
          <cell r="CG83" t="str">
            <v/>
          </cell>
          <cell r="CR83"/>
          <cell r="CS83"/>
        </row>
        <row r="84">
          <cell r="B84" t="str">
            <v>35</v>
          </cell>
          <cell r="F84" t="str">
            <v>607-8112</v>
          </cell>
          <cell r="G84" t="str">
            <v>京都市山科区小山中ノ川町６１－３</v>
          </cell>
          <cell r="H84" t="str">
            <v>サニーハイツ１０２号室</v>
          </cell>
          <cell r="I84" t="str">
            <v>075-643-7100</v>
          </cell>
          <cell r="J84">
            <v>112926</v>
          </cell>
          <cell r="K84">
            <v>0</v>
          </cell>
          <cell r="M84" t="str">
            <v/>
          </cell>
          <cell r="N84"/>
          <cell r="O84"/>
          <cell r="AA84" t="str">
            <v/>
          </cell>
          <cell r="AB84"/>
          <cell r="AC84"/>
          <cell r="AO84" t="str">
            <v/>
          </cell>
          <cell r="AP84"/>
          <cell r="AQ84"/>
          <cell r="BC84" t="str">
            <v/>
          </cell>
          <cell r="BD84"/>
          <cell r="BE84"/>
          <cell r="BQ84" t="str">
            <v/>
          </cell>
          <cell r="BR84"/>
          <cell r="BS84"/>
          <cell r="CE84" t="str">
            <v/>
          </cell>
          <cell r="CF84" t="str">
            <v/>
          </cell>
          <cell r="CG84" t="str">
            <v/>
          </cell>
          <cell r="CR84" t="str">
            <v>京都中央信用金庫</v>
          </cell>
          <cell r="CS84" t="str">
            <v>藤森支店</v>
          </cell>
        </row>
        <row r="85">
          <cell r="B85" t="str">
            <v>35</v>
          </cell>
          <cell r="F85" t="str">
            <v>625-0014</v>
          </cell>
          <cell r="G85" t="str">
            <v>舞鶴市字鹿原９６６－２</v>
          </cell>
          <cell r="H85" t="str">
            <v/>
          </cell>
          <cell r="I85" t="str">
            <v>0773-62-3265</v>
          </cell>
          <cell r="J85">
            <v>1358</v>
          </cell>
          <cell r="K85">
            <v>0</v>
          </cell>
          <cell r="M85" t="str">
            <v/>
          </cell>
          <cell r="N85"/>
          <cell r="O85"/>
          <cell r="AA85" t="str">
            <v/>
          </cell>
          <cell r="AB85"/>
          <cell r="AC85"/>
          <cell r="AO85" t="str">
            <v/>
          </cell>
          <cell r="AP85"/>
          <cell r="AQ85"/>
          <cell r="BC85" t="str">
            <v/>
          </cell>
          <cell r="BD85"/>
          <cell r="BE85"/>
          <cell r="BQ85" t="str">
            <v/>
          </cell>
          <cell r="BR85"/>
          <cell r="BS85"/>
          <cell r="CE85" t="str">
            <v/>
          </cell>
          <cell r="CF85" t="str">
            <v/>
          </cell>
          <cell r="CG85" t="str">
            <v/>
          </cell>
          <cell r="CR85" t="str">
            <v>京都北都信用金庫</v>
          </cell>
          <cell r="CS85" t="str">
            <v>田中支店</v>
          </cell>
        </row>
        <row r="86">
          <cell r="B86" t="str">
            <v>35</v>
          </cell>
          <cell r="F86" t="str">
            <v>621-0806</v>
          </cell>
          <cell r="G86" t="str">
            <v>亀岡市余部町塞又８２－１</v>
          </cell>
          <cell r="H86" t="str">
            <v/>
          </cell>
          <cell r="I86" t="str">
            <v>0771-23-0036</v>
          </cell>
          <cell r="J86">
            <v>38152</v>
          </cell>
          <cell r="K86">
            <v>0</v>
          </cell>
          <cell r="M86" t="str">
            <v/>
          </cell>
          <cell r="N86"/>
          <cell r="O86"/>
          <cell r="AA86" t="str">
            <v/>
          </cell>
          <cell r="AB86"/>
          <cell r="AC86"/>
          <cell r="AO86" t="str">
            <v/>
          </cell>
          <cell r="AP86"/>
          <cell r="AQ86"/>
          <cell r="BC86" t="str">
            <v/>
          </cell>
          <cell r="BD86"/>
          <cell r="BE86"/>
          <cell r="BQ86" t="str">
            <v/>
          </cell>
          <cell r="BR86"/>
          <cell r="BS86"/>
          <cell r="CE86" t="str">
            <v/>
          </cell>
          <cell r="CF86" t="str">
            <v/>
          </cell>
          <cell r="CG86" t="str">
            <v/>
          </cell>
          <cell r="CR86" t="str">
            <v>京都銀行</v>
          </cell>
          <cell r="CS86" t="str">
            <v>千代川支店</v>
          </cell>
        </row>
        <row r="87">
          <cell r="B87" t="str">
            <v>35</v>
          </cell>
          <cell r="F87" t="str">
            <v>610-1106</v>
          </cell>
          <cell r="G87" t="str">
            <v>京都市西京区大枝沓掛町　８－８２</v>
          </cell>
          <cell r="H87" t="str">
            <v/>
          </cell>
          <cell r="I87" t="str">
            <v>075-331-4338</v>
          </cell>
          <cell r="J87">
            <v>9832</v>
          </cell>
          <cell r="K87">
            <v>0</v>
          </cell>
          <cell r="M87" t="str">
            <v/>
          </cell>
          <cell r="N87"/>
          <cell r="O87"/>
          <cell r="AA87" t="str">
            <v/>
          </cell>
          <cell r="AB87"/>
          <cell r="AC87"/>
          <cell r="AO87" t="str">
            <v/>
          </cell>
          <cell r="AP87"/>
          <cell r="AQ87"/>
          <cell r="BC87" t="str">
            <v/>
          </cell>
          <cell r="BD87"/>
          <cell r="BE87"/>
          <cell r="BQ87" t="str">
            <v/>
          </cell>
          <cell r="BR87"/>
          <cell r="BS87"/>
          <cell r="CE87" t="str">
            <v/>
          </cell>
          <cell r="CF87" t="str">
            <v/>
          </cell>
          <cell r="CG87" t="str">
            <v/>
          </cell>
          <cell r="CR87"/>
          <cell r="CS87"/>
        </row>
        <row r="88">
          <cell r="B88" t="str">
            <v>36</v>
          </cell>
          <cell r="F88" t="str">
            <v>603-8487</v>
          </cell>
          <cell r="G88" t="str">
            <v>京都市北区大北山</v>
          </cell>
          <cell r="H88" t="str">
            <v>原谷乾町４３番地２０</v>
          </cell>
          <cell r="I88" t="str">
            <v>075-467-8863</v>
          </cell>
          <cell r="J88">
            <v>11960</v>
          </cell>
          <cell r="K88">
            <v>9490</v>
          </cell>
          <cell r="M88" t="str">
            <v>清武　義博</v>
          </cell>
          <cell r="N88">
            <v>4000</v>
          </cell>
          <cell r="O88">
            <v>12</v>
          </cell>
          <cell r="AA88" t="str">
            <v/>
          </cell>
          <cell r="AB88"/>
          <cell r="AC88"/>
          <cell r="AO88" t="str">
            <v/>
          </cell>
          <cell r="AP88"/>
          <cell r="AQ88"/>
          <cell r="BC88" t="str">
            <v/>
          </cell>
          <cell r="BD88"/>
          <cell r="BE88"/>
          <cell r="BQ88" t="str">
            <v/>
          </cell>
          <cell r="BR88"/>
          <cell r="BS88"/>
          <cell r="CE88" t="str">
            <v/>
          </cell>
          <cell r="CF88" t="str">
            <v/>
          </cell>
          <cell r="CG88" t="str">
            <v/>
          </cell>
          <cell r="CR88" t="str">
            <v>京都銀行</v>
          </cell>
          <cell r="CS88" t="str">
            <v>金閣寺支店</v>
          </cell>
        </row>
        <row r="89">
          <cell r="B89" t="str">
            <v>35</v>
          </cell>
          <cell r="F89" t="str">
            <v>602-8262</v>
          </cell>
          <cell r="G89" t="str">
            <v>京都市上京区日暮通中立売南入</v>
          </cell>
          <cell r="H89" t="str">
            <v>須浜池町246エクセルビル3Ｆ</v>
          </cell>
          <cell r="I89" t="str">
            <v>075-431-6111</v>
          </cell>
          <cell r="J89">
            <v>218500</v>
          </cell>
          <cell r="K89">
            <v>0</v>
          </cell>
          <cell r="M89" t="str">
            <v/>
          </cell>
          <cell r="N89"/>
          <cell r="O89"/>
          <cell r="AA89" t="str">
            <v/>
          </cell>
          <cell r="AB89"/>
          <cell r="AC89"/>
          <cell r="AO89" t="str">
            <v/>
          </cell>
          <cell r="AP89"/>
          <cell r="AQ89"/>
          <cell r="BC89" t="str">
            <v/>
          </cell>
          <cell r="BD89"/>
          <cell r="BE89"/>
          <cell r="BQ89" t="str">
            <v/>
          </cell>
          <cell r="BR89"/>
          <cell r="BS89"/>
          <cell r="CE89" t="str">
            <v/>
          </cell>
          <cell r="CF89" t="str">
            <v/>
          </cell>
          <cell r="CG89" t="str">
            <v/>
          </cell>
          <cell r="CR89" t="str">
            <v>りそな銀行</v>
          </cell>
          <cell r="CS89" t="str">
            <v>千本支店</v>
          </cell>
        </row>
        <row r="90">
          <cell r="B90" t="str">
            <v>35</v>
          </cell>
          <cell r="F90" t="str">
            <v>600-8023</v>
          </cell>
          <cell r="G90" t="str">
            <v>京都市下京区二丁目富永町３</v>
          </cell>
          <cell r="H90" t="str">
            <v>５６番地　ＳＡＫＵＲＡビル５階</v>
          </cell>
          <cell r="I90" t="str">
            <v>075-746-6010</v>
          </cell>
          <cell r="J90">
            <v>13509</v>
          </cell>
          <cell r="K90">
            <v>0</v>
          </cell>
          <cell r="M90" t="str">
            <v/>
          </cell>
          <cell r="N90"/>
          <cell r="O90"/>
          <cell r="AA90" t="str">
            <v/>
          </cell>
          <cell r="AB90"/>
          <cell r="AC90"/>
          <cell r="AO90" t="str">
            <v/>
          </cell>
          <cell r="AP90"/>
          <cell r="AQ90"/>
          <cell r="BC90" t="str">
            <v/>
          </cell>
          <cell r="BD90"/>
          <cell r="BE90"/>
          <cell r="BQ90" t="str">
            <v/>
          </cell>
          <cell r="BR90"/>
          <cell r="BS90"/>
          <cell r="CE90" t="str">
            <v/>
          </cell>
          <cell r="CF90" t="str">
            <v/>
          </cell>
          <cell r="CG90" t="str">
            <v/>
          </cell>
          <cell r="CR90" t="str">
            <v>京都信用金庫</v>
          </cell>
          <cell r="CS90" t="str">
            <v>桂支店</v>
          </cell>
        </row>
        <row r="91">
          <cell r="B91" t="str">
            <v>35</v>
          </cell>
          <cell r="F91" t="str">
            <v>620-0035</v>
          </cell>
          <cell r="G91" t="str">
            <v>福知山市内記１丁目４２－８</v>
          </cell>
          <cell r="H91" t="str">
            <v/>
          </cell>
          <cell r="I91" t="str">
            <v>0773-48-9665</v>
          </cell>
          <cell r="J91">
            <v>4370</v>
          </cell>
          <cell r="K91">
            <v>0</v>
          </cell>
          <cell r="M91" t="str">
            <v/>
          </cell>
          <cell r="N91"/>
          <cell r="O91"/>
          <cell r="AA91" t="str">
            <v/>
          </cell>
          <cell r="AB91"/>
          <cell r="AC91"/>
          <cell r="AO91" t="str">
            <v/>
          </cell>
          <cell r="AP91"/>
          <cell r="AQ91"/>
          <cell r="BC91" t="str">
            <v/>
          </cell>
          <cell r="BD91"/>
          <cell r="BE91"/>
          <cell r="BQ91" t="str">
            <v/>
          </cell>
          <cell r="BR91"/>
          <cell r="BS91"/>
          <cell r="CE91" t="str">
            <v/>
          </cell>
          <cell r="CF91" t="str">
            <v/>
          </cell>
          <cell r="CG91" t="str">
            <v/>
          </cell>
          <cell r="CR91" t="str">
            <v>京都銀行</v>
          </cell>
          <cell r="CS91" t="str">
            <v>福知山支店</v>
          </cell>
        </row>
        <row r="92">
          <cell r="B92" t="str">
            <v>37</v>
          </cell>
          <cell r="F92" t="str">
            <v>612-8484</v>
          </cell>
          <cell r="G92" t="str">
            <v>京都市伏見区</v>
          </cell>
          <cell r="H92" t="str">
            <v>羽束師鴨川町１番地１</v>
          </cell>
          <cell r="I92" t="str">
            <v>075-935-7558</v>
          </cell>
          <cell r="J92">
            <v>3600</v>
          </cell>
          <cell r="K92">
            <v>0</v>
          </cell>
          <cell r="M92" t="str">
            <v/>
          </cell>
          <cell r="N92"/>
          <cell r="O92"/>
          <cell r="AA92" t="str">
            <v/>
          </cell>
          <cell r="AB92"/>
          <cell r="AC92"/>
          <cell r="AO92" t="str">
            <v/>
          </cell>
          <cell r="AP92"/>
          <cell r="AQ92"/>
          <cell r="BC92" t="str">
            <v/>
          </cell>
          <cell r="BD92"/>
          <cell r="BE92"/>
          <cell r="BQ92" t="str">
            <v/>
          </cell>
          <cell r="BR92"/>
          <cell r="BS92"/>
          <cell r="CE92" t="str">
            <v/>
          </cell>
          <cell r="CF92" t="str">
            <v/>
          </cell>
          <cell r="CG92" t="str">
            <v/>
          </cell>
          <cell r="CR92" t="str">
            <v>京都中央信用金庫</v>
          </cell>
          <cell r="CS92" t="str">
            <v>久我支店</v>
          </cell>
        </row>
        <row r="93">
          <cell r="B93" t="str">
            <v>35</v>
          </cell>
          <cell r="F93" t="str">
            <v>616-8167</v>
          </cell>
          <cell r="G93" t="str">
            <v>京都市右京区太秦多薮町</v>
          </cell>
          <cell r="H93" t="str">
            <v>14番地の76</v>
          </cell>
          <cell r="I93" t="str">
            <v>075-861-7434</v>
          </cell>
          <cell r="J93">
            <v>437</v>
          </cell>
          <cell r="K93">
            <v>0</v>
          </cell>
          <cell r="M93" t="str">
            <v/>
          </cell>
          <cell r="N93"/>
          <cell r="O93"/>
          <cell r="AA93" t="str">
            <v/>
          </cell>
          <cell r="AB93"/>
          <cell r="AC93"/>
          <cell r="AO93" t="str">
            <v/>
          </cell>
          <cell r="AP93"/>
          <cell r="AQ93"/>
          <cell r="BC93" t="str">
            <v/>
          </cell>
          <cell r="BD93"/>
          <cell r="BE93"/>
          <cell r="BQ93" t="str">
            <v/>
          </cell>
          <cell r="BR93"/>
          <cell r="BS93"/>
          <cell r="CE93" t="str">
            <v/>
          </cell>
          <cell r="CF93" t="str">
            <v/>
          </cell>
          <cell r="CG93" t="str">
            <v/>
          </cell>
          <cell r="CR93"/>
          <cell r="CS93"/>
        </row>
        <row r="94">
          <cell r="B94" t="str">
            <v>33</v>
          </cell>
          <cell r="F94" t="str">
            <v>615-0027</v>
          </cell>
          <cell r="G94" t="str">
            <v>京都市右京区西院西三蔵町３０</v>
          </cell>
          <cell r="H94" t="str">
            <v/>
          </cell>
          <cell r="I94" t="str">
            <v>075-312-7599</v>
          </cell>
          <cell r="J94">
            <v>14670</v>
          </cell>
          <cell r="K94">
            <v>13140</v>
          </cell>
          <cell r="M94" t="str">
            <v>篠原　幹正</v>
          </cell>
          <cell r="N94">
            <v>4000</v>
          </cell>
          <cell r="O94">
            <v>12</v>
          </cell>
          <cell r="AA94" t="str">
            <v/>
          </cell>
          <cell r="AB94"/>
          <cell r="AC94"/>
          <cell r="AO94" t="str">
            <v/>
          </cell>
          <cell r="AP94"/>
          <cell r="AQ94"/>
          <cell r="BC94" t="str">
            <v/>
          </cell>
          <cell r="BD94"/>
          <cell r="BE94"/>
          <cell r="BQ94" t="str">
            <v/>
          </cell>
          <cell r="BR94"/>
          <cell r="BS94"/>
          <cell r="CE94" t="str">
            <v/>
          </cell>
          <cell r="CF94" t="str">
            <v/>
          </cell>
          <cell r="CG94" t="str">
            <v/>
          </cell>
          <cell r="CR94" t="str">
            <v>京都中央信用金庫</v>
          </cell>
          <cell r="CS94" t="str">
            <v>西院支店</v>
          </cell>
        </row>
        <row r="95">
          <cell r="B95" t="str">
            <v>35</v>
          </cell>
          <cell r="F95" t="str">
            <v>603-8245</v>
          </cell>
          <cell r="G95" t="str">
            <v>京都市北区紫野西蓮台野町３２　紫野</v>
          </cell>
          <cell r="H95" t="str">
            <v>ガーデンヒルズ二　１－Ａ</v>
          </cell>
          <cell r="I95" t="str">
            <v>075-493-7510</v>
          </cell>
          <cell r="J95">
            <v>40137</v>
          </cell>
          <cell r="K95">
            <v>34675</v>
          </cell>
          <cell r="M95" t="str">
            <v>岩本　隆次</v>
          </cell>
          <cell r="N95">
            <v>10000</v>
          </cell>
          <cell r="O95">
            <v>12</v>
          </cell>
          <cell r="AA95" t="str">
            <v/>
          </cell>
          <cell r="AB95"/>
          <cell r="AC95"/>
          <cell r="AO95" t="str">
            <v/>
          </cell>
          <cell r="AP95"/>
          <cell r="AQ95"/>
          <cell r="BC95" t="str">
            <v/>
          </cell>
          <cell r="BD95"/>
          <cell r="BE95"/>
          <cell r="BQ95" t="str">
            <v/>
          </cell>
          <cell r="BR95"/>
          <cell r="BS95"/>
          <cell r="CE95" t="str">
            <v/>
          </cell>
          <cell r="CF95" t="str">
            <v/>
          </cell>
          <cell r="CG95" t="str">
            <v/>
          </cell>
          <cell r="CR95" t="str">
            <v>京都中央信用金庫</v>
          </cell>
          <cell r="CS95" t="str">
            <v>紫野支店</v>
          </cell>
        </row>
        <row r="96">
          <cell r="B96" t="str">
            <v>35</v>
          </cell>
          <cell r="F96" t="str">
            <v>616-8152</v>
          </cell>
          <cell r="G96" t="str">
            <v>京都市右京区</v>
          </cell>
          <cell r="H96" t="str">
            <v>太秦堀ケ内町１５番地１</v>
          </cell>
          <cell r="I96" t="str">
            <v>075-872-2000</v>
          </cell>
          <cell r="J96">
            <v>29925</v>
          </cell>
          <cell r="K96">
            <v>27740</v>
          </cell>
          <cell r="M96" t="str">
            <v>井関　嘉兼</v>
          </cell>
          <cell r="N96">
            <v>4000</v>
          </cell>
          <cell r="O96">
            <v>12</v>
          </cell>
          <cell r="AA96" t="str">
            <v>井関　耕平</v>
          </cell>
          <cell r="AB96">
            <v>4000</v>
          </cell>
          <cell r="AC96">
            <v>12</v>
          </cell>
          <cell r="AO96" t="str">
            <v/>
          </cell>
          <cell r="AP96"/>
          <cell r="AQ96"/>
          <cell r="BC96" t="str">
            <v/>
          </cell>
          <cell r="BD96"/>
          <cell r="BE96"/>
          <cell r="BQ96" t="str">
            <v/>
          </cell>
          <cell r="BR96"/>
          <cell r="BS96"/>
          <cell r="CE96" t="str">
            <v/>
          </cell>
          <cell r="CF96" t="str">
            <v/>
          </cell>
          <cell r="CG96" t="str">
            <v/>
          </cell>
          <cell r="CR96" t="str">
            <v>京都中央信用金庫</v>
          </cell>
          <cell r="CS96" t="str">
            <v>嵐山支店</v>
          </cell>
        </row>
        <row r="97">
          <cell r="B97" t="str">
            <v>35</v>
          </cell>
          <cell r="F97" t="str">
            <v>616-8156</v>
          </cell>
          <cell r="G97" t="str">
            <v>京都市右京区</v>
          </cell>
          <cell r="H97" t="str">
            <v>太秦西野町１０－１９</v>
          </cell>
          <cell r="I97" t="str">
            <v>075-882-8508</v>
          </cell>
          <cell r="J97">
            <v>77377</v>
          </cell>
          <cell r="K97">
            <v>76285</v>
          </cell>
          <cell r="M97" t="str">
            <v>久保　洋介</v>
          </cell>
          <cell r="N97">
            <v>22000</v>
          </cell>
          <cell r="O97">
            <v>12</v>
          </cell>
          <cell r="AA97" t="str">
            <v/>
          </cell>
          <cell r="AB97"/>
          <cell r="AC97"/>
          <cell r="AO97" t="str">
            <v/>
          </cell>
          <cell r="AP97"/>
          <cell r="AQ97"/>
          <cell r="BC97" t="str">
            <v/>
          </cell>
          <cell r="BD97"/>
          <cell r="BE97"/>
          <cell r="BQ97" t="str">
            <v/>
          </cell>
          <cell r="BR97"/>
          <cell r="BS97"/>
          <cell r="CE97" t="str">
            <v/>
          </cell>
          <cell r="CF97" t="str">
            <v/>
          </cell>
          <cell r="CG97" t="str">
            <v/>
          </cell>
          <cell r="CR97"/>
          <cell r="CS97"/>
        </row>
        <row r="98">
          <cell r="B98" t="str">
            <v>35</v>
          </cell>
          <cell r="F98" t="str">
            <v>612-8492</v>
          </cell>
          <cell r="G98" t="str">
            <v>京都市伏見区久我本町５－１８</v>
          </cell>
          <cell r="H98" t="str">
            <v/>
          </cell>
          <cell r="I98" t="str">
            <v>075-921-1626</v>
          </cell>
          <cell r="J98">
            <v>52592</v>
          </cell>
          <cell r="K98">
            <v>41610</v>
          </cell>
          <cell r="M98" t="str">
            <v>藤本　成人</v>
          </cell>
          <cell r="N98">
            <v>12000</v>
          </cell>
          <cell r="O98">
            <v>12</v>
          </cell>
          <cell r="AA98" t="str">
            <v/>
          </cell>
          <cell r="AB98"/>
          <cell r="AC98"/>
          <cell r="AO98" t="str">
            <v/>
          </cell>
          <cell r="AP98"/>
          <cell r="AQ98"/>
          <cell r="BC98" t="str">
            <v/>
          </cell>
          <cell r="BD98"/>
          <cell r="BE98"/>
          <cell r="BQ98" t="str">
            <v/>
          </cell>
          <cell r="BR98"/>
          <cell r="BS98"/>
          <cell r="CE98" t="str">
            <v/>
          </cell>
          <cell r="CF98" t="str">
            <v/>
          </cell>
          <cell r="CG98" t="str">
            <v/>
          </cell>
          <cell r="CR98" t="str">
            <v>京都銀行</v>
          </cell>
          <cell r="CS98" t="str">
            <v>下鳥羽支店</v>
          </cell>
        </row>
        <row r="99">
          <cell r="B99" t="str">
            <v>35</v>
          </cell>
          <cell r="F99" t="str">
            <v>623-0362</v>
          </cell>
          <cell r="G99" t="str">
            <v>綾部市物部町城山４５－１</v>
          </cell>
          <cell r="H99" t="str">
            <v/>
          </cell>
          <cell r="I99" t="str">
            <v>0773-49-0067</v>
          </cell>
          <cell r="J99">
            <v>6688</v>
          </cell>
          <cell r="K99">
            <v>0</v>
          </cell>
          <cell r="M99" t="str">
            <v/>
          </cell>
          <cell r="N99"/>
          <cell r="O99"/>
          <cell r="AA99" t="str">
            <v/>
          </cell>
          <cell r="AB99"/>
          <cell r="AC99"/>
          <cell r="AO99" t="str">
            <v/>
          </cell>
          <cell r="AP99"/>
          <cell r="AQ99"/>
          <cell r="BC99" t="str">
            <v/>
          </cell>
          <cell r="BD99"/>
          <cell r="BE99"/>
          <cell r="BQ99" t="str">
            <v/>
          </cell>
          <cell r="BR99"/>
          <cell r="BS99"/>
          <cell r="CE99" t="str">
            <v/>
          </cell>
          <cell r="CF99" t="str">
            <v/>
          </cell>
          <cell r="CG99" t="str">
            <v/>
          </cell>
          <cell r="CR99"/>
          <cell r="CS99"/>
        </row>
        <row r="100">
          <cell r="B100" t="str">
            <v>35</v>
          </cell>
          <cell r="F100" t="str">
            <v>603-8222</v>
          </cell>
          <cell r="G100" t="str">
            <v>京都市北区紫野下築山町７３</v>
          </cell>
          <cell r="H100" t="str">
            <v/>
          </cell>
          <cell r="I100" t="str">
            <v>075-431-4966</v>
          </cell>
          <cell r="J100">
            <v>16055</v>
          </cell>
          <cell r="K100">
            <v>13870</v>
          </cell>
          <cell r="M100" t="str">
            <v>中川　裕之</v>
          </cell>
          <cell r="N100">
            <v>4000</v>
          </cell>
          <cell r="O100">
            <v>12</v>
          </cell>
          <cell r="AA100" t="str">
            <v/>
          </cell>
          <cell r="AB100"/>
          <cell r="AC100"/>
          <cell r="AO100" t="str">
            <v/>
          </cell>
          <cell r="AP100"/>
          <cell r="AQ100"/>
          <cell r="BC100" t="str">
            <v/>
          </cell>
          <cell r="BD100"/>
          <cell r="BE100"/>
          <cell r="BQ100" t="str">
            <v/>
          </cell>
          <cell r="BR100"/>
          <cell r="BS100"/>
          <cell r="CE100" t="str">
            <v/>
          </cell>
          <cell r="CF100" t="str">
            <v/>
          </cell>
          <cell r="CG100" t="str">
            <v/>
          </cell>
          <cell r="CR100"/>
          <cell r="CS100"/>
        </row>
        <row r="101">
          <cell r="B101" t="str">
            <v>38</v>
          </cell>
          <cell r="F101" t="str">
            <v>625-0052</v>
          </cell>
          <cell r="G101" t="str">
            <v>舞鶴市</v>
          </cell>
          <cell r="H101" t="str">
            <v>字行永１８８７番地</v>
          </cell>
          <cell r="I101" t="str">
            <v>0773-60-4653</v>
          </cell>
          <cell r="J101">
            <v>2760</v>
          </cell>
          <cell r="K101">
            <v>0</v>
          </cell>
          <cell r="M101" t="str">
            <v/>
          </cell>
          <cell r="N101"/>
          <cell r="O101"/>
          <cell r="AA101" t="str">
            <v/>
          </cell>
          <cell r="AB101"/>
          <cell r="AC101"/>
          <cell r="AO101" t="str">
            <v/>
          </cell>
          <cell r="AP101"/>
          <cell r="AQ101"/>
          <cell r="BC101" t="str">
            <v/>
          </cell>
          <cell r="BD101"/>
          <cell r="BE101"/>
          <cell r="BQ101" t="str">
            <v/>
          </cell>
          <cell r="BR101"/>
          <cell r="BS101"/>
          <cell r="CE101" t="str">
            <v/>
          </cell>
          <cell r="CF101" t="str">
            <v/>
          </cell>
          <cell r="CG101" t="str">
            <v/>
          </cell>
          <cell r="CR101"/>
          <cell r="CS101"/>
        </row>
        <row r="102">
          <cell r="B102" t="str">
            <v>38</v>
          </cell>
          <cell r="F102" t="str">
            <v>604-8451</v>
          </cell>
          <cell r="G102" t="str">
            <v>京都市中京区西ノ京御輿岡町１５－２</v>
          </cell>
          <cell r="H102" t="str">
            <v>4</v>
          </cell>
          <cell r="I102" t="str">
            <v>075-203-9726</v>
          </cell>
          <cell r="J102">
            <v>46284</v>
          </cell>
          <cell r="K102">
            <v>43800</v>
          </cell>
          <cell r="M102" t="str">
            <v>植田　哲也</v>
          </cell>
          <cell r="N102">
            <v>10000</v>
          </cell>
          <cell r="O102">
            <v>12</v>
          </cell>
          <cell r="AA102" t="str">
            <v/>
          </cell>
          <cell r="AB102"/>
          <cell r="AC102"/>
          <cell r="AO102" t="str">
            <v/>
          </cell>
          <cell r="AP102"/>
          <cell r="AQ102"/>
          <cell r="BC102" t="str">
            <v/>
          </cell>
          <cell r="BD102"/>
          <cell r="BE102"/>
          <cell r="BQ102" t="str">
            <v/>
          </cell>
          <cell r="BR102"/>
          <cell r="BS102"/>
          <cell r="CE102" t="str">
            <v/>
          </cell>
          <cell r="CF102" t="str">
            <v/>
          </cell>
          <cell r="CG102" t="str">
            <v/>
          </cell>
          <cell r="CR102" t="str">
            <v>京都中央信用金庫</v>
          </cell>
          <cell r="CS102" t="str">
            <v>大将軍支店</v>
          </cell>
        </row>
        <row r="103">
          <cell r="B103" t="str">
            <v>38</v>
          </cell>
          <cell r="F103" t="str">
            <v>615-0801</v>
          </cell>
          <cell r="G103" t="str">
            <v>京都市右京区西京極豆田町８－３</v>
          </cell>
          <cell r="H103" t="str">
            <v/>
          </cell>
          <cell r="I103" t="str">
            <v>075-314-2108</v>
          </cell>
          <cell r="J103">
            <v>24660</v>
          </cell>
          <cell r="K103">
            <v>21900</v>
          </cell>
          <cell r="M103" t="str">
            <v>中岡　和也</v>
          </cell>
          <cell r="N103">
            <v>5000</v>
          </cell>
          <cell r="O103">
            <v>12</v>
          </cell>
          <cell r="AA103" t="str">
            <v/>
          </cell>
          <cell r="AB103"/>
          <cell r="AC103"/>
          <cell r="AO103" t="str">
            <v/>
          </cell>
          <cell r="AP103"/>
          <cell r="AQ103"/>
          <cell r="BC103" t="str">
            <v/>
          </cell>
          <cell r="BD103"/>
          <cell r="BE103"/>
          <cell r="BQ103" t="str">
            <v/>
          </cell>
          <cell r="BR103"/>
          <cell r="BS103"/>
          <cell r="CE103" t="str">
            <v/>
          </cell>
          <cell r="CF103" t="str">
            <v/>
          </cell>
          <cell r="CG103" t="str">
            <v/>
          </cell>
          <cell r="CR103" t="str">
            <v>京都銀行</v>
          </cell>
          <cell r="CS103" t="str">
            <v>西京極支店</v>
          </cell>
        </row>
        <row r="104">
          <cell r="B104" t="str">
            <v>35</v>
          </cell>
          <cell r="F104" t="str">
            <v>613-0914</v>
          </cell>
          <cell r="G104" t="str">
            <v>京都市伏見区淀生津町２３５ー５７</v>
          </cell>
          <cell r="H104" t="str">
            <v/>
          </cell>
          <cell r="I104" t="str">
            <v>075-631-3517</v>
          </cell>
          <cell r="J104">
            <v>33468</v>
          </cell>
          <cell r="K104">
            <v>17337</v>
          </cell>
          <cell r="M104" t="str">
            <v>宇都宮　武広</v>
          </cell>
          <cell r="N104">
            <v>5000</v>
          </cell>
          <cell r="O104">
            <v>12</v>
          </cell>
          <cell r="AA104" t="str">
            <v/>
          </cell>
          <cell r="AB104"/>
          <cell r="AC104"/>
          <cell r="AO104" t="str">
            <v/>
          </cell>
          <cell r="AP104"/>
          <cell r="AQ104"/>
          <cell r="BC104" t="str">
            <v/>
          </cell>
          <cell r="BD104"/>
          <cell r="BE104"/>
          <cell r="BQ104" t="str">
            <v/>
          </cell>
          <cell r="BR104"/>
          <cell r="BS104"/>
          <cell r="CE104" t="str">
            <v/>
          </cell>
          <cell r="CF104" t="str">
            <v/>
          </cell>
          <cell r="CG104" t="str">
            <v/>
          </cell>
          <cell r="CR104" t="str">
            <v>京都中央信用金庫</v>
          </cell>
          <cell r="CS104" t="str">
            <v>久御山中央支店</v>
          </cell>
        </row>
        <row r="105">
          <cell r="B105" t="str">
            <v>35</v>
          </cell>
          <cell r="F105" t="str">
            <v>607-8146</v>
          </cell>
          <cell r="G105" t="str">
            <v>京都市山科区東野舞台町９５－１１</v>
          </cell>
          <cell r="H105" t="str">
            <v/>
          </cell>
          <cell r="I105" t="str">
            <v>075-595-7036</v>
          </cell>
          <cell r="J105">
            <v>72817</v>
          </cell>
          <cell r="K105">
            <v>69350</v>
          </cell>
          <cell r="M105" t="str">
            <v>東村　俊之</v>
          </cell>
          <cell r="N105">
            <v>20000</v>
          </cell>
          <cell r="O105">
            <v>12</v>
          </cell>
          <cell r="AA105" t="str">
            <v/>
          </cell>
          <cell r="AB105"/>
          <cell r="AC105"/>
          <cell r="AO105" t="str">
            <v/>
          </cell>
          <cell r="AP105"/>
          <cell r="AQ105"/>
          <cell r="BC105" t="str">
            <v/>
          </cell>
          <cell r="BD105"/>
          <cell r="BE105"/>
          <cell r="BQ105" t="str">
            <v/>
          </cell>
          <cell r="BR105"/>
          <cell r="BS105"/>
          <cell r="CE105" t="str">
            <v/>
          </cell>
          <cell r="CF105" t="str">
            <v/>
          </cell>
          <cell r="CG105" t="str">
            <v/>
          </cell>
          <cell r="CR105" t="str">
            <v>京都中央信用金庫</v>
          </cell>
          <cell r="CS105" t="str">
            <v>西野山支店</v>
          </cell>
        </row>
        <row r="106">
          <cell r="B106" t="str">
            <v>38</v>
          </cell>
          <cell r="F106" t="str">
            <v>617-0853</v>
          </cell>
          <cell r="G106" t="str">
            <v>長岡京市</v>
          </cell>
          <cell r="H106" t="str">
            <v>奥海印寺新度畑３番地２</v>
          </cell>
          <cell r="I106" t="str">
            <v>075-748-9834</v>
          </cell>
          <cell r="J106">
            <v>64080</v>
          </cell>
          <cell r="K106">
            <v>61320</v>
          </cell>
          <cell r="M106" t="str">
            <v>八木　良治</v>
          </cell>
          <cell r="N106">
            <v>10000</v>
          </cell>
          <cell r="O106">
            <v>12</v>
          </cell>
          <cell r="AA106" t="str">
            <v>八木　駿太</v>
          </cell>
          <cell r="AB106">
            <v>4000</v>
          </cell>
          <cell r="AC106">
            <v>12</v>
          </cell>
          <cell r="AO106" t="str">
            <v/>
          </cell>
          <cell r="AP106"/>
          <cell r="AQ106"/>
          <cell r="BC106" t="str">
            <v/>
          </cell>
          <cell r="BD106"/>
          <cell r="BE106"/>
          <cell r="BQ106" t="str">
            <v/>
          </cell>
          <cell r="BR106"/>
          <cell r="BS106"/>
          <cell r="CE106" t="str">
            <v/>
          </cell>
          <cell r="CF106" t="str">
            <v/>
          </cell>
          <cell r="CG106" t="str">
            <v/>
          </cell>
          <cell r="CR106" t="str">
            <v>京都銀行</v>
          </cell>
          <cell r="CS106" t="str">
            <v>長岡今里支店</v>
          </cell>
        </row>
        <row r="107">
          <cell r="B107" t="str">
            <v>38</v>
          </cell>
          <cell r="F107" t="str">
            <v>615-8227</v>
          </cell>
          <cell r="G107" t="str">
            <v>京都市西京区上桂宮ノ後町７５番地</v>
          </cell>
          <cell r="H107" t="str">
            <v/>
          </cell>
          <cell r="I107" t="str">
            <v>075-394-6477</v>
          </cell>
          <cell r="J107">
            <v>28560</v>
          </cell>
          <cell r="K107">
            <v>17520</v>
          </cell>
          <cell r="M107" t="str">
            <v>久村　直樹</v>
          </cell>
          <cell r="N107">
            <v>4000</v>
          </cell>
          <cell r="O107">
            <v>12</v>
          </cell>
          <cell r="AA107" t="str">
            <v/>
          </cell>
          <cell r="AB107"/>
          <cell r="AC107"/>
          <cell r="AO107" t="str">
            <v/>
          </cell>
          <cell r="AP107"/>
          <cell r="AQ107"/>
          <cell r="BC107" t="str">
            <v/>
          </cell>
          <cell r="BD107"/>
          <cell r="BE107"/>
          <cell r="BQ107" t="str">
            <v/>
          </cell>
          <cell r="BR107"/>
          <cell r="BS107"/>
          <cell r="CE107" t="str">
            <v/>
          </cell>
          <cell r="CF107" t="str">
            <v/>
          </cell>
          <cell r="CG107" t="str">
            <v/>
          </cell>
          <cell r="CR107"/>
          <cell r="CS107"/>
        </row>
        <row r="108">
          <cell r="B108" t="str">
            <v>35</v>
          </cell>
          <cell r="F108" t="str">
            <v>616-8147</v>
          </cell>
          <cell r="G108" t="str">
            <v>京都市右京区</v>
          </cell>
          <cell r="H108" t="str">
            <v>太秦土本町１１－１２</v>
          </cell>
          <cell r="I108" t="str">
            <v>075-882-9360</v>
          </cell>
          <cell r="J108">
            <v>3686</v>
          </cell>
          <cell r="K108">
            <v>0</v>
          </cell>
          <cell r="M108" t="str">
            <v/>
          </cell>
          <cell r="N108"/>
          <cell r="O108"/>
          <cell r="AA108" t="str">
            <v/>
          </cell>
          <cell r="AB108"/>
          <cell r="AC108"/>
          <cell r="AO108" t="str">
            <v/>
          </cell>
          <cell r="AP108"/>
          <cell r="AQ108"/>
          <cell r="BC108" t="str">
            <v/>
          </cell>
          <cell r="BD108"/>
          <cell r="BE108"/>
          <cell r="BQ108" t="str">
            <v/>
          </cell>
          <cell r="BR108"/>
          <cell r="BS108"/>
          <cell r="CE108" t="str">
            <v/>
          </cell>
          <cell r="CF108" t="str">
            <v/>
          </cell>
          <cell r="CG108" t="str">
            <v/>
          </cell>
          <cell r="CR108" t="str">
            <v>京都中央信用金庫</v>
          </cell>
          <cell r="CS108" t="str">
            <v>太秦支店</v>
          </cell>
        </row>
        <row r="109">
          <cell r="B109" t="str">
            <v>35</v>
          </cell>
          <cell r="F109" t="str">
            <v>614-8035</v>
          </cell>
          <cell r="G109" t="str">
            <v>八幡市八幡小松２０－２－１７１０</v>
          </cell>
          <cell r="H109" t="str">
            <v/>
          </cell>
          <cell r="I109" t="str">
            <v>075-983-0758</v>
          </cell>
          <cell r="J109">
            <v>35767</v>
          </cell>
          <cell r="K109">
            <v>34675</v>
          </cell>
          <cell r="M109" t="str">
            <v>山田　勝次</v>
          </cell>
          <cell r="N109">
            <v>10000</v>
          </cell>
          <cell r="O109">
            <v>12</v>
          </cell>
          <cell r="AA109" t="str">
            <v/>
          </cell>
          <cell r="AB109"/>
          <cell r="AC109"/>
          <cell r="AO109" t="str">
            <v/>
          </cell>
          <cell r="AP109"/>
          <cell r="AQ109"/>
          <cell r="BC109" t="str">
            <v/>
          </cell>
          <cell r="BD109"/>
          <cell r="BE109"/>
          <cell r="BQ109" t="str">
            <v/>
          </cell>
          <cell r="BR109"/>
          <cell r="BS109"/>
          <cell r="CE109" t="str">
            <v/>
          </cell>
          <cell r="CF109" t="str">
            <v/>
          </cell>
          <cell r="CG109" t="str">
            <v/>
          </cell>
          <cell r="CR109"/>
          <cell r="CS109"/>
        </row>
        <row r="110">
          <cell r="B110" t="str">
            <v>36</v>
          </cell>
          <cell r="F110" t="str">
            <v>616-8427</v>
          </cell>
          <cell r="G110" t="str">
            <v>京都市右京区嵯峨</v>
          </cell>
          <cell r="H110" t="str">
            <v>二尊院門前善光寺山町７－４４</v>
          </cell>
          <cell r="I110" t="str">
            <v>075-406-5177</v>
          </cell>
          <cell r="J110">
            <v>10725</v>
          </cell>
          <cell r="K110">
            <v>9490</v>
          </cell>
          <cell r="M110" t="str">
            <v>畑　直樹</v>
          </cell>
          <cell r="N110">
            <v>4000</v>
          </cell>
          <cell r="O110">
            <v>12</v>
          </cell>
          <cell r="AA110" t="str">
            <v/>
          </cell>
          <cell r="AB110"/>
          <cell r="AC110"/>
          <cell r="AO110" t="str">
            <v/>
          </cell>
          <cell r="AP110"/>
          <cell r="AQ110"/>
          <cell r="BC110" t="str">
            <v/>
          </cell>
          <cell r="BD110"/>
          <cell r="BE110"/>
          <cell r="BQ110" t="str">
            <v/>
          </cell>
          <cell r="BR110"/>
          <cell r="BS110"/>
          <cell r="CE110" t="str">
            <v/>
          </cell>
          <cell r="CF110" t="str">
            <v/>
          </cell>
          <cell r="CG110" t="str">
            <v/>
          </cell>
          <cell r="CR110" t="str">
            <v>京都中央信用金庫</v>
          </cell>
          <cell r="CS110" t="str">
            <v>紫野支店</v>
          </cell>
        </row>
        <row r="111">
          <cell r="B111" t="str">
            <v>35</v>
          </cell>
          <cell r="F111" t="str">
            <v>619-0236</v>
          </cell>
          <cell r="G111" t="str">
            <v>相楽郡精華町植田畑ノ前７０番地１</v>
          </cell>
          <cell r="H111" t="str">
            <v/>
          </cell>
          <cell r="I111" t="str">
            <v>0742-34-7187</v>
          </cell>
          <cell r="J111">
            <v>1092</v>
          </cell>
          <cell r="K111">
            <v>0</v>
          </cell>
          <cell r="M111" t="str">
            <v/>
          </cell>
          <cell r="N111"/>
          <cell r="O111"/>
          <cell r="AA111" t="str">
            <v/>
          </cell>
          <cell r="AB111"/>
          <cell r="AC111"/>
          <cell r="AO111" t="str">
            <v/>
          </cell>
          <cell r="AP111"/>
          <cell r="AQ111"/>
          <cell r="BC111" t="str">
            <v/>
          </cell>
          <cell r="BD111"/>
          <cell r="BE111"/>
          <cell r="BQ111" t="str">
            <v/>
          </cell>
          <cell r="BR111"/>
          <cell r="BS111"/>
          <cell r="CE111" t="str">
            <v/>
          </cell>
          <cell r="CF111" t="str">
            <v/>
          </cell>
          <cell r="CG111" t="str">
            <v/>
          </cell>
          <cell r="CR111" t="str">
            <v>ゆうちょ銀行</v>
          </cell>
          <cell r="CS111" t="str">
            <v>四五八</v>
          </cell>
        </row>
        <row r="112">
          <cell r="B112" t="str">
            <v>35</v>
          </cell>
          <cell r="F112" t="str">
            <v>607-8307</v>
          </cell>
          <cell r="G112" t="str">
            <v>京都市山科区西野山射庭ノ上町１３８</v>
          </cell>
          <cell r="H112" t="str">
            <v>-35</v>
          </cell>
          <cell r="I112" t="str">
            <v>075-501-2689</v>
          </cell>
          <cell r="J112">
            <v>42702</v>
          </cell>
          <cell r="K112">
            <v>41610</v>
          </cell>
          <cell r="M112" t="str">
            <v>宮村　忠夫</v>
          </cell>
          <cell r="N112">
            <v>12000</v>
          </cell>
          <cell r="O112">
            <v>12</v>
          </cell>
          <cell r="AA112" t="str">
            <v/>
          </cell>
          <cell r="AB112"/>
          <cell r="AC112"/>
          <cell r="AO112" t="str">
            <v/>
          </cell>
          <cell r="AP112"/>
          <cell r="AQ112"/>
          <cell r="BC112" t="str">
            <v/>
          </cell>
          <cell r="BD112"/>
          <cell r="BE112"/>
          <cell r="BQ112" t="str">
            <v/>
          </cell>
          <cell r="BR112"/>
          <cell r="BS112"/>
          <cell r="CE112" t="str">
            <v/>
          </cell>
          <cell r="CF112" t="str">
            <v/>
          </cell>
          <cell r="CG112" t="str">
            <v/>
          </cell>
          <cell r="CR112" t="str">
            <v>京都中央信用金庫</v>
          </cell>
          <cell r="CS112" t="str">
            <v>東五条支店</v>
          </cell>
        </row>
        <row r="113">
          <cell r="B113" t="str">
            <v>35</v>
          </cell>
          <cell r="F113" t="str">
            <v>617-0825</v>
          </cell>
          <cell r="G113" t="str">
            <v>長岡京市一文橋２丁目２０番地８号</v>
          </cell>
          <cell r="H113" t="str">
            <v/>
          </cell>
          <cell r="I113" t="str">
            <v>075-955-6663</v>
          </cell>
          <cell r="J113">
            <v>10155</v>
          </cell>
          <cell r="K113">
            <v>0</v>
          </cell>
          <cell r="M113" t="str">
            <v/>
          </cell>
          <cell r="N113"/>
          <cell r="O113"/>
          <cell r="AA113" t="str">
            <v/>
          </cell>
          <cell r="AB113"/>
          <cell r="AC113"/>
          <cell r="AO113" t="str">
            <v/>
          </cell>
          <cell r="AP113"/>
          <cell r="AQ113"/>
          <cell r="BC113" t="str">
            <v/>
          </cell>
          <cell r="BD113"/>
          <cell r="BE113"/>
          <cell r="BQ113" t="str">
            <v/>
          </cell>
          <cell r="BR113"/>
          <cell r="BS113"/>
          <cell r="CE113" t="str">
            <v/>
          </cell>
          <cell r="CF113" t="str">
            <v/>
          </cell>
          <cell r="CG113" t="str">
            <v/>
          </cell>
          <cell r="CR113"/>
          <cell r="CS113"/>
        </row>
        <row r="114">
          <cell r="B114" t="str">
            <v>35</v>
          </cell>
          <cell r="F114" t="str">
            <v>621-0824</v>
          </cell>
          <cell r="G114" t="str">
            <v>亀岡市篠町見晴　二丁目１４－５</v>
          </cell>
          <cell r="H114" t="str">
            <v/>
          </cell>
          <cell r="I114" t="str">
            <v>0771-25-6081</v>
          </cell>
          <cell r="J114">
            <v>18240</v>
          </cell>
          <cell r="K114">
            <v>13870</v>
          </cell>
          <cell r="M114" t="str">
            <v>上坂　彰男</v>
          </cell>
          <cell r="N114">
            <v>4000</v>
          </cell>
          <cell r="O114">
            <v>12</v>
          </cell>
          <cell r="AA114" t="str">
            <v/>
          </cell>
          <cell r="AB114"/>
          <cell r="AC114"/>
          <cell r="AO114" t="str">
            <v/>
          </cell>
          <cell r="AP114"/>
          <cell r="AQ114"/>
          <cell r="BC114" t="str">
            <v/>
          </cell>
          <cell r="BD114"/>
          <cell r="BE114"/>
          <cell r="BQ114" t="str">
            <v/>
          </cell>
          <cell r="BR114"/>
          <cell r="BS114"/>
          <cell r="CE114" t="str">
            <v/>
          </cell>
          <cell r="CF114" t="str">
            <v/>
          </cell>
          <cell r="CG114" t="str">
            <v/>
          </cell>
          <cell r="CR114"/>
          <cell r="CS114"/>
        </row>
        <row r="115">
          <cell r="B115" t="str">
            <v>35</v>
          </cell>
          <cell r="F115" t="str">
            <v>610-0301</v>
          </cell>
          <cell r="G115" t="str">
            <v>綴喜郡井手町多賀新造　２１－１－Ａ</v>
          </cell>
          <cell r="H115" t="str">
            <v/>
          </cell>
          <cell r="I115" t="str">
            <v>0774-99-4771</v>
          </cell>
          <cell r="J115">
            <v>83657</v>
          </cell>
          <cell r="K115">
            <v>62415</v>
          </cell>
          <cell r="M115" t="str">
            <v>小籔　智孝</v>
          </cell>
          <cell r="N115">
            <v>18000</v>
          </cell>
          <cell r="O115">
            <v>12</v>
          </cell>
          <cell r="AA115" t="str">
            <v/>
          </cell>
          <cell r="AB115"/>
          <cell r="AC115"/>
          <cell r="AO115" t="str">
            <v/>
          </cell>
          <cell r="AP115"/>
          <cell r="AQ115"/>
          <cell r="BC115" t="str">
            <v/>
          </cell>
          <cell r="BD115"/>
          <cell r="BE115"/>
          <cell r="BQ115" t="str">
            <v/>
          </cell>
          <cell r="BR115"/>
          <cell r="BS115"/>
          <cell r="CE115" t="str">
            <v/>
          </cell>
          <cell r="CF115" t="str">
            <v/>
          </cell>
          <cell r="CG115" t="str">
            <v/>
          </cell>
          <cell r="CR115" t="str">
            <v>京都中央信用金庫</v>
          </cell>
          <cell r="CS115" t="str">
            <v>井手支店</v>
          </cell>
        </row>
        <row r="116">
          <cell r="B116" t="str">
            <v>35</v>
          </cell>
          <cell r="F116" t="str">
            <v>629-2502</v>
          </cell>
          <cell r="G116" t="str">
            <v>京丹後市大宮町河辺２５４１－５</v>
          </cell>
          <cell r="H116" t="str">
            <v/>
          </cell>
          <cell r="I116" t="str">
            <v>0772-68-0936</v>
          </cell>
          <cell r="J116">
            <v>36860</v>
          </cell>
          <cell r="K116">
            <v>34675</v>
          </cell>
          <cell r="M116" t="str">
            <v>花光　仁</v>
          </cell>
          <cell r="N116">
            <v>10000</v>
          </cell>
          <cell r="O116">
            <v>12</v>
          </cell>
          <cell r="AA116" t="str">
            <v/>
          </cell>
          <cell r="AB116"/>
          <cell r="AC116"/>
          <cell r="AO116" t="str">
            <v/>
          </cell>
          <cell r="AP116"/>
          <cell r="AQ116"/>
          <cell r="BC116" t="str">
            <v/>
          </cell>
          <cell r="BD116"/>
          <cell r="BE116"/>
          <cell r="BQ116" t="str">
            <v/>
          </cell>
          <cell r="BR116"/>
          <cell r="BS116"/>
          <cell r="CE116" t="str">
            <v/>
          </cell>
          <cell r="CF116" t="str">
            <v/>
          </cell>
          <cell r="CG116" t="str">
            <v/>
          </cell>
          <cell r="CR116" t="str">
            <v>京都銀行</v>
          </cell>
          <cell r="CS116" t="str">
            <v>網野支店</v>
          </cell>
        </row>
        <row r="117">
          <cell r="B117" t="str">
            <v>35</v>
          </cell>
          <cell r="F117" t="str">
            <v>615-0932</v>
          </cell>
          <cell r="G117" t="str">
            <v>京都市右京区梅津上田町　６２－４７</v>
          </cell>
          <cell r="H117" t="str">
            <v/>
          </cell>
          <cell r="I117" t="str">
            <v>075-864-6776</v>
          </cell>
          <cell r="J117">
            <v>14962</v>
          </cell>
          <cell r="K117">
            <v>13870</v>
          </cell>
          <cell r="M117" t="str">
            <v>窪山　泰輔</v>
          </cell>
          <cell r="N117">
            <v>4000</v>
          </cell>
          <cell r="O117">
            <v>12</v>
          </cell>
          <cell r="AA117" t="str">
            <v/>
          </cell>
          <cell r="AB117"/>
          <cell r="AC117"/>
          <cell r="AO117" t="str">
            <v/>
          </cell>
          <cell r="AP117"/>
          <cell r="AQ117"/>
          <cell r="BC117" t="str">
            <v/>
          </cell>
          <cell r="BD117"/>
          <cell r="BE117"/>
          <cell r="BQ117" t="str">
            <v/>
          </cell>
          <cell r="BR117"/>
          <cell r="BS117"/>
          <cell r="CE117" t="str">
            <v/>
          </cell>
          <cell r="CF117" t="str">
            <v/>
          </cell>
          <cell r="CG117" t="str">
            <v/>
          </cell>
          <cell r="CR117" t="str">
            <v>京都銀行</v>
          </cell>
          <cell r="CS117" t="str">
            <v>吉祥院支店</v>
          </cell>
        </row>
        <row r="118">
          <cell r="B118" t="str">
            <v>35</v>
          </cell>
          <cell r="F118" t="str">
            <v>619-0204</v>
          </cell>
          <cell r="G118" t="str">
            <v>木津川市山城町上狛東岸下１２</v>
          </cell>
          <cell r="H118" t="str">
            <v/>
          </cell>
          <cell r="I118" t="str">
            <v>0774-86-5143</v>
          </cell>
          <cell r="J118">
            <v>8407</v>
          </cell>
          <cell r="K118">
            <v>0</v>
          </cell>
          <cell r="M118" t="str">
            <v/>
          </cell>
          <cell r="N118"/>
          <cell r="O118"/>
          <cell r="AA118" t="str">
            <v/>
          </cell>
          <cell r="AB118"/>
          <cell r="AC118"/>
          <cell r="AO118" t="str">
            <v/>
          </cell>
          <cell r="AP118"/>
          <cell r="AQ118"/>
          <cell r="BC118" t="str">
            <v/>
          </cell>
          <cell r="BD118"/>
          <cell r="BE118"/>
          <cell r="BQ118" t="str">
            <v/>
          </cell>
          <cell r="BR118"/>
          <cell r="BS118"/>
          <cell r="CE118" t="str">
            <v/>
          </cell>
          <cell r="CF118" t="str">
            <v/>
          </cell>
          <cell r="CG118" t="str">
            <v/>
          </cell>
          <cell r="CR118" t="str">
            <v>南都銀行</v>
          </cell>
          <cell r="CS118" t="str">
            <v>上狛支店</v>
          </cell>
        </row>
        <row r="119">
          <cell r="B119" t="str">
            <v>38</v>
          </cell>
          <cell r="F119" t="str">
            <v>610-0352</v>
          </cell>
          <cell r="G119" t="str">
            <v>城陽市枇杷庄西ノ口４６－１６</v>
          </cell>
          <cell r="H119" t="str">
            <v/>
          </cell>
          <cell r="I119" t="str">
            <v>0774-56-1448</v>
          </cell>
          <cell r="J119">
            <v>18900</v>
          </cell>
          <cell r="K119">
            <v>17520</v>
          </cell>
          <cell r="M119" t="str">
            <v>佐々木　利行</v>
          </cell>
          <cell r="N119">
            <v>4000</v>
          </cell>
          <cell r="O119">
            <v>12</v>
          </cell>
          <cell r="AA119" t="str">
            <v/>
          </cell>
          <cell r="AB119"/>
          <cell r="AC119"/>
          <cell r="AO119" t="str">
            <v/>
          </cell>
          <cell r="AP119"/>
          <cell r="AQ119"/>
          <cell r="BC119" t="str">
            <v/>
          </cell>
          <cell r="BD119"/>
          <cell r="BE119"/>
          <cell r="BQ119" t="str">
            <v/>
          </cell>
          <cell r="BR119"/>
          <cell r="BS119"/>
          <cell r="CE119" t="str">
            <v/>
          </cell>
          <cell r="CF119" t="str">
            <v/>
          </cell>
          <cell r="CG119" t="str">
            <v/>
          </cell>
          <cell r="CR119"/>
          <cell r="CS119"/>
        </row>
        <row r="120">
          <cell r="B120" t="str">
            <v>37</v>
          </cell>
          <cell r="F120" t="str">
            <v>612-8484</v>
          </cell>
          <cell r="G120" t="str">
            <v>京都市伏見区羽束師鴨川町</v>
          </cell>
          <cell r="H120" t="str">
            <v>２３６番地１３</v>
          </cell>
          <cell r="I120" t="str">
            <v>075-934-8088</v>
          </cell>
          <cell r="J120">
            <v>162750</v>
          </cell>
          <cell r="K120">
            <v>54750</v>
          </cell>
          <cell r="M120" t="str">
            <v>谷口　準</v>
          </cell>
          <cell r="N120">
            <v>10000</v>
          </cell>
          <cell r="O120">
            <v>12</v>
          </cell>
          <cell r="AA120" t="str">
            <v/>
          </cell>
          <cell r="AB120"/>
          <cell r="AC120"/>
          <cell r="AO120" t="str">
            <v/>
          </cell>
          <cell r="AP120"/>
          <cell r="AQ120"/>
          <cell r="BC120" t="str">
            <v/>
          </cell>
          <cell r="BD120"/>
          <cell r="BE120"/>
          <cell r="BQ120" t="str">
            <v/>
          </cell>
          <cell r="BR120"/>
          <cell r="BS120"/>
          <cell r="CE120" t="str">
            <v/>
          </cell>
          <cell r="CF120" t="str">
            <v/>
          </cell>
          <cell r="CG120" t="str">
            <v/>
          </cell>
          <cell r="CR120" t="str">
            <v>京都中央信用金庫</v>
          </cell>
          <cell r="CS120" t="str">
            <v>久我支店</v>
          </cell>
        </row>
        <row r="121">
          <cell r="B121" t="str">
            <v>35</v>
          </cell>
          <cell r="F121" t="str">
            <v>616-8321</v>
          </cell>
          <cell r="G121" t="str">
            <v>京都市右京区嵯峨野千代ノ道町４２－</v>
          </cell>
          <cell r="H121" t="str">
            <v>3</v>
          </cell>
          <cell r="I121" t="str">
            <v>075-872-5345</v>
          </cell>
          <cell r="J121">
            <v>17736</v>
          </cell>
          <cell r="K121">
            <v>17337</v>
          </cell>
          <cell r="M121" t="str">
            <v>大塚　弘行</v>
          </cell>
          <cell r="N121">
            <v>5000</v>
          </cell>
          <cell r="O121">
            <v>12</v>
          </cell>
          <cell r="AA121" t="str">
            <v/>
          </cell>
          <cell r="AB121"/>
          <cell r="AC121"/>
          <cell r="AO121" t="str">
            <v/>
          </cell>
          <cell r="AP121"/>
          <cell r="AQ121"/>
          <cell r="BC121" t="str">
            <v/>
          </cell>
          <cell r="BD121"/>
          <cell r="BE121"/>
          <cell r="BQ121" t="str">
            <v/>
          </cell>
          <cell r="BR121"/>
          <cell r="BS121"/>
          <cell r="CE121" t="str">
            <v/>
          </cell>
          <cell r="CF121" t="str">
            <v/>
          </cell>
          <cell r="CG121" t="str">
            <v/>
          </cell>
          <cell r="CR121" t="str">
            <v>京都中央信用金庫</v>
          </cell>
          <cell r="CS121" t="str">
            <v>梅津支店</v>
          </cell>
        </row>
        <row r="122">
          <cell r="B122" t="str">
            <v>35</v>
          </cell>
          <cell r="F122" t="str">
            <v>611-0042</v>
          </cell>
          <cell r="G122" t="str">
            <v>宇治市小倉町堀池　２１－１７</v>
          </cell>
          <cell r="H122" t="str">
            <v/>
          </cell>
          <cell r="I122" t="str">
            <v>090-7485-3620</v>
          </cell>
          <cell r="J122">
            <v>92349</v>
          </cell>
          <cell r="K122">
            <v>62415</v>
          </cell>
          <cell r="M122" t="str">
            <v>中村　隆</v>
          </cell>
          <cell r="N122">
            <v>18000</v>
          </cell>
          <cell r="O122">
            <v>12</v>
          </cell>
          <cell r="AA122" t="str">
            <v/>
          </cell>
          <cell r="AB122"/>
          <cell r="AC122"/>
          <cell r="AO122" t="str">
            <v/>
          </cell>
          <cell r="AP122"/>
          <cell r="AQ122"/>
          <cell r="BC122" t="str">
            <v/>
          </cell>
          <cell r="BD122"/>
          <cell r="BE122"/>
          <cell r="BQ122" t="str">
            <v/>
          </cell>
          <cell r="BR122"/>
          <cell r="BS122"/>
          <cell r="CE122" t="str">
            <v/>
          </cell>
          <cell r="CF122" t="str">
            <v/>
          </cell>
          <cell r="CG122" t="str">
            <v/>
          </cell>
          <cell r="CR122" t="str">
            <v>京都銀行</v>
          </cell>
          <cell r="CS122" t="str">
            <v>小倉支店</v>
          </cell>
        </row>
        <row r="123">
          <cell r="B123" t="str">
            <v>35</v>
          </cell>
          <cell r="F123" t="str">
            <v>612-8208</v>
          </cell>
          <cell r="G123" t="str">
            <v>京都市伏見区下鳥羽但馬町　１５７番</v>
          </cell>
          <cell r="H123" t="str">
            <v>地</v>
          </cell>
          <cell r="I123" t="str">
            <v>075-612-5628</v>
          </cell>
          <cell r="J123">
            <v>16055</v>
          </cell>
          <cell r="K123">
            <v>13870</v>
          </cell>
          <cell r="M123" t="str">
            <v>奥村　達也</v>
          </cell>
          <cell r="N123">
            <v>4000</v>
          </cell>
          <cell r="O123">
            <v>12</v>
          </cell>
          <cell r="AA123" t="str">
            <v/>
          </cell>
          <cell r="AB123"/>
          <cell r="AC123"/>
          <cell r="AO123" t="str">
            <v/>
          </cell>
          <cell r="AP123"/>
          <cell r="AQ123"/>
          <cell r="BC123" t="str">
            <v/>
          </cell>
          <cell r="BD123"/>
          <cell r="BE123"/>
          <cell r="BQ123" t="str">
            <v/>
          </cell>
          <cell r="BR123"/>
          <cell r="BS123"/>
          <cell r="CE123" t="str">
            <v/>
          </cell>
          <cell r="CF123" t="str">
            <v/>
          </cell>
          <cell r="CG123" t="str">
            <v/>
          </cell>
          <cell r="CR123" t="str">
            <v>京都中央信用金庫</v>
          </cell>
          <cell r="CS123" t="str">
            <v>下鳥羽支店</v>
          </cell>
        </row>
        <row r="124">
          <cell r="B124" t="str">
            <v>35</v>
          </cell>
          <cell r="F124" t="str">
            <v>617-0002</v>
          </cell>
          <cell r="G124" t="str">
            <v>向日市</v>
          </cell>
          <cell r="H124" t="str">
            <v>寺戸町大牧１－１５５</v>
          </cell>
          <cell r="I124" t="str">
            <v>090-7111-6151</v>
          </cell>
          <cell r="J124">
            <v>2185</v>
          </cell>
          <cell r="K124">
            <v>0</v>
          </cell>
          <cell r="M124" t="str">
            <v/>
          </cell>
          <cell r="N124"/>
          <cell r="O124"/>
          <cell r="AA124" t="str">
            <v/>
          </cell>
          <cell r="AB124"/>
          <cell r="AC124"/>
          <cell r="AO124" t="str">
            <v/>
          </cell>
          <cell r="AP124"/>
          <cell r="AQ124"/>
          <cell r="BC124" t="str">
            <v/>
          </cell>
          <cell r="BD124"/>
          <cell r="BE124"/>
          <cell r="BQ124" t="str">
            <v/>
          </cell>
          <cell r="BR124"/>
          <cell r="BS124"/>
          <cell r="CE124" t="str">
            <v/>
          </cell>
          <cell r="CF124" t="str">
            <v/>
          </cell>
          <cell r="CG124" t="str">
            <v/>
          </cell>
          <cell r="CR124"/>
          <cell r="CS124"/>
        </row>
        <row r="125">
          <cell r="B125" t="str">
            <v>38</v>
          </cell>
          <cell r="F125" t="str">
            <v>614-8021</v>
          </cell>
          <cell r="G125" t="str">
            <v>八幡市八幡森垣内３１－１ベルカーサ</v>
          </cell>
          <cell r="H125" t="str">
            <v>三番館１０１</v>
          </cell>
          <cell r="I125" t="str">
            <v>075-971-2889</v>
          </cell>
          <cell r="J125">
            <v>45180</v>
          </cell>
          <cell r="K125">
            <v>43800</v>
          </cell>
          <cell r="M125" t="str">
            <v>札場　千之</v>
          </cell>
          <cell r="N125">
            <v>10000</v>
          </cell>
          <cell r="O125">
            <v>12</v>
          </cell>
          <cell r="AA125" t="str">
            <v/>
          </cell>
          <cell r="AB125"/>
          <cell r="AC125"/>
          <cell r="AO125" t="str">
            <v/>
          </cell>
          <cell r="AP125"/>
          <cell r="AQ125"/>
          <cell r="BC125" t="str">
            <v/>
          </cell>
          <cell r="BD125"/>
          <cell r="BE125"/>
          <cell r="BQ125" t="str">
            <v/>
          </cell>
          <cell r="BR125"/>
          <cell r="BS125"/>
          <cell r="CE125" t="str">
            <v/>
          </cell>
          <cell r="CF125" t="str">
            <v/>
          </cell>
          <cell r="CG125" t="str">
            <v/>
          </cell>
          <cell r="CR125"/>
          <cell r="CS125"/>
        </row>
        <row r="126">
          <cell r="B126" t="str">
            <v>35</v>
          </cell>
          <cell r="F126" t="str">
            <v>607-8131</v>
          </cell>
          <cell r="G126" t="str">
            <v>京都市山科区大塚南溝町４９－２２</v>
          </cell>
          <cell r="H126" t="str">
            <v/>
          </cell>
          <cell r="I126" t="str">
            <v>075-592-3891</v>
          </cell>
          <cell r="J126">
            <v>42693</v>
          </cell>
          <cell r="K126">
            <v>34675</v>
          </cell>
          <cell r="M126" t="str">
            <v>田中　繁行</v>
          </cell>
          <cell r="N126">
            <v>10000</v>
          </cell>
          <cell r="O126">
            <v>12</v>
          </cell>
          <cell r="AA126" t="str">
            <v/>
          </cell>
          <cell r="AB126"/>
          <cell r="AC126"/>
          <cell r="AO126" t="str">
            <v/>
          </cell>
          <cell r="AP126"/>
          <cell r="AQ126"/>
          <cell r="BC126" t="str">
            <v/>
          </cell>
          <cell r="BD126"/>
          <cell r="BE126"/>
          <cell r="BQ126" t="str">
            <v/>
          </cell>
          <cell r="BR126"/>
          <cell r="BS126"/>
          <cell r="CE126" t="str">
            <v/>
          </cell>
          <cell r="CF126" t="str">
            <v/>
          </cell>
          <cell r="CG126" t="str">
            <v/>
          </cell>
          <cell r="CR126" t="str">
            <v>京都中央信用金庫</v>
          </cell>
          <cell r="CS126" t="str">
            <v>山科中支店</v>
          </cell>
        </row>
        <row r="127">
          <cell r="B127" t="str">
            <v>35</v>
          </cell>
          <cell r="F127" t="str">
            <v>610-0311</v>
          </cell>
          <cell r="G127" t="str">
            <v>京田辺市草内鐘鉦割　４２－１－１－</v>
          </cell>
          <cell r="H127" t="str">
            <v>216</v>
          </cell>
          <cell r="I127" t="str">
            <v>0774-65-5549</v>
          </cell>
          <cell r="J127">
            <v>35767</v>
          </cell>
          <cell r="K127">
            <v>34675</v>
          </cell>
          <cell r="M127" t="str">
            <v>太田　勝浩</v>
          </cell>
          <cell r="N127">
            <v>10000</v>
          </cell>
          <cell r="O127">
            <v>12</v>
          </cell>
          <cell r="AA127" t="str">
            <v/>
          </cell>
          <cell r="AB127"/>
          <cell r="AC127"/>
          <cell r="AO127" t="str">
            <v/>
          </cell>
          <cell r="AP127"/>
          <cell r="AQ127"/>
          <cell r="BC127" t="str">
            <v/>
          </cell>
          <cell r="BD127"/>
          <cell r="BE127"/>
          <cell r="BQ127" t="str">
            <v/>
          </cell>
          <cell r="BR127"/>
          <cell r="BS127"/>
          <cell r="CE127" t="str">
            <v/>
          </cell>
          <cell r="CF127" t="str">
            <v/>
          </cell>
          <cell r="CG127" t="str">
            <v/>
          </cell>
          <cell r="CR127" t="str">
            <v>京都銀行</v>
          </cell>
          <cell r="CS127" t="str">
            <v>田辺支店</v>
          </cell>
        </row>
        <row r="128">
          <cell r="B128" t="str">
            <v>35</v>
          </cell>
          <cell r="F128" t="str">
            <v>616-8171</v>
          </cell>
          <cell r="G128" t="str">
            <v>京都市右京区太秦青木ケ原町</v>
          </cell>
          <cell r="H128" t="str">
            <v>３番地６４</v>
          </cell>
          <cell r="I128" t="str">
            <v>075-872-9881</v>
          </cell>
          <cell r="J128">
            <v>8027</v>
          </cell>
          <cell r="K128">
            <v>6935</v>
          </cell>
          <cell r="M128" t="str">
            <v>中原　甲児</v>
          </cell>
          <cell r="N128">
            <v>4000</v>
          </cell>
          <cell r="O128">
            <v>6</v>
          </cell>
          <cell r="AA128" t="str">
            <v/>
          </cell>
          <cell r="AB128"/>
          <cell r="AC128"/>
          <cell r="AO128" t="str">
            <v/>
          </cell>
          <cell r="AP128"/>
          <cell r="AQ128"/>
          <cell r="BC128" t="str">
            <v/>
          </cell>
          <cell r="BD128"/>
          <cell r="BE128"/>
          <cell r="BQ128" t="str">
            <v/>
          </cell>
          <cell r="BR128"/>
          <cell r="BS128"/>
          <cell r="CE128" t="str">
            <v/>
          </cell>
          <cell r="CF128" t="str">
            <v/>
          </cell>
          <cell r="CG128" t="str">
            <v/>
          </cell>
          <cell r="CR128" t="str">
            <v>京都銀行</v>
          </cell>
          <cell r="CS128" t="str">
            <v>常盤支店</v>
          </cell>
        </row>
        <row r="129">
          <cell r="B129" t="str">
            <v>35</v>
          </cell>
          <cell r="F129" t="str">
            <v>612-0816</v>
          </cell>
          <cell r="G129" t="str">
            <v>京都市伏見区深草馬谷町</v>
          </cell>
          <cell r="H129" t="str">
            <v>1月28日</v>
          </cell>
          <cell r="I129" t="str">
            <v>075-645-3333</v>
          </cell>
          <cell r="J129">
            <v>52155</v>
          </cell>
          <cell r="K129">
            <v>34675</v>
          </cell>
          <cell r="M129" t="str">
            <v>山崎　軍</v>
          </cell>
          <cell r="N129">
            <v>10000</v>
          </cell>
          <cell r="O129">
            <v>12</v>
          </cell>
          <cell r="AA129" t="str">
            <v/>
          </cell>
          <cell r="AB129"/>
          <cell r="AC129"/>
          <cell r="AO129" t="str">
            <v/>
          </cell>
          <cell r="AP129"/>
          <cell r="AQ129"/>
          <cell r="BC129" t="str">
            <v/>
          </cell>
          <cell r="BD129"/>
          <cell r="BE129"/>
          <cell r="BQ129" t="str">
            <v/>
          </cell>
          <cell r="BR129"/>
          <cell r="BS129"/>
          <cell r="CE129" t="str">
            <v/>
          </cell>
          <cell r="CF129" t="str">
            <v/>
          </cell>
          <cell r="CG129" t="str">
            <v/>
          </cell>
          <cell r="CR129" t="str">
            <v>関西みらい銀行</v>
          </cell>
          <cell r="CS129" t="str">
            <v>藤森支店</v>
          </cell>
        </row>
        <row r="130">
          <cell r="B130" t="str">
            <v>38</v>
          </cell>
          <cell r="F130" t="str">
            <v>625-0062</v>
          </cell>
          <cell r="G130" t="str">
            <v>舞鶴市字森４０８番地４</v>
          </cell>
          <cell r="H130" t="str">
            <v/>
          </cell>
          <cell r="I130" t="str">
            <v>0773-63-3001</v>
          </cell>
          <cell r="J130">
            <v>88980</v>
          </cell>
          <cell r="K130">
            <v>87600</v>
          </cell>
          <cell r="M130" t="str">
            <v>小柳　頼尚</v>
          </cell>
          <cell r="N130">
            <v>20000</v>
          </cell>
          <cell r="O130">
            <v>12</v>
          </cell>
          <cell r="AA130" t="str">
            <v/>
          </cell>
          <cell r="AB130"/>
          <cell r="AC130"/>
          <cell r="AO130" t="str">
            <v/>
          </cell>
          <cell r="AP130"/>
          <cell r="AQ130"/>
          <cell r="BC130" t="str">
            <v/>
          </cell>
          <cell r="BD130"/>
          <cell r="BE130"/>
          <cell r="BQ130" t="str">
            <v/>
          </cell>
          <cell r="BR130"/>
          <cell r="BS130"/>
          <cell r="CE130" t="str">
            <v/>
          </cell>
          <cell r="CF130" t="str">
            <v/>
          </cell>
          <cell r="CG130" t="str">
            <v/>
          </cell>
          <cell r="CR130" t="str">
            <v>京都北都信用金庫</v>
          </cell>
          <cell r="CS130" t="str">
            <v>中舞鶴支店</v>
          </cell>
        </row>
        <row r="131">
          <cell r="B131" t="str">
            <v>37</v>
          </cell>
          <cell r="F131" t="str">
            <v>617-0825</v>
          </cell>
          <cell r="G131" t="str">
            <v>長岡京市一文橋　２丁目５－８</v>
          </cell>
          <cell r="H131" t="str">
            <v/>
          </cell>
          <cell r="I131" t="str">
            <v>075-952-4900</v>
          </cell>
          <cell r="J131">
            <v>55635</v>
          </cell>
          <cell r="K131">
            <v>0</v>
          </cell>
          <cell r="M131" t="str">
            <v/>
          </cell>
          <cell r="N131"/>
          <cell r="O131"/>
          <cell r="AA131" t="str">
            <v/>
          </cell>
          <cell r="AB131"/>
          <cell r="AC131"/>
          <cell r="AO131" t="str">
            <v/>
          </cell>
          <cell r="AP131"/>
          <cell r="AQ131"/>
          <cell r="BC131" t="str">
            <v/>
          </cell>
          <cell r="BD131"/>
          <cell r="BE131"/>
          <cell r="BQ131" t="str">
            <v/>
          </cell>
          <cell r="BR131"/>
          <cell r="BS131"/>
          <cell r="CE131" t="str">
            <v/>
          </cell>
          <cell r="CF131" t="str">
            <v/>
          </cell>
          <cell r="CG131" t="str">
            <v/>
          </cell>
          <cell r="CR131"/>
          <cell r="CS131"/>
        </row>
        <row r="132">
          <cell r="B132" t="str">
            <v>35</v>
          </cell>
          <cell r="F132" t="str">
            <v>601-8201</v>
          </cell>
          <cell r="G132" t="str">
            <v>京都市南区久世東土川町２００番地５</v>
          </cell>
          <cell r="H132" t="str">
            <v>8</v>
          </cell>
          <cell r="I132" t="str">
            <v>075-921-5739</v>
          </cell>
          <cell r="J132">
            <v>593303</v>
          </cell>
          <cell r="K132">
            <v>27740</v>
          </cell>
          <cell r="M132" t="str">
            <v>矢野　雅史</v>
          </cell>
          <cell r="N132">
            <v>4000</v>
          </cell>
          <cell r="O132">
            <v>12</v>
          </cell>
          <cell r="AA132" t="str">
            <v>田中　俊充</v>
          </cell>
          <cell r="AB132">
            <v>4000</v>
          </cell>
          <cell r="AC132">
            <v>12</v>
          </cell>
          <cell r="AO132" t="str">
            <v/>
          </cell>
          <cell r="AP132"/>
          <cell r="AQ132"/>
          <cell r="BC132" t="str">
            <v/>
          </cell>
          <cell r="BD132"/>
          <cell r="BE132"/>
          <cell r="BQ132" t="str">
            <v/>
          </cell>
          <cell r="BR132"/>
          <cell r="BS132"/>
          <cell r="CE132" t="str">
            <v/>
          </cell>
          <cell r="CF132" t="str">
            <v/>
          </cell>
          <cell r="CG132" t="str">
            <v/>
          </cell>
          <cell r="CR132" t="str">
            <v>京都中央信用金庫</v>
          </cell>
          <cell r="CS132" t="str">
            <v>久世支店</v>
          </cell>
        </row>
        <row r="133">
          <cell r="B133" t="str">
            <v>35</v>
          </cell>
          <cell r="F133" t="str">
            <v>606-8277</v>
          </cell>
          <cell r="G133" t="str">
            <v>京都市左京区北白川堂ノ前町１番地の</v>
          </cell>
          <cell r="H133" t="str">
            <v>2</v>
          </cell>
          <cell r="I133" t="str">
            <v>075-722-0013</v>
          </cell>
          <cell r="J133">
            <v>120108</v>
          </cell>
          <cell r="K133">
            <v>69350</v>
          </cell>
          <cell r="M133" t="str">
            <v>倉貫　彰子</v>
          </cell>
          <cell r="N133">
            <v>20000</v>
          </cell>
          <cell r="O133">
            <v>12</v>
          </cell>
          <cell r="AA133" t="str">
            <v/>
          </cell>
          <cell r="AB133"/>
          <cell r="AC133"/>
          <cell r="AO133" t="str">
            <v/>
          </cell>
          <cell r="AP133"/>
          <cell r="AQ133"/>
          <cell r="BC133" t="str">
            <v/>
          </cell>
          <cell r="BD133"/>
          <cell r="BE133"/>
          <cell r="BQ133" t="str">
            <v/>
          </cell>
          <cell r="BR133"/>
          <cell r="BS133"/>
          <cell r="CE133" t="str">
            <v/>
          </cell>
          <cell r="CF133" t="str">
            <v/>
          </cell>
          <cell r="CG133" t="str">
            <v/>
          </cell>
          <cell r="CR133" t="str">
            <v>京都中央信用金庫</v>
          </cell>
          <cell r="CS133" t="str">
            <v>出町支店</v>
          </cell>
        </row>
        <row r="134">
          <cell r="B134" t="str">
            <v>37</v>
          </cell>
          <cell r="F134" t="str">
            <v>612-8487</v>
          </cell>
          <cell r="G134" t="str">
            <v>京都市伏見区羽束師菱川町５６９－２</v>
          </cell>
          <cell r="H134" t="str">
            <v>2</v>
          </cell>
          <cell r="I134" t="str">
            <v>075-935-1606</v>
          </cell>
          <cell r="J134">
            <v>1800</v>
          </cell>
          <cell r="K134">
            <v>0</v>
          </cell>
          <cell r="M134" t="str">
            <v/>
          </cell>
          <cell r="N134"/>
          <cell r="O134"/>
          <cell r="AA134" t="str">
            <v/>
          </cell>
          <cell r="AB134"/>
          <cell r="AC134"/>
          <cell r="AO134" t="str">
            <v/>
          </cell>
          <cell r="AP134"/>
          <cell r="AQ134"/>
          <cell r="BC134" t="str">
            <v/>
          </cell>
          <cell r="BD134"/>
          <cell r="BE134"/>
          <cell r="BQ134" t="str">
            <v/>
          </cell>
          <cell r="BR134"/>
          <cell r="BS134"/>
          <cell r="CE134" t="str">
            <v/>
          </cell>
          <cell r="CF134" t="str">
            <v/>
          </cell>
          <cell r="CG134" t="str">
            <v/>
          </cell>
          <cell r="CR134"/>
          <cell r="CS134"/>
        </row>
        <row r="135">
          <cell r="B135" t="str">
            <v>35</v>
          </cell>
          <cell r="F135" t="str">
            <v>621-0005</v>
          </cell>
          <cell r="G135" t="str">
            <v>亀岡市</v>
          </cell>
          <cell r="H135" t="str">
            <v>保津町弐番７番地１</v>
          </cell>
          <cell r="I135" t="str">
            <v>0771-56-9331</v>
          </cell>
          <cell r="J135">
            <v>88083</v>
          </cell>
          <cell r="K135">
            <v>86687</v>
          </cell>
          <cell r="M135" t="str">
            <v>圓山　功</v>
          </cell>
          <cell r="N135">
            <v>25000</v>
          </cell>
          <cell r="O135">
            <v>12</v>
          </cell>
          <cell r="AA135" t="str">
            <v/>
          </cell>
          <cell r="AB135"/>
          <cell r="AC135"/>
          <cell r="AO135" t="str">
            <v/>
          </cell>
          <cell r="AP135"/>
          <cell r="AQ135"/>
          <cell r="BC135" t="str">
            <v/>
          </cell>
          <cell r="BD135"/>
          <cell r="BE135"/>
          <cell r="BQ135" t="str">
            <v/>
          </cell>
          <cell r="BR135"/>
          <cell r="BS135"/>
          <cell r="CE135" t="str">
            <v/>
          </cell>
          <cell r="CF135" t="str">
            <v/>
          </cell>
          <cell r="CG135" t="str">
            <v/>
          </cell>
          <cell r="CR135" t="str">
            <v>京都信用金庫</v>
          </cell>
          <cell r="CS135" t="str">
            <v>亀岡支店</v>
          </cell>
        </row>
        <row r="136">
          <cell r="B136" t="str">
            <v>35</v>
          </cell>
          <cell r="F136" t="str">
            <v>612-8492</v>
          </cell>
          <cell r="G136" t="str">
            <v>京都市伏見区</v>
          </cell>
          <cell r="H136" t="str">
            <v>久我本町９番地４</v>
          </cell>
          <cell r="I136" t="str">
            <v>075-931-0465</v>
          </cell>
          <cell r="J136">
            <v>29925</v>
          </cell>
          <cell r="K136">
            <v>27740</v>
          </cell>
          <cell r="M136" t="str">
            <v>杉下　英徳</v>
          </cell>
          <cell r="N136">
            <v>4000</v>
          </cell>
          <cell r="O136">
            <v>12</v>
          </cell>
          <cell r="AA136" t="str">
            <v>杉下　智晶</v>
          </cell>
          <cell r="AB136">
            <v>4000</v>
          </cell>
          <cell r="AC136">
            <v>12</v>
          </cell>
          <cell r="AO136" t="str">
            <v/>
          </cell>
          <cell r="AP136"/>
          <cell r="AQ136"/>
          <cell r="BC136" t="str">
            <v/>
          </cell>
          <cell r="BD136"/>
          <cell r="BE136"/>
          <cell r="BQ136" t="str">
            <v/>
          </cell>
          <cell r="BR136"/>
          <cell r="BS136"/>
          <cell r="CE136" t="str">
            <v/>
          </cell>
          <cell r="CF136" t="str">
            <v/>
          </cell>
          <cell r="CG136" t="str">
            <v/>
          </cell>
          <cell r="CR136" t="str">
            <v>京都中央信用金庫</v>
          </cell>
          <cell r="CS136" t="str">
            <v>久世支店</v>
          </cell>
        </row>
        <row r="137">
          <cell r="B137" t="str">
            <v>38</v>
          </cell>
          <cell r="F137" t="str">
            <v>601-8412</v>
          </cell>
          <cell r="G137" t="str">
            <v>京都市南区</v>
          </cell>
          <cell r="H137" t="str">
            <v>西九条院町２４番地</v>
          </cell>
          <cell r="I137" t="str">
            <v>090-23877505</v>
          </cell>
          <cell r="J137">
            <v>44628</v>
          </cell>
          <cell r="K137">
            <v>43800</v>
          </cell>
          <cell r="M137" t="str">
            <v>林　定男</v>
          </cell>
          <cell r="N137">
            <v>10000</v>
          </cell>
          <cell r="O137">
            <v>12</v>
          </cell>
          <cell r="AA137" t="str">
            <v/>
          </cell>
          <cell r="AB137"/>
          <cell r="AC137"/>
          <cell r="AO137" t="str">
            <v/>
          </cell>
          <cell r="AP137"/>
          <cell r="AQ137"/>
          <cell r="BC137" t="str">
            <v/>
          </cell>
          <cell r="BD137"/>
          <cell r="BE137"/>
          <cell r="BQ137" t="str">
            <v/>
          </cell>
          <cell r="BR137"/>
          <cell r="BS137"/>
          <cell r="CE137" t="str">
            <v/>
          </cell>
          <cell r="CF137" t="str">
            <v/>
          </cell>
          <cell r="CG137" t="str">
            <v/>
          </cell>
          <cell r="CR137" t="str">
            <v>京都中央信用金庫</v>
          </cell>
          <cell r="CS137" t="str">
            <v>伏見支店</v>
          </cell>
        </row>
        <row r="138">
          <cell r="B138" t="str">
            <v>35</v>
          </cell>
          <cell r="F138" t="str">
            <v>612-8494</v>
          </cell>
          <cell r="G138" t="str">
            <v>京都市伏見区久我東町</v>
          </cell>
          <cell r="H138" t="str">
            <v>１番地１９０</v>
          </cell>
          <cell r="I138" t="str">
            <v>075-874-6193</v>
          </cell>
          <cell r="J138">
            <v>49856</v>
          </cell>
          <cell r="K138">
            <v>48545</v>
          </cell>
          <cell r="M138" t="str">
            <v>山本　正也</v>
          </cell>
          <cell r="N138">
            <v>14000</v>
          </cell>
          <cell r="O138">
            <v>12</v>
          </cell>
          <cell r="AA138" t="str">
            <v/>
          </cell>
          <cell r="AB138"/>
          <cell r="AC138"/>
          <cell r="AO138" t="str">
            <v/>
          </cell>
          <cell r="AP138"/>
          <cell r="AQ138"/>
          <cell r="BC138" t="str">
            <v/>
          </cell>
          <cell r="BD138"/>
          <cell r="BE138"/>
          <cell r="BQ138" t="str">
            <v/>
          </cell>
          <cell r="BR138"/>
          <cell r="BS138"/>
          <cell r="CE138" t="str">
            <v/>
          </cell>
          <cell r="CF138" t="str">
            <v/>
          </cell>
          <cell r="CG138" t="str">
            <v/>
          </cell>
          <cell r="CR138" t="str">
            <v>京都中央信用金庫</v>
          </cell>
          <cell r="CS138" t="str">
            <v>久我支店</v>
          </cell>
        </row>
        <row r="139">
          <cell r="B139" t="str">
            <v>35</v>
          </cell>
          <cell r="F139" t="str">
            <v>621-0854</v>
          </cell>
          <cell r="G139" t="str">
            <v>亀岡市下矢田町二丁目１７ー６</v>
          </cell>
          <cell r="H139" t="str">
            <v/>
          </cell>
          <cell r="I139" t="str">
            <v>07712-3-4337</v>
          </cell>
          <cell r="J139">
            <v>13974</v>
          </cell>
          <cell r="K139">
            <v>13870</v>
          </cell>
          <cell r="M139" t="str">
            <v>橋本　征博</v>
          </cell>
          <cell r="N139">
            <v>4000</v>
          </cell>
          <cell r="O139">
            <v>12</v>
          </cell>
          <cell r="AA139" t="str">
            <v/>
          </cell>
          <cell r="AB139"/>
          <cell r="AC139"/>
          <cell r="AO139" t="str">
            <v/>
          </cell>
          <cell r="AP139"/>
          <cell r="AQ139"/>
          <cell r="BC139" t="str">
            <v/>
          </cell>
          <cell r="BD139"/>
          <cell r="BE139"/>
          <cell r="BQ139" t="str">
            <v/>
          </cell>
          <cell r="BR139"/>
          <cell r="BS139"/>
          <cell r="CE139" t="str">
            <v/>
          </cell>
          <cell r="CF139" t="str">
            <v/>
          </cell>
          <cell r="CG139" t="str">
            <v/>
          </cell>
          <cell r="CR139" t="str">
            <v>ゆうちょ銀行</v>
          </cell>
          <cell r="CS139" t="str">
            <v>四四八</v>
          </cell>
        </row>
        <row r="140">
          <cell r="B140" t="str">
            <v>35</v>
          </cell>
          <cell r="F140" t="str">
            <v>607-8064</v>
          </cell>
          <cell r="G140" t="str">
            <v>京都市山科区音羽八ノ坪２０番地２０</v>
          </cell>
          <cell r="H140" t="str">
            <v/>
          </cell>
          <cell r="I140" t="str">
            <v>075-592-5403</v>
          </cell>
          <cell r="J140">
            <v>24424</v>
          </cell>
          <cell r="K140">
            <v>0</v>
          </cell>
          <cell r="M140" t="str">
            <v/>
          </cell>
          <cell r="N140"/>
          <cell r="O140"/>
          <cell r="AA140" t="str">
            <v/>
          </cell>
          <cell r="AB140"/>
          <cell r="AC140"/>
          <cell r="AO140" t="str">
            <v/>
          </cell>
          <cell r="AP140"/>
          <cell r="AQ140"/>
          <cell r="BC140" t="str">
            <v/>
          </cell>
          <cell r="BD140"/>
          <cell r="BE140"/>
          <cell r="BQ140" t="str">
            <v/>
          </cell>
          <cell r="BR140"/>
          <cell r="BS140"/>
          <cell r="CE140" t="str">
            <v/>
          </cell>
          <cell r="CF140" t="str">
            <v/>
          </cell>
          <cell r="CG140" t="str">
            <v/>
          </cell>
          <cell r="CR140" t="str">
            <v>京都信用金庫</v>
          </cell>
          <cell r="CS140" t="str">
            <v>山科支店</v>
          </cell>
        </row>
        <row r="141">
          <cell r="B141" t="str">
            <v>35</v>
          </cell>
          <cell r="F141" t="str">
            <v>615-0916</v>
          </cell>
          <cell r="G141" t="str">
            <v>京都市右京区</v>
          </cell>
          <cell r="H141" t="str">
            <v>梅津中村町１５番地２４</v>
          </cell>
          <cell r="I141" t="str">
            <v>090-5978-3200</v>
          </cell>
          <cell r="J141">
            <v>2185</v>
          </cell>
          <cell r="K141">
            <v>0</v>
          </cell>
          <cell r="M141" t="str">
            <v/>
          </cell>
          <cell r="N141"/>
          <cell r="O141"/>
          <cell r="AA141" t="str">
            <v/>
          </cell>
          <cell r="AB141"/>
          <cell r="AC141"/>
          <cell r="AO141" t="str">
            <v/>
          </cell>
          <cell r="AP141"/>
          <cell r="AQ141"/>
          <cell r="BC141" t="str">
            <v/>
          </cell>
          <cell r="BD141"/>
          <cell r="BE141"/>
          <cell r="BQ141" t="str">
            <v/>
          </cell>
          <cell r="BR141"/>
          <cell r="BS141"/>
          <cell r="CE141" t="str">
            <v/>
          </cell>
          <cell r="CF141" t="str">
            <v/>
          </cell>
          <cell r="CG141" t="str">
            <v/>
          </cell>
          <cell r="CR141" t="str">
            <v>京都信用金庫</v>
          </cell>
          <cell r="CS141" t="str">
            <v>梅津支店</v>
          </cell>
        </row>
        <row r="142">
          <cell r="B142" t="str">
            <v>35</v>
          </cell>
          <cell r="F142" t="str">
            <v>604-8425</v>
          </cell>
          <cell r="G142" t="str">
            <v>京都市中京区西ノ京銅駝町43-1</v>
          </cell>
          <cell r="H142" t="str">
            <v>ＳＨＩＮＴＯ御池ビル</v>
          </cell>
          <cell r="I142" t="str">
            <v>075-802-1212</v>
          </cell>
          <cell r="J142">
            <v>1331973</v>
          </cell>
          <cell r="K142">
            <v>0</v>
          </cell>
          <cell r="M142" t="str">
            <v/>
          </cell>
          <cell r="N142"/>
          <cell r="O142"/>
          <cell r="AA142" t="str">
            <v/>
          </cell>
          <cell r="AB142"/>
          <cell r="AC142"/>
          <cell r="AO142" t="str">
            <v/>
          </cell>
          <cell r="AP142"/>
          <cell r="AQ142"/>
          <cell r="BC142" t="str">
            <v/>
          </cell>
          <cell r="BD142"/>
          <cell r="BE142"/>
          <cell r="BQ142" t="str">
            <v/>
          </cell>
          <cell r="BR142"/>
          <cell r="BS142"/>
          <cell r="CE142" t="str">
            <v/>
          </cell>
          <cell r="CF142" t="str">
            <v/>
          </cell>
          <cell r="CG142" t="str">
            <v/>
          </cell>
          <cell r="CR142" t="str">
            <v>京都中央信用金庫</v>
          </cell>
          <cell r="CS142" t="str">
            <v>円町支店</v>
          </cell>
        </row>
        <row r="143">
          <cell r="B143" t="str">
            <v>35</v>
          </cell>
          <cell r="F143" t="str">
            <v>600-8895</v>
          </cell>
          <cell r="G143" t="str">
            <v>京都市下京区西七条東石ヶ坪町９２－</v>
          </cell>
          <cell r="H143" t="str">
            <v>2</v>
          </cell>
          <cell r="I143" t="str">
            <v>075-314-5328</v>
          </cell>
          <cell r="J143">
            <v>14525</v>
          </cell>
          <cell r="K143">
            <v>13870</v>
          </cell>
          <cell r="M143" t="str">
            <v>田村　光生</v>
          </cell>
          <cell r="N143">
            <v>4000</v>
          </cell>
          <cell r="O143">
            <v>12</v>
          </cell>
          <cell r="AA143" t="str">
            <v/>
          </cell>
          <cell r="AB143"/>
          <cell r="AC143"/>
          <cell r="AO143" t="str">
            <v/>
          </cell>
          <cell r="AP143"/>
          <cell r="AQ143"/>
          <cell r="BC143" t="str">
            <v/>
          </cell>
          <cell r="BD143"/>
          <cell r="BE143"/>
          <cell r="BQ143" t="str">
            <v/>
          </cell>
          <cell r="BR143"/>
          <cell r="BS143"/>
          <cell r="CE143" t="str">
            <v/>
          </cell>
          <cell r="CF143" t="str">
            <v/>
          </cell>
          <cell r="CG143" t="str">
            <v/>
          </cell>
          <cell r="CR143"/>
          <cell r="CS143"/>
        </row>
        <row r="144">
          <cell r="B144" t="str">
            <v>38</v>
          </cell>
          <cell r="F144" t="str">
            <v>620-0803</v>
          </cell>
          <cell r="G144" t="str">
            <v>福知山市観音寺５３３</v>
          </cell>
          <cell r="H144" t="str">
            <v/>
          </cell>
          <cell r="I144" t="str">
            <v>0773-27-0772</v>
          </cell>
          <cell r="J144">
            <v>828</v>
          </cell>
          <cell r="K144">
            <v>0</v>
          </cell>
          <cell r="M144" t="str">
            <v/>
          </cell>
          <cell r="N144"/>
          <cell r="O144"/>
          <cell r="AA144" t="str">
            <v/>
          </cell>
          <cell r="AB144"/>
          <cell r="AC144"/>
          <cell r="AO144" t="str">
            <v/>
          </cell>
          <cell r="AP144"/>
          <cell r="AQ144"/>
          <cell r="BC144" t="str">
            <v/>
          </cell>
          <cell r="BD144"/>
          <cell r="BE144"/>
          <cell r="BQ144" t="str">
            <v/>
          </cell>
          <cell r="BR144"/>
          <cell r="BS144"/>
          <cell r="CE144" t="str">
            <v/>
          </cell>
          <cell r="CF144" t="str">
            <v/>
          </cell>
          <cell r="CG144" t="str">
            <v/>
          </cell>
          <cell r="CR144" t="str">
            <v>京都北都信用金庫</v>
          </cell>
          <cell r="CS144" t="str">
            <v>前田支店</v>
          </cell>
        </row>
        <row r="145">
          <cell r="B145" t="str">
            <v>35</v>
          </cell>
          <cell r="F145" t="str">
            <v>612-8496</v>
          </cell>
          <cell r="G145" t="str">
            <v>京都市伏見区久我西出町７－１７</v>
          </cell>
          <cell r="H145" t="str">
            <v/>
          </cell>
          <cell r="I145" t="str">
            <v>075-754-6755</v>
          </cell>
          <cell r="J145">
            <v>88872</v>
          </cell>
          <cell r="K145">
            <v>86687</v>
          </cell>
          <cell r="M145" t="str">
            <v>桐山　惇太</v>
          </cell>
          <cell r="N145">
            <v>25000</v>
          </cell>
          <cell r="O145">
            <v>12</v>
          </cell>
          <cell r="AA145" t="str">
            <v/>
          </cell>
          <cell r="AB145"/>
          <cell r="AC145"/>
          <cell r="AO145" t="str">
            <v/>
          </cell>
          <cell r="AP145"/>
          <cell r="AQ145"/>
          <cell r="BC145" t="str">
            <v/>
          </cell>
          <cell r="BD145"/>
          <cell r="BE145"/>
          <cell r="BQ145" t="str">
            <v/>
          </cell>
          <cell r="BR145"/>
          <cell r="BS145"/>
          <cell r="CE145" t="str">
            <v/>
          </cell>
          <cell r="CF145" t="str">
            <v/>
          </cell>
          <cell r="CG145" t="str">
            <v/>
          </cell>
          <cell r="CR145" t="str">
            <v>京都銀行</v>
          </cell>
          <cell r="CS145" t="str">
            <v>久世支店</v>
          </cell>
        </row>
        <row r="146">
          <cell r="B146" t="str">
            <v>35</v>
          </cell>
          <cell r="F146" t="str">
            <v>611-0021</v>
          </cell>
          <cell r="G146" t="str">
            <v>宇治市宇治壱番９６－２</v>
          </cell>
          <cell r="H146" t="str">
            <v/>
          </cell>
          <cell r="I146" t="str">
            <v>090-3719-6201</v>
          </cell>
          <cell r="J146">
            <v>5529</v>
          </cell>
          <cell r="K146">
            <v>0</v>
          </cell>
          <cell r="M146" t="str">
            <v/>
          </cell>
          <cell r="N146"/>
          <cell r="O146"/>
          <cell r="AA146" t="str">
            <v/>
          </cell>
          <cell r="AB146"/>
          <cell r="AC146"/>
          <cell r="AO146" t="str">
            <v/>
          </cell>
          <cell r="AP146"/>
          <cell r="AQ146"/>
          <cell r="BC146" t="str">
            <v/>
          </cell>
          <cell r="BD146"/>
          <cell r="BE146"/>
          <cell r="BQ146" t="str">
            <v/>
          </cell>
          <cell r="BR146"/>
          <cell r="BS146"/>
          <cell r="CE146" t="str">
            <v/>
          </cell>
          <cell r="CF146" t="str">
            <v/>
          </cell>
          <cell r="CG146" t="str">
            <v/>
          </cell>
          <cell r="CR146" t="str">
            <v>京都銀行</v>
          </cell>
          <cell r="CS146" t="str">
            <v>宇治支店</v>
          </cell>
        </row>
        <row r="147">
          <cell r="B147" t="str">
            <v>35</v>
          </cell>
          <cell r="F147" t="str">
            <v>601-1123</v>
          </cell>
          <cell r="G147" t="str">
            <v>京都市左京区</v>
          </cell>
          <cell r="H147" t="str">
            <v>静市市原町　１２２３－２５</v>
          </cell>
          <cell r="I147" t="str">
            <v>090-1910-7236</v>
          </cell>
          <cell r="J147">
            <v>95190</v>
          </cell>
          <cell r="K147">
            <v>62415</v>
          </cell>
          <cell r="M147" t="str">
            <v>木村　全伸</v>
          </cell>
          <cell r="N147">
            <v>18000</v>
          </cell>
          <cell r="O147">
            <v>12</v>
          </cell>
          <cell r="AA147" t="str">
            <v/>
          </cell>
          <cell r="AB147"/>
          <cell r="AC147"/>
          <cell r="AO147" t="str">
            <v/>
          </cell>
          <cell r="AP147"/>
          <cell r="AQ147"/>
          <cell r="BC147" t="str">
            <v/>
          </cell>
          <cell r="BD147"/>
          <cell r="BE147"/>
          <cell r="BQ147" t="str">
            <v/>
          </cell>
          <cell r="BR147"/>
          <cell r="BS147"/>
          <cell r="CE147" t="str">
            <v/>
          </cell>
          <cell r="CF147" t="str">
            <v/>
          </cell>
          <cell r="CG147" t="str">
            <v/>
          </cell>
          <cell r="CR147"/>
          <cell r="CS147"/>
        </row>
        <row r="148">
          <cell r="B148" t="str">
            <v>35</v>
          </cell>
          <cell r="F148" t="str">
            <v>603-8487</v>
          </cell>
          <cell r="G148" t="str">
            <v>京都市北区大北山原谷乾町８６－３</v>
          </cell>
          <cell r="H148" t="str">
            <v/>
          </cell>
          <cell r="I148" t="str">
            <v>075-462-2841</v>
          </cell>
          <cell r="J148">
            <v>1092</v>
          </cell>
          <cell r="K148">
            <v>0</v>
          </cell>
          <cell r="M148" t="str">
            <v/>
          </cell>
          <cell r="N148"/>
          <cell r="O148"/>
          <cell r="AA148" t="str">
            <v/>
          </cell>
          <cell r="AB148"/>
          <cell r="AC148"/>
          <cell r="AO148" t="str">
            <v/>
          </cell>
          <cell r="AP148"/>
          <cell r="AQ148"/>
          <cell r="BC148" t="str">
            <v/>
          </cell>
          <cell r="BD148"/>
          <cell r="BE148"/>
          <cell r="BQ148" t="str">
            <v/>
          </cell>
          <cell r="BR148"/>
          <cell r="BS148"/>
          <cell r="CE148" t="str">
            <v/>
          </cell>
          <cell r="CF148" t="str">
            <v/>
          </cell>
          <cell r="CG148" t="str">
            <v/>
          </cell>
          <cell r="CR148" t="str">
            <v>京都中央信用金庫</v>
          </cell>
          <cell r="CS148" t="str">
            <v>紫野支店</v>
          </cell>
        </row>
        <row r="149">
          <cell r="B149" t="str">
            <v>35</v>
          </cell>
          <cell r="F149" t="str">
            <v>615-8194</v>
          </cell>
          <cell r="G149" t="str">
            <v>京都市西京区川島粟田町３９－４</v>
          </cell>
          <cell r="H149" t="str">
            <v/>
          </cell>
          <cell r="I149" t="str">
            <v>075-382-1381</v>
          </cell>
          <cell r="J149">
            <v>175161</v>
          </cell>
          <cell r="K149">
            <v>0</v>
          </cell>
          <cell r="M149" t="str">
            <v/>
          </cell>
          <cell r="N149"/>
          <cell r="O149"/>
          <cell r="AA149" t="str">
            <v/>
          </cell>
          <cell r="AB149"/>
          <cell r="AC149"/>
          <cell r="AO149" t="str">
            <v/>
          </cell>
          <cell r="AP149"/>
          <cell r="AQ149"/>
          <cell r="BC149" t="str">
            <v/>
          </cell>
          <cell r="BD149"/>
          <cell r="BE149"/>
          <cell r="BQ149" t="str">
            <v/>
          </cell>
          <cell r="BR149"/>
          <cell r="BS149"/>
          <cell r="CE149" t="str">
            <v/>
          </cell>
          <cell r="CF149" t="str">
            <v/>
          </cell>
          <cell r="CG149" t="str">
            <v/>
          </cell>
          <cell r="CR149" t="str">
            <v>京都銀行</v>
          </cell>
          <cell r="CS149" t="str">
            <v>西桂支店</v>
          </cell>
        </row>
        <row r="150">
          <cell r="B150" t="str">
            <v>38</v>
          </cell>
          <cell r="F150" t="str">
            <v>601-8441</v>
          </cell>
          <cell r="G150" t="str">
            <v>京都市南区西九条南田町１－４東寺ハ</v>
          </cell>
          <cell r="H150" t="str">
            <v>イム１１０４号</v>
          </cell>
          <cell r="I150" t="str">
            <v>075-661-5112</v>
          </cell>
          <cell r="J150">
            <v>88452</v>
          </cell>
          <cell r="K150">
            <v>87600</v>
          </cell>
          <cell r="M150" t="str">
            <v>近藤　泰雄</v>
          </cell>
          <cell r="N150">
            <v>20000</v>
          </cell>
          <cell r="O150">
            <v>12</v>
          </cell>
          <cell r="AA150" t="str">
            <v/>
          </cell>
          <cell r="AB150"/>
          <cell r="AC150"/>
          <cell r="AO150" t="str">
            <v/>
          </cell>
          <cell r="AP150"/>
          <cell r="AQ150"/>
          <cell r="BC150" t="str">
            <v/>
          </cell>
          <cell r="BD150"/>
          <cell r="BE150"/>
          <cell r="BQ150" t="str">
            <v/>
          </cell>
          <cell r="BR150"/>
          <cell r="BS150"/>
          <cell r="CE150" t="str">
            <v/>
          </cell>
          <cell r="CF150" t="str">
            <v/>
          </cell>
          <cell r="CG150" t="str">
            <v/>
          </cell>
          <cell r="CR150" t="str">
            <v>三菱ＵＦＪ銀行</v>
          </cell>
          <cell r="CS150" t="str">
            <v>東寺支店</v>
          </cell>
        </row>
        <row r="151">
          <cell r="B151" t="str">
            <v>35</v>
          </cell>
          <cell r="F151" t="str">
            <v>607-8309</v>
          </cell>
          <cell r="G151" t="str">
            <v>京都市山科区西野山岩ヶ谷町　１８番</v>
          </cell>
          <cell r="H151" t="str">
            <v>地の３</v>
          </cell>
          <cell r="I151" t="str">
            <v>075-502-8230</v>
          </cell>
          <cell r="J151">
            <v>1092</v>
          </cell>
          <cell r="K151">
            <v>0</v>
          </cell>
          <cell r="M151" t="str">
            <v/>
          </cell>
          <cell r="N151"/>
          <cell r="O151"/>
          <cell r="AA151" t="str">
            <v/>
          </cell>
          <cell r="AB151"/>
          <cell r="AC151"/>
          <cell r="AO151" t="str">
            <v/>
          </cell>
          <cell r="AP151"/>
          <cell r="AQ151"/>
          <cell r="BC151" t="str">
            <v/>
          </cell>
          <cell r="BD151"/>
          <cell r="BE151"/>
          <cell r="BQ151" t="str">
            <v/>
          </cell>
          <cell r="BR151"/>
          <cell r="BS151"/>
          <cell r="CE151" t="str">
            <v/>
          </cell>
          <cell r="CF151" t="str">
            <v/>
          </cell>
          <cell r="CG151" t="str">
            <v/>
          </cell>
          <cell r="CR151" t="str">
            <v>京都中央信用金庫</v>
          </cell>
          <cell r="CS151" t="str">
            <v>四条支店</v>
          </cell>
        </row>
        <row r="152">
          <cell r="B152" t="str">
            <v>35</v>
          </cell>
          <cell r="F152" t="str">
            <v>605-0985</v>
          </cell>
          <cell r="G152" t="str">
            <v>京都市東山区</v>
          </cell>
          <cell r="H152" t="str">
            <v>福稲柿本町１８番地</v>
          </cell>
          <cell r="I152" t="str">
            <v>090-1596-5765</v>
          </cell>
          <cell r="J152">
            <v>1092</v>
          </cell>
          <cell r="K152">
            <v>0</v>
          </cell>
          <cell r="M152" t="str">
            <v/>
          </cell>
          <cell r="N152"/>
          <cell r="O152"/>
          <cell r="AA152" t="str">
            <v/>
          </cell>
          <cell r="AB152"/>
          <cell r="AC152"/>
          <cell r="AO152" t="str">
            <v/>
          </cell>
          <cell r="AP152"/>
          <cell r="AQ152"/>
          <cell r="BC152" t="str">
            <v/>
          </cell>
          <cell r="BD152"/>
          <cell r="BE152"/>
          <cell r="BQ152" t="str">
            <v/>
          </cell>
          <cell r="BR152"/>
          <cell r="BS152"/>
          <cell r="CE152" t="str">
            <v/>
          </cell>
          <cell r="CF152" t="str">
            <v/>
          </cell>
          <cell r="CG152" t="str">
            <v/>
          </cell>
          <cell r="CR152" t="str">
            <v>京都中央信用金庫</v>
          </cell>
          <cell r="CS152" t="str">
            <v>泉涌寺支店</v>
          </cell>
        </row>
        <row r="153">
          <cell r="B153" t="str">
            <v>35</v>
          </cell>
          <cell r="F153" t="str">
            <v>606-0826</v>
          </cell>
          <cell r="G153" t="str">
            <v>京都市左京区下鴨西本町２－１９</v>
          </cell>
          <cell r="H153" t="str">
            <v/>
          </cell>
          <cell r="I153" t="str">
            <v>075-781-6195</v>
          </cell>
          <cell r="J153">
            <v>36860</v>
          </cell>
          <cell r="K153">
            <v>34675</v>
          </cell>
          <cell r="M153" t="str">
            <v>高橋　文雄</v>
          </cell>
          <cell r="N153">
            <v>10000</v>
          </cell>
          <cell r="O153">
            <v>12</v>
          </cell>
          <cell r="AA153" t="str">
            <v/>
          </cell>
          <cell r="AB153"/>
          <cell r="AC153"/>
          <cell r="AO153" t="str">
            <v/>
          </cell>
          <cell r="AP153"/>
          <cell r="AQ153"/>
          <cell r="BC153" t="str">
            <v/>
          </cell>
          <cell r="BD153"/>
          <cell r="BE153"/>
          <cell r="BQ153" t="str">
            <v/>
          </cell>
          <cell r="BR153"/>
          <cell r="BS153"/>
          <cell r="CE153" t="str">
            <v/>
          </cell>
          <cell r="CF153" t="str">
            <v/>
          </cell>
          <cell r="CG153" t="str">
            <v/>
          </cell>
          <cell r="CR153" t="str">
            <v>京都銀行</v>
          </cell>
          <cell r="CS153" t="str">
            <v>下鴨支店</v>
          </cell>
        </row>
        <row r="154">
          <cell r="B154" t="str">
            <v>35</v>
          </cell>
          <cell r="F154" t="str">
            <v>607-8022</v>
          </cell>
          <cell r="G154" t="str">
            <v>京都市山科区四ノ宮小金塚８－５３６</v>
          </cell>
          <cell r="H154" t="str">
            <v/>
          </cell>
          <cell r="I154" t="str">
            <v>075-582-3502</v>
          </cell>
          <cell r="J154">
            <v>140885</v>
          </cell>
          <cell r="K154">
            <v>138700</v>
          </cell>
          <cell r="M154" t="str">
            <v>志賀　勝</v>
          </cell>
          <cell r="N154">
            <v>20000</v>
          </cell>
          <cell r="O154">
            <v>12</v>
          </cell>
          <cell r="AA154" t="str">
            <v>志賀　輝男</v>
          </cell>
          <cell r="AB154">
            <v>20000</v>
          </cell>
          <cell r="AC154">
            <v>12</v>
          </cell>
          <cell r="AO154" t="str">
            <v/>
          </cell>
          <cell r="AP154"/>
          <cell r="AQ154"/>
          <cell r="BC154" t="str">
            <v/>
          </cell>
          <cell r="BD154"/>
          <cell r="BE154"/>
          <cell r="BQ154" t="str">
            <v/>
          </cell>
          <cell r="BR154"/>
          <cell r="BS154"/>
          <cell r="CE154" t="str">
            <v/>
          </cell>
          <cell r="CF154" t="str">
            <v/>
          </cell>
          <cell r="CG154" t="str">
            <v/>
          </cell>
          <cell r="CR154" t="str">
            <v>滋賀銀行</v>
          </cell>
          <cell r="CS154" t="str">
            <v>本店営業部</v>
          </cell>
        </row>
        <row r="155">
          <cell r="B155" t="str">
            <v>35</v>
          </cell>
          <cell r="F155" t="str">
            <v>622-0021</v>
          </cell>
          <cell r="G155" t="str">
            <v>南丹市園部町瓜生野カチ山１８番地</v>
          </cell>
          <cell r="H155" t="str">
            <v/>
          </cell>
          <cell r="I155" t="str">
            <v>0771-63-5297</v>
          </cell>
          <cell r="J155">
            <v>89575</v>
          </cell>
          <cell r="K155">
            <v>69350</v>
          </cell>
          <cell r="M155" t="str">
            <v>佃　勝彦</v>
          </cell>
          <cell r="N155">
            <v>10000</v>
          </cell>
          <cell r="O155">
            <v>12</v>
          </cell>
          <cell r="AA155" t="str">
            <v>佃　燎昌</v>
          </cell>
          <cell r="AB155">
            <v>10000</v>
          </cell>
          <cell r="AC155">
            <v>12</v>
          </cell>
          <cell r="AO155" t="str">
            <v/>
          </cell>
          <cell r="AP155"/>
          <cell r="AQ155"/>
          <cell r="BC155" t="str">
            <v/>
          </cell>
          <cell r="BD155"/>
          <cell r="BE155"/>
          <cell r="BQ155" t="str">
            <v/>
          </cell>
          <cell r="BR155"/>
          <cell r="BS155"/>
          <cell r="CE155" t="str">
            <v/>
          </cell>
          <cell r="CF155" t="str">
            <v/>
          </cell>
          <cell r="CG155" t="str">
            <v/>
          </cell>
          <cell r="CR155" t="str">
            <v>京都信用金庫</v>
          </cell>
          <cell r="CS155" t="str">
            <v>園部支店</v>
          </cell>
        </row>
        <row r="156">
          <cell r="B156" t="str">
            <v>38</v>
          </cell>
          <cell r="F156" t="str">
            <v>600-8388</v>
          </cell>
          <cell r="G156" t="str">
            <v>京都市下京区高辻通大宮西入坊門町83</v>
          </cell>
          <cell r="H156" t="str">
            <v>0番地6　ﾒｿﾞﾝﾌｫﾝﾃｨｰﾇ102号</v>
          </cell>
          <cell r="I156" t="str">
            <v>090-5091-6026</v>
          </cell>
          <cell r="J156">
            <v>18900</v>
          </cell>
          <cell r="K156">
            <v>17520</v>
          </cell>
          <cell r="M156" t="str">
            <v>岸本　賢一</v>
          </cell>
          <cell r="N156">
            <v>4000</v>
          </cell>
          <cell r="O156">
            <v>12</v>
          </cell>
          <cell r="AA156" t="str">
            <v/>
          </cell>
          <cell r="AB156"/>
          <cell r="AC156"/>
          <cell r="AO156" t="str">
            <v/>
          </cell>
          <cell r="AP156"/>
          <cell r="AQ156"/>
          <cell r="BC156" t="str">
            <v/>
          </cell>
          <cell r="BD156"/>
          <cell r="BE156"/>
          <cell r="BQ156" t="str">
            <v/>
          </cell>
          <cell r="BR156"/>
          <cell r="BS156"/>
          <cell r="CE156" t="str">
            <v/>
          </cell>
          <cell r="CF156" t="str">
            <v/>
          </cell>
          <cell r="CG156" t="str">
            <v/>
          </cell>
          <cell r="CR156"/>
          <cell r="CS156"/>
        </row>
        <row r="157">
          <cell r="B157" t="str">
            <v>35</v>
          </cell>
          <cell r="F157" t="str">
            <v>621-0013</v>
          </cell>
          <cell r="G157" t="str">
            <v>亀岡市大井町並河３丁目２－１</v>
          </cell>
          <cell r="H157" t="str">
            <v>サンク・メルベーユ並河１１２号室</v>
          </cell>
          <cell r="I157" t="str">
            <v>0771-55-9299</v>
          </cell>
          <cell r="J157">
            <v>9405</v>
          </cell>
          <cell r="K157">
            <v>7220</v>
          </cell>
          <cell r="M157" t="str">
            <v>大久保　剛</v>
          </cell>
          <cell r="N157">
            <v>5000</v>
          </cell>
          <cell r="O157">
            <v>5</v>
          </cell>
          <cell r="AA157" t="str">
            <v/>
          </cell>
          <cell r="AB157"/>
          <cell r="AC157"/>
          <cell r="AO157" t="str">
            <v/>
          </cell>
          <cell r="AP157"/>
          <cell r="AQ157"/>
          <cell r="BC157" t="str">
            <v/>
          </cell>
          <cell r="BD157"/>
          <cell r="BE157"/>
          <cell r="BQ157" t="str">
            <v/>
          </cell>
          <cell r="BR157"/>
          <cell r="BS157"/>
          <cell r="CE157" t="str">
            <v/>
          </cell>
          <cell r="CF157" t="str">
            <v/>
          </cell>
          <cell r="CG157" t="str">
            <v/>
          </cell>
          <cell r="CR157"/>
          <cell r="CS157"/>
        </row>
        <row r="158">
          <cell r="B158" t="str">
            <v>35</v>
          </cell>
          <cell r="F158" t="str">
            <v>614-8362</v>
          </cell>
          <cell r="G158" t="str">
            <v>八幡市男山美桜５－１４ネバーランド</v>
          </cell>
          <cell r="H158" t="str">
            <v>楠葉男山１０３号</v>
          </cell>
          <cell r="I158" t="str">
            <v>075-982-5799</v>
          </cell>
          <cell r="J158">
            <v>88872</v>
          </cell>
          <cell r="K158">
            <v>86687</v>
          </cell>
          <cell r="M158" t="str">
            <v>吉川　弘</v>
          </cell>
          <cell r="N158">
            <v>25000</v>
          </cell>
          <cell r="O158">
            <v>12</v>
          </cell>
          <cell r="AA158" t="str">
            <v/>
          </cell>
          <cell r="AB158"/>
          <cell r="AC158"/>
          <cell r="AO158" t="str">
            <v/>
          </cell>
          <cell r="AP158"/>
          <cell r="AQ158"/>
          <cell r="BC158" t="str">
            <v/>
          </cell>
          <cell r="BD158"/>
          <cell r="BE158"/>
          <cell r="BQ158" t="str">
            <v/>
          </cell>
          <cell r="BR158"/>
          <cell r="BS158"/>
          <cell r="CE158" t="str">
            <v/>
          </cell>
          <cell r="CF158" t="str">
            <v/>
          </cell>
          <cell r="CG158" t="str">
            <v/>
          </cell>
          <cell r="CR158" t="str">
            <v>京都中央信用金庫</v>
          </cell>
          <cell r="CS158" t="str">
            <v>八幡支店</v>
          </cell>
        </row>
        <row r="159">
          <cell r="B159" t="str">
            <v>35</v>
          </cell>
          <cell r="F159" t="str">
            <v>614-8334</v>
          </cell>
          <cell r="G159" t="str">
            <v>八幡市橋本西刈又５２－１６</v>
          </cell>
          <cell r="H159" t="str">
            <v/>
          </cell>
          <cell r="I159" t="str">
            <v>075-983-4740</v>
          </cell>
          <cell r="J159">
            <v>104</v>
          </cell>
          <cell r="K159">
            <v>0</v>
          </cell>
          <cell r="M159" t="str">
            <v/>
          </cell>
          <cell r="N159"/>
          <cell r="O159"/>
          <cell r="AA159" t="str">
            <v/>
          </cell>
          <cell r="AB159"/>
          <cell r="AC159"/>
          <cell r="AO159" t="str">
            <v/>
          </cell>
          <cell r="AP159"/>
          <cell r="AQ159"/>
          <cell r="BC159" t="str">
            <v/>
          </cell>
          <cell r="BD159"/>
          <cell r="BE159"/>
          <cell r="BQ159" t="str">
            <v/>
          </cell>
          <cell r="BR159"/>
          <cell r="BS159"/>
          <cell r="CE159" t="str">
            <v/>
          </cell>
          <cell r="CF159" t="str">
            <v/>
          </cell>
          <cell r="CG159" t="str">
            <v/>
          </cell>
          <cell r="CR159"/>
          <cell r="CS159"/>
        </row>
        <row r="160">
          <cell r="B160" t="str">
            <v>35</v>
          </cell>
          <cell r="F160" t="str">
            <v>611-0042</v>
          </cell>
          <cell r="G160" t="str">
            <v>宇治市小倉町山際５６</v>
          </cell>
          <cell r="H160" t="str">
            <v/>
          </cell>
          <cell r="I160" t="str">
            <v>0774-28-0385</v>
          </cell>
          <cell r="J160">
            <v>89081</v>
          </cell>
          <cell r="K160">
            <v>0</v>
          </cell>
          <cell r="M160" t="str">
            <v/>
          </cell>
          <cell r="N160"/>
          <cell r="O160"/>
          <cell r="AA160" t="str">
            <v/>
          </cell>
          <cell r="AB160"/>
          <cell r="AC160"/>
          <cell r="AO160" t="str">
            <v/>
          </cell>
          <cell r="AP160"/>
          <cell r="AQ160"/>
          <cell r="BC160" t="str">
            <v/>
          </cell>
          <cell r="BD160"/>
          <cell r="BE160"/>
          <cell r="BQ160" t="str">
            <v/>
          </cell>
          <cell r="BR160"/>
          <cell r="BS160"/>
          <cell r="CE160" t="str">
            <v/>
          </cell>
          <cell r="CF160" t="str">
            <v/>
          </cell>
          <cell r="CG160" t="str">
            <v/>
          </cell>
          <cell r="CR160" t="str">
            <v>京都中央信用金庫</v>
          </cell>
          <cell r="CS160" t="str">
            <v>小倉支店</v>
          </cell>
        </row>
        <row r="161">
          <cell r="B161" t="str">
            <v>37</v>
          </cell>
          <cell r="F161" t="str">
            <v>610-0111</v>
          </cell>
          <cell r="G161" t="str">
            <v>城陽市富野堀口８９－１５</v>
          </cell>
          <cell r="H161" t="str">
            <v/>
          </cell>
          <cell r="I161" t="str">
            <v>0774-56-8987</v>
          </cell>
          <cell r="J161">
            <v>58350</v>
          </cell>
          <cell r="K161">
            <v>54750</v>
          </cell>
          <cell r="M161" t="str">
            <v>小西　善明</v>
          </cell>
          <cell r="N161">
            <v>10000</v>
          </cell>
          <cell r="O161">
            <v>12</v>
          </cell>
          <cell r="AA161" t="str">
            <v/>
          </cell>
          <cell r="AB161"/>
          <cell r="AC161"/>
          <cell r="AO161" t="str">
            <v/>
          </cell>
          <cell r="AP161"/>
          <cell r="AQ161"/>
          <cell r="BC161" t="str">
            <v/>
          </cell>
          <cell r="BD161"/>
          <cell r="BE161"/>
          <cell r="BQ161" t="str">
            <v/>
          </cell>
          <cell r="BR161"/>
          <cell r="BS161"/>
          <cell r="CE161" t="str">
            <v/>
          </cell>
          <cell r="CF161" t="str">
            <v/>
          </cell>
          <cell r="CG161" t="str">
            <v/>
          </cell>
          <cell r="CR161" t="str">
            <v>京都中央信用金庫</v>
          </cell>
          <cell r="CS161" t="str">
            <v>城陽支店</v>
          </cell>
        </row>
        <row r="162">
          <cell r="B162" t="str">
            <v>35</v>
          </cell>
          <cell r="F162" t="str">
            <v>604-8423</v>
          </cell>
          <cell r="G162" t="str">
            <v>京都市中京区西ノ京西月光町１３－１</v>
          </cell>
          <cell r="H162" t="str">
            <v>ルナーチェ二条１０６</v>
          </cell>
          <cell r="I162" t="str">
            <v>075-756-7370</v>
          </cell>
          <cell r="J162">
            <v>14962</v>
          </cell>
          <cell r="K162">
            <v>13870</v>
          </cell>
          <cell r="M162" t="str">
            <v>岩田　洋三</v>
          </cell>
          <cell r="N162">
            <v>4000</v>
          </cell>
          <cell r="O162">
            <v>12</v>
          </cell>
          <cell r="AA162" t="str">
            <v/>
          </cell>
          <cell r="AB162"/>
          <cell r="AC162"/>
          <cell r="AO162" t="str">
            <v/>
          </cell>
          <cell r="AP162"/>
          <cell r="AQ162"/>
          <cell r="BC162" t="str">
            <v/>
          </cell>
          <cell r="BD162"/>
          <cell r="BE162"/>
          <cell r="BQ162" t="str">
            <v/>
          </cell>
          <cell r="BR162"/>
          <cell r="BS162"/>
          <cell r="CE162" t="str">
            <v/>
          </cell>
          <cell r="CF162" t="str">
            <v/>
          </cell>
          <cell r="CG162" t="str">
            <v/>
          </cell>
          <cell r="CR162" t="str">
            <v>京都中央信用金庫</v>
          </cell>
          <cell r="CS162" t="str">
            <v>三条支店</v>
          </cell>
        </row>
        <row r="163">
          <cell r="B163" t="str">
            <v>35</v>
          </cell>
          <cell r="F163" t="str">
            <v>611-0041</v>
          </cell>
          <cell r="G163" t="str">
            <v>宇治市槇島町大川原５２－１０</v>
          </cell>
          <cell r="H163" t="str">
            <v/>
          </cell>
          <cell r="I163" t="str">
            <v>0774-20-1797</v>
          </cell>
          <cell r="J163">
            <v>55736</v>
          </cell>
          <cell r="K163">
            <v>55480</v>
          </cell>
          <cell r="M163" t="str">
            <v>島川　剛</v>
          </cell>
          <cell r="N163">
            <v>16000</v>
          </cell>
          <cell r="O163">
            <v>12</v>
          </cell>
          <cell r="AA163" t="str">
            <v/>
          </cell>
          <cell r="AB163"/>
          <cell r="AC163"/>
          <cell r="AO163" t="str">
            <v/>
          </cell>
          <cell r="AP163"/>
          <cell r="AQ163"/>
          <cell r="BC163" t="str">
            <v/>
          </cell>
          <cell r="BD163"/>
          <cell r="BE163"/>
          <cell r="BQ163" t="str">
            <v/>
          </cell>
          <cell r="BR163"/>
          <cell r="BS163"/>
          <cell r="CE163" t="str">
            <v/>
          </cell>
          <cell r="CF163" t="str">
            <v/>
          </cell>
          <cell r="CG163" t="str">
            <v/>
          </cell>
          <cell r="CR163" t="str">
            <v>京都銀行</v>
          </cell>
          <cell r="CS163" t="str">
            <v>小倉支店</v>
          </cell>
        </row>
        <row r="164">
          <cell r="B164" t="str">
            <v>35</v>
          </cell>
          <cell r="F164" t="str">
            <v>606-8112</v>
          </cell>
          <cell r="G164" t="str">
            <v>京都市左京区一乗寺西杉ノ宮町６０</v>
          </cell>
          <cell r="H164" t="str">
            <v/>
          </cell>
          <cell r="I164" t="str">
            <v>075-781-4017</v>
          </cell>
          <cell r="J164">
            <v>64381</v>
          </cell>
          <cell r="K164">
            <v>62415</v>
          </cell>
          <cell r="M164" t="str">
            <v>枡本　卓史</v>
          </cell>
          <cell r="N164">
            <v>18000</v>
          </cell>
          <cell r="O164">
            <v>12</v>
          </cell>
          <cell r="AA164" t="str">
            <v/>
          </cell>
          <cell r="AB164"/>
          <cell r="AC164"/>
          <cell r="AO164" t="str">
            <v/>
          </cell>
          <cell r="AP164"/>
          <cell r="AQ164"/>
          <cell r="BC164" t="str">
            <v/>
          </cell>
          <cell r="BD164"/>
          <cell r="BE164"/>
          <cell r="BQ164" t="str">
            <v/>
          </cell>
          <cell r="BR164"/>
          <cell r="BS164"/>
          <cell r="CE164" t="str">
            <v/>
          </cell>
          <cell r="CF164" t="str">
            <v/>
          </cell>
          <cell r="CG164" t="str">
            <v/>
          </cell>
          <cell r="CR164" t="str">
            <v>京都銀行</v>
          </cell>
          <cell r="CS164" t="str">
            <v>高野支店</v>
          </cell>
        </row>
        <row r="165">
          <cell r="B165" t="str">
            <v>35</v>
          </cell>
          <cell r="F165" t="str">
            <v>606-8275</v>
          </cell>
          <cell r="G165" t="str">
            <v>京都市左京区北白川上別当町２７</v>
          </cell>
          <cell r="H165" t="str">
            <v/>
          </cell>
          <cell r="I165" t="str">
            <v>781-4095</v>
          </cell>
          <cell r="J165">
            <v>41771</v>
          </cell>
          <cell r="K165">
            <v>17337</v>
          </cell>
          <cell r="M165" t="str">
            <v>森田　洋一</v>
          </cell>
          <cell r="N165">
            <v>5000</v>
          </cell>
          <cell r="O165">
            <v>12</v>
          </cell>
          <cell r="AA165" t="str">
            <v/>
          </cell>
          <cell r="AB165"/>
          <cell r="AC165"/>
          <cell r="AO165" t="str">
            <v/>
          </cell>
          <cell r="AP165"/>
          <cell r="AQ165"/>
          <cell r="BC165" t="str">
            <v/>
          </cell>
          <cell r="BD165"/>
          <cell r="BE165"/>
          <cell r="BQ165" t="str">
            <v/>
          </cell>
          <cell r="BR165"/>
          <cell r="BS165"/>
          <cell r="CE165" t="str">
            <v/>
          </cell>
          <cell r="CF165" t="str">
            <v/>
          </cell>
          <cell r="CG165" t="str">
            <v/>
          </cell>
          <cell r="CR165" t="str">
            <v>京都銀行</v>
          </cell>
          <cell r="CS165" t="str">
            <v>銀閣寺支店</v>
          </cell>
        </row>
        <row r="166">
          <cell r="B166" t="str">
            <v>35</v>
          </cell>
          <cell r="F166" t="str">
            <v>611-0025</v>
          </cell>
          <cell r="G166" t="str">
            <v>宇治市</v>
          </cell>
          <cell r="H166" t="str">
            <v>神明宮北６５番地の２５</v>
          </cell>
          <cell r="I166" t="str">
            <v>0774-23-0151</v>
          </cell>
          <cell r="J166">
            <v>19522</v>
          </cell>
          <cell r="K166">
            <v>17337</v>
          </cell>
          <cell r="M166" t="str">
            <v>川原﨑　正美</v>
          </cell>
          <cell r="N166">
            <v>10000</v>
          </cell>
          <cell r="O166">
            <v>6</v>
          </cell>
          <cell r="AA166" t="str">
            <v/>
          </cell>
          <cell r="AB166"/>
          <cell r="AC166"/>
          <cell r="AO166" t="str">
            <v/>
          </cell>
          <cell r="AP166"/>
          <cell r="AQ166"/>
          <cell r="BC166" t="str">
            <v/>
          </cell>
          <cell r="BD166"/>
          <cell r="BE166"/>
          <cell r="BQ166" t="str">
            <v/>
          </cell>
          <cell r="BR166"/>
          <cell r="BS166"/>
          <cell r="CE166" t="str">
            <v/>
          </cell>
          <cell r="CF166" t="str">
            <v/>
          </cell>
          <cell r="CG166" t="str">
            <v/>
          </cell>
          <cell r="CR166" t="str">
            <v>京都銀行</v>
          </cell>
          <cell r="CS166" t="str">
            <v>伊勢田支店</v>
          </cell>
        </row>
        <row r="167">
          <cell r="B167" t="str">
            <v>38</v>
          </cell>
          <cell r="F167" t="str">
            <v>617-0837</v>
          </cell>
          <cell r="G167" t="str">
            <v>長岡京市久貝１丁目３番５２号</v>
          </cell>
          <cell r="H167" t="str">
            <v/>
          </cell>
          <cell r="I167" t="str">
            <v>075-925-6287</v>
          </cell>
          <cell r="J167">
            <v>18900</v>
          </cell>
          <cell r="K167">
            <v>17520</v>
          </cell>
          <cell r="M167" t="str">
            <v>近藤　光弘</v>
          </cell>
          <cell r="N167">
            <v>4000</v>
          </cell>
          <cell r="O167">
            <v>12</v>
          </cell>
          <cell r="AA167" t="str">
            <v/>
          </cell>
          <cell r="AB167"/>
          <cell r="AC167"/>
          <cell r="AO167" t="str">
            <v/>
          </cell>
          <cell r="AP167"/>
          <cell r="AQ167"/>
          <cell r="BC167" t="str">
            <v/>
          </cell>
          <cell r="BD167"/>
          <cell r="BE167"/>
          <cell r="BQ167" t="str">
            <v/>
          </cell>
          <cell r="BR167"/>
          <cell r="BS167"/>
          <cell r="CE167" t="str">
            <v/>
          </cell>
          <cell r="CF167" t="str">
            <v/>
          </cell>
          <cell r="CG167" t="str">
            <v/>
          </cell>
          <cell r="CR167" t="str">
            <v>りそな銀行</v>
          </cell>
          <cell r="CS167" t="str">
            <v>長岡天神支店</v>
          </cell>
        </row>
        <row r="168">
          <cell r="B168" t="str">
            <v>35</v>
          </cell>
          <cell r="F168" t="str">
            <v>610-0231</v>
          </cell>
          <cell r="G168" t="str">
            <v>綴喜郡宇治田原町大字立川小字外ヶ谷</v>
          </cell>
          <cell r="H168" t="str">
            <v>23</v>
          </cell>
          <cell r="I168" t="str">
            <v>0774-88-2633</v>
          </cell>
          <cell r="J168">
            <v>36860</v>
          </cell>
          <cell r="K168">
            <v>34675</v>
          </cell>
          <cell r="M168" t="str">
            <v>植杉　茂樹</v>
          </cell>
          <cell r="N168">
            <v>10000</v>
          </cell>
          <cell r="O168">
            <v>12</v>
          </cell>
          <cell r="AA168" t="str">
            <v/>
          </cell>
          <cell r="AB168"/>
          <cell r="AC168"/>
          <cell r="AO168" t="str">
            <v/>
          </cell>
          <cell r="AP168"/>
          <cell r="AQ168"/>
          <cell r="BC168" t="str">
            <v/>
          </cell>
          <cell r="BD168"/>
          <cell r="BE168"/>
          <cell r="BQ168" t="str">
            <v/>
          </cell>
          <cell r="BR168"/>
          <cell r="BS168"/>
          <cell r="CE168" t="str">
            <v/>
          </cell>
          <cell r="CF168" t="str">
            <v/>
          </cell>
          <cell r="CG168" t="str">
            <v/>
          </cell>
          <cell r="CR168" t="str">
            <v>京都銀行</v>
          </cell>
          <cell r="CS168" t="str">
            <v>宇治田原支店</v>
          </cell>
        </row>
        <row r="169">
          <cell r="B169" t="str">
            <v>35</v>
          </cell>
          <cell r="F169" t="str">
            <v>610-0102</v>
          </cell>
          <cell r="G169" t="str">
            <v>城陽市久世里の西１４３－１５</v>
          </cell>
          <cell r="H169" t="str">
            <v/>
          </cell>
          <cell r="I169" t="str">
            <v>0774-56-3056</v>
          </cell>
          <cell r="J169">
            <v>43757</v>
          </cell>
          <cell r="K169">
            <v>41610</v>
          </cell>
          <cell r="M169" t="str">
            <v>降幡　忠</v>
          </cell>
          <cell r="N169">
            <v>12000</v>
          </cell>
          <cell r="O169">
            <v>12</v>
          </cell>
          <cell r="AA169" t="str">
            <v/>
          </cell>
          <cell r="AB169"/>
          <cell r="AC169"/>
          <cell r="AO169" t="str">
            <v/>
          </cell>
          <cell r="AP169"/>
          <cell r="AQ169"/>
          <cell r="BC169" t="str">
            <v/>
          </cell>
          <cell r="BD169"/>
          <cell r="BE169"/>
          <cell r="BQ169" t="str">
            <v/>
          </cell>
          <cell r="BR169"/>
          <cell r="BS169"/>
          <cell r="CE169" t="str">
            <v/>
          </cell>
          <cell r="CF169" t="str">
            <v/>
          </cell>
          <cell r="CG169" t="str">
            <v/>
          </cell>
          <cell r="CR169" t="str">
            <v>南都銀行</v>
          </cell>
          <cell r="CS169" t="str">
            <v>宇治大久保支店</v>
          </cell>
        </row>
        <row r="170">
          <cell r="B170" t="str">
            <v>35</v>
          </cell>
          <cell r="F170" t="str">
            <v>619-0202</v>
          </cell>
          <cell r="G170" t="str">
            <v>木津川市山城町平尾不知田　１１５－</v>
          </cell>
          <cell r="H170" t="str">
            <v>2</v>
          </cell>
          <cell r="I170" t="str">
            <v>0774-86-3321</v>
          </cell>
          <cell r="J170">
            <v>78774</v>
          </cell>
          <cell r="K170">
            <v>69350</v>
          </cell>
          <cell r="M170" t="str">
            <v>三木　亮</v>
          </cell>
          <cell r="N170">
            <v>20000</v>
          </cell>
          <cell r="O170">
            <v>12</v>
          </cell>
          <cell r="AA170" t="str">
            <v/>
          </cell>
          <cell r="AB170"/>
          <cell r="AC170"/>
          <cell r="AO170" t="str">
            <v/>
          </cell>
          <cell r="AP170"/>
          <cell r="AQ170"/>
          <cell r="BC170" t="str">
            <v/>
          </cell>
          <cell r="BD170"/>
          <cell r="BE170"/>
          <cell r="BQ170" t="str">
            <v/>
          </cell>
          <cell r="BR170"/>
          <cell r="BS170"/>
          <cell r="CE170" t="str">
            <v/>
          </cell>
          <cell r="CF170" t="str">
            <v/>
          </cell>
          <cell r="CG170" t="str">
            <v/>
          </cell>
          <cell r="CR170" t="str">
            <v>京都中央信用金庫</v>
          </cell>
          <cell r="CS170" t="str">
            <v>棚倉出張所</v>
          </cell>
        </row>
        <row r="171">
          <cell r="B171" t="str">
            <v>35</v>
          </cell>
          <cell r="F171" t="str">
            <v>610-0341</v>
          </cell>
          <cell r="G171" t="str">
            <v>京田辺市</v>
          </cell>
          <cell r="H171" t="str">
            <v>薪狼谷８－１６</v>
          </cell>
          <cell r="I171" t="str">
            <v>0774-63-1844</v>
          </cell>
          <cell r="J171">
            <v>212391</v>
          </cell>
          <cell r="K171">
            <v>41610</v>
          </cell>
          <cell r="M171" t="str">
            <v>田村　尚也</v>
          </cell>
          <cell r="N171">
            <v>12000</v>
          </cell>
          <cell r="O171">
            <v>12</v>
          </cell>
          <cell r="AA171" t="str">
            <v/>
          </cell>
          <cell r="AB171"/>
          <cell r="AC171"/>
          <cell r="AO171" t="str">
            <v/>
          </cell>
          <cell r="AP171"/>
          <cell r="AQ171"/>
          <cell r="BC171" t="str">
            <v/>
          </cell>
          <cell r="BD171"/>
          <cell r="BE171"/>
          <cell r="BQ171" t="str">
            <v/>
          </cell>
          <cell r="BR171"/>
          <cell r="BS171"/>
          <cell r="CE171" t="str">
            <v/>
          </cell>
          <cell r="CF171" t="str">
            <v/>
          </cell>
          <cell r="CG171" t="str">
            <v/>
          </cell>
          <cell r="CR171" t="str">
            <v>京都中央信用金庫</v>
          </cell>
          <cell r="CS171" t="str">
            <v>田辺駅前支店</v>
          </cell>
        </row>
        <row r="172">
          <cell r="B172" t="str">
            <v>35</v>
          </cell>
          <cell r="F172" t="str">
            <v>612-0846</v>
          </cell>
          <cell r="G172" t="str">
            <v>京都市伏見区</v>
          </cell>
          <cell r="H172" t="str">
            <v>深草大亀谷万帖敷町４４８</v>
          </cell>
          <cell r="I172" t="str">
            <v>075-605-4370</v>
          </cell>
          <cell r="J172">
            <v>16055</v>
          </cell>
          <cell r="K172">
            <v>13870</v>
          </cell>
          <cell r="M172" t="str">
            <v>松田　佳之</v>
          </cell>
          <cell r="N172">
            <v>4000</v>
          </cell>
          <cell r="O172">
            <v>12</v>
          </cell>
          <cell r="AA172" t="str">
            <v/>
          </cell>
          <cell r="AB172"/>
          <cell r="AC172"/>
          <cell r="AO172" t="str">
            <v/>
          </cell>
          <cell r="AP172"/>
          <cell r="AQ172"/>
          <cell r="BC172" t="str">
            <v/>
          </cell>
          <cell r="BD172"/>
          <cell r="BE172"/>
          <cell r="BQ172" t="str">
            <v/>
          </cell>
          <cell r="BR172"/>
          <cell r="BS172"/>
          <cell r="CE172" t="str">
            <v/>
          </cell>
          <cell r="CF172" t="str">
            <v/>
          </cell>
          <cell r="CG172" t="str">
            <v/>
          </cell>
          <cell r="CR172" t="str">
            <v>京都中央信用金庫</v>
          </cell>
          <cell r="CS172" t="str">
            <v>墨染支店</v>
          </cell>
        </row>
        <row r="173">
          <cell r="B173" t="str">
            <v>37</v>
          </cell>
          <cell r="F173" t="str">
            <v>601-8025</v>
          </cell>
          <cell r="G173" t="str">
            <v>京都市南区東九条柳下町５５番地</v>
          </cell>
          <cell r="H173" t="str">
            <v/>
          </cell>
          <cell r="I173" t="str">
            <v>075-691-7780</v>
          </cell>
          <cell r="J173">
            <v>3600</v>
          </cell>
          <cell r="K173">
            <v>0</v>
          </cell>
          <cell r="M173" t="str">
            <v/>
          </cell>
          <cell r="N173"/>
          <cell r="O173"/>
          <cell r="AA173" t="str">
            <v/>
          </cell>
          <cell r="AB173"/>
          <cell r="AC173"/>
          <cell r="AO173" t="str">
            <v/>
          </cell>
          <cell r="AP173"/>
          <cell r="AQ173"/>
          <cell r="BC173" t="str">
            <v/>
          </cell>
          <cell r="BD173"/>
          <cell r="BE173"/>
          <cell r="BQ173" t="str">
            <v/>
          </cell>
          <cell r="BR173"/>
          <cell r="BS173"/>
          <cell r="CE173" t="str">
            <v/>
          </cell>
          <cell r="CF173" t="str">
            <v/>
          </cell>
          <cell r="CG173" t="str">
            <v/>
          </cell>
          <cell r="CR173" t="str">
            <v>京都信用金庫</v>
          </cell>
          <cell r="CS173" t="str">
            <v>九条支店</v>
          </cell>
        </row>
        <row r="174">
          <cell r="B174" t="str">
            <v>35</v>
          </cell>
          <cell r="F174" t="str">
            <v>520-0015</v>
          </cell>
          <cell r="G174" t="str">
            <v>大津市神宮町</v>
          </cell>
          <cell r="H174" t="str">
            <v>1番３号</v>
          </cell>
          <cell r="I174" t="str">
            <v>077-548-6245</v>
          </cell>
          <cell r="J174">
            <v>16055</v>
          </cell>
          <cell r="K174">
            <v>13870</v>
          </cell>
          <cell r="M174" t="str">
            <v>川代　真志</v>
          </cell>
          <cell r="N174">
            <v>4000</v>
          </cell>
          <cell r="O174">
            <v>12</v>
          </cell>
          <cell r="AA174" t="str">
            <v/>
          </cell>
          <cell r="AB174"/>
          <cell r="AC174"/>
          <cell r="AO174" t="str">
            <v/>
          </cell>
          <cell r="AP174"/>
          <cell r="AQ174"/>
          <cell r="BC174" t="str">
            <v/>
          </cell>
          <cell r="BD174"/>
          <cell r="BE174"/>
          <cell r="BQ174" t="str">
            <v/>
          </cell>
          <cell r="BR174"/>
          <cell r="BS174"/>
          <cell r="CE174" t="str">
            <v/>
          </cell>
          <cell r="CF174" t="str">
            <v/>
          </cell>
          <cell r="CG174" t="str">
            <v/>
          </cell>
          <cell r="CR174" t="str">
            <v>京都中央信用金庫</v>
          </cell>
          <cell r="CS174" t="str">
            <v>醍醐支店</v>
          </cell>
        </row>
        <row r="175">
          <cell r="B175" t="str">
            <v>38</v>
          </cell>
          <cell r="F175" t="str">
            <v>610-0101</v>
          </cell>
          <cell r="G175" t="str">
            <v>城陽市平川</v>
          </cell>
          <cell r="H175" t="str">
            <v>野原22-11</v>
          </cell>
          <cell r="I175" t="str">
            <v>090-6060-0916</v>
          </cell>
          <cell r="J175">
            <v>20280</v>
          </cell>
          <cell r="K175">
            <v>17520</v>
          </cell>
          <cell r="M175" t="str">
            <v>多田　雅則</v>
          </cell>
          <cell r="N175">
            <v>4000</v>
          </cell>
          <cell r="O175">
            <v>12</v>
          </cell>
          <cell r="AA175" t="str">
            <v/>
          </cell>
          <cell r="AB175"/>
          <cell r="AC175"/>
          <cell r="AO175" t="str">
            <v/>
          </cell>
          <cell r="AP175"/>
          <cell r="AQ175"/>
          <cell r="BC175" t="str">
            <v/>
          </cell>
          <cell r="BD175"/>
          <cell r="BE175"/>
          <cell r="BQ175" t="str">
            <v/>
          </cell>
          <cell r="BR175"/>
          <cell r="BS175"/>
          <cell r="CE175" t="str">
            <v/>
          </cell>
          <cell r="CF175" t="str">
            <v/>
          </cell>
          <cell r="CG175" t="str">
            <v/>
          </cell>
          <cell r="CR175"/>
          <cell r="CS175"/>
        </row>
        <row r="176">
          <cell r="B176" t="str">
            <v>35</v>
          </cell>
          <cell r="F176" t="str">
            <v>622-0214</v>
          </cell>
          <cell r="G176" t="str">
            <v>船井郡京丹波町蒲生蒲生野２７８－１</v>
          </cell>
          <cell r="H176" t="str">
            <v>24</v>
          </cell>
          <cell r="I176" t="str">
            <v>0771-82-1010</v>
          </cell>
          <cell r="J176">
            <v>16245</v>
          </cell>
          <cell r="K176">
            <v>13870</v>
          </cell>
          <cell r="M176" t="str">
            <v>大西　保則</v>
          </cell>
          <cell r="N176">
            <v>4000</v>
          </cell>
          <cell r="O176">
            <v>12</v>
          </cell>
          <cell r="AA176" t="str">
            <v/>
          </cell>
          <cell r="AB176"/>
          <cell r="AC176"/>
          <cell r="AO176" t="str">
            <v/>
          </cell>
          <cell r="AP176"/>
          <cell r="AQ176"/>
          <cell r="BC176" t="str">
            <v/>
          </cell>
          <cell r="BD176"/>
          <cell r="BE176"/>
          <cell r="BQ176" t="str">
            <v/>
          </cell>
          <cell r="BR176"/>
          <cell r="BS176"/>
          <cell r="CE176" t="str">
            <v/>
          </cell>
          <cell r="CF176" t="str">
            <v/>
          </cell>
          <cell r="CG176" t="str">
            <v/>
          </cell>
          <cell r="CR176" t="str">
            <v>京都銀行</v>
          </cell>
          <cell r="CS176" t="str">
            <v>須知支店</v>
          </cell>
        </row>
        <row r="177">
          <cell r="B177" t="str">
            <v>35</v>
          </cell>
          <cell r="F177" t="str">
            <v>601-1363</v>
          </cell>
          <cell r="G177" t="str">
            <v>京都市伏見区醍醐鍵尾町１－５９</v>
          </cell>
          <cell r="H177" t="str">
            <v/>
          </cell>
          <cell r="I177" t="str">
            <v>075-205-1574</v>
          </cell>
          <cell r="J177">
            <v>16055</v>
          </cell>
          <cell r="K177">
            <v>13870</v>
          </cell>
          <cell r="M177" t="str">
            <v>吉川　久史</v>
          </cell>
          <cell r="N177">
            <v>4000</v>
          </cell>
          <cell r="O177">
            <v>12</v>
          </cell>
          <cell r="AA177" t="str">
            <v/>
          </cell>
          <cell r="AB177"/>
          <cell r="AC177"/>
          <cell r="AO177" t="str">
            <v/>
          </cell>
          <cell r="AP177"/>
          <cell r="AQ177"/>
          <cell r="BC177" t="str">
            <v/>
          </cell>
          <cell r="BD177"/>
          <cell r="BE177"/>
          <cell r="BQ177" t="str">
            <v/>
          </cell>
          <cell r="BR177"/>
          <cell r="BS177"/>
          <cell r="CE177" t="str">
            <v/>
          </cell>
          <cell r="CF177" t="str">
            <v/>
          </cell>
          <cell r="CG177" t="str">
            <v/>
          </cell>
          <cell r="CR177"/>
          <cell r="CS177"/>
        </row>
        <row r="178">
          <cell r="B178" t="str">
            <v>35</v>
          </cell>
          <cell r="F178" t="str">
            <v>611-0025</v>
          </cell>
          <cell r="G178" t="str">
            <v>宇治市神明宮北５０－２１</v>
          </cell>
          <cell r="H178" t="str">
            <v/>
          </cell>
          <cell r="I178" t="str">
            <v>0774-20-1533</v>
          </cell>
          <cell r="J178">
            <v>36860</v>
          </cell>
          <cell r="K178">
            <v>34675</v>
          </cell>
          <cell r="M178" t="str">
            <v>川嶋　篤</v>
          </cell>
          <cell r="N178">
            <v>10000</v>
          </cell>
          <cell r="O178">
            <v>12</v>
          </cell>
          <cell r="AA178" t="str">
            <v/>
          </cell>
          <cell r="AB178"/>
          <cell r="AC178"/>
          <cell r="AO178" t="str">
            <v/>
          </cell>
          <cell r="AP178"/>
          <cell r="AQ178"/>
          <cell r="BC178" t="str">
            <v/>
          </cell>
          <cell r="BD178"/>
          <cell r="BE178"/>
          <cell r="BQ178" t="str">
            <v/>
          </cell>
          <cell r="BR178"/>
          <cell r="BS178"/>
          <cell r="CE178" t="str">
            <v/>
          </cell>
          <cell r="CF178" t="str">
            <v/>
          </cell>
          <cell r="CG178" t="str">
            <v/>
          </cell>
          <cell r="CR178" t="str">
            <v>京都中央信用金庫</v>
          </cell>
          <cell r="CS178" t="str">
            <v>宇治支店</v>
          </cell>
        </row>
        <row r="179">
          <cell r="B179" t="str">
            <v>35</v>
          </cell>
          <cell r="F179" t="str">
            <v>603-8035</v>
          </cell>
          <cell r="G179" t="str">
            <v>京都市北区上賀茂朝露ヶ原町１８－１</v>
          </cell>
          <cell r="H179" t="str">
            <v/>
          </cell>
          <cell r="I179" t="str">
            <v>075-711-5351</v>
          </cell>
          <cell r="J179">
            <v>1092</v>
          </cell>
          <cell r="K179">
            <v>0</v>
          </cell>
          <cell r="M179" t="str">
            <v/>
          </cell>
          <cell r="N179"/>
          <cell r="O179"/>
          <cell r="AA179" t="str">
            <v/>
          </cell>
          <cell r="AB179"/>
          <cell r="AC179"/>
          <cell r="AO179" t="str">
            <v/>
          </cell>
          <cell r="AP179"/>
          <cell r="AQ179"/>
          <cell r="BC179" t="str">
            <v/>
          </cell>
          <cell r="BD179"/>
          <cell r="BE179"/>
          <cell r="BQ179" t="str">
            <v/>
          </cell>
          <cell r="BR179"/>
          <cell r="BS179"/>
          <cell r="CE179" t="str">
            <v/>
          </cell>
          <cell r="CF179" t="str">
            <v/>
          </cell>
          <cell r="CG179" t="str">
            <v/>
          </cell>
          <cell r="CR179"/>
          <cell r="CS179"/>
        </row>
        <row r="180">
          <cell r="B180" t="str">
            <v>36</v>
          </cell>
          <cell r="F180" t="str">
            <v>611-0002</v>
          </cell>
          <cell r="G180" t="str">
            <v>宇治市</v>
          </cell>
          <cell r="H180" t="str">
            <v>木幡平尾１－１３４</v>
          </cell>
          <cell r="I180" t="str">
            <v>0774-26-0777</v>
          </cell>
          <cell r="J180">
            <v>26195</v>
          </cell>
          <cell r="K180">
            <v>23725</v>
          </cell>
          <cell r="M180" t="str">
            <v>宇野　秀典</v>
          </cell>
          <cell r="N180">
            <v>10000</v>
          </cell>
          <cell r="O180">
            <v>12</v>
          </cell>
          <cell r="AA180" t="str">
            <v/>
          </cell>
          <cell r="AB180"/>
          <cell r="AC180"/>
          <cell r="AO180" t="str">
            <v/>
          </cell>
          <cell r="AP180"/>
          <cell r="AQ180"/>
          <cell r="BC180" t="str">
            <v/>
          </cell>
          <cell r="BD180"/>
          <cell r="BE180"/>
          <cell r="BQ180" t="str">
            <v/>
          </cell>
          <cell r="BR180"/>
          <cell r="BS180"/>
          <cell r="CE180" t="str">
            <v/>
          </cell>
          <cell r="CF180" t="str">
            <v/>
          </cell>
          <cell r="CG180" t="str">
            <v/>
          </cell>
          <cell r="CR180" t="str">
            <v>京都銀行</v>
          </cell>
          <cell r="CS180" t="str">
            <v>六地蔵支店</v>
          </cell>
        </row>
        <row r="181">
          <cell r="B181" t="str">
            <v>35</v>
          </cell>
          <cell r="F181" t="str">
            <v>601-1253</v>
          </cell>
          <cell r="G181" t="str">
            <v>京都市左京区八瀬近衛町４３１の１６</v>
          </cell>
          <cell r="H181" t="str">
            <v/>
          </cell>
          <cell r="I181" t="str">
            <v>075-722-0168</v>
          </cell>
          <cell r="J181">
            <v>92957</v>
          </cell>
          <cell r="K181">
            <v>69350</v>
          </cell>
          <cell r="M181" t="str">
            <v>森下　克徳</v>
          </cell>
          <cell r="N181">
            <v>20000</v>
          </cell>
          <cell r="O181">
            <v>12</v>
          </cell>
          <cell r="AA181" t="str">
            <v/>
          </cell>
          <cell r="AB181"/>
          <cell r="AC181"/>
          <cell r="AO181" t="str">
            <v/>
          </cell>
          <cell r="AP181"/>
          <cell r="AQ181"/>
          <cell r="BC181" t="str">
            <v/>
          </cell>
          <cell r="BD181"/>
          <cell r="BE181"/>
          <cell r="BQ181" t="str">
            <v/>
          </cell>
          <cell r="BR181"/>
          <cell r="BS181"/>
          <cell r="CE181" t="str">
            <v/>
          </cell>
          <cell r="CF181" t="str">
            <v/>
          </cell>
          <cell r="CG181" t="str">
            <v/>
          </cell>
          <cell r="CR181" t="str">
            <v>京都中央信用金庫</v>
          </cell>
          <cell r="CS181" t="str">
            <v>大将軍支店</v>
          </cell>
        </row>
        <row r="182">
          <cell r="B182" t="str">
            <v>37</v>
          </cell>
          <cell r="F182" t="str">
            <v>601-1454</v>
          </cell>
          <cell r="G182" t="str">
            <v>京都市伏見区小栗栖山口町　５２－１</v>
          </cell>
          <cell r="H182" t="str">
            <v>3</v>
          </cell>
          <cell r="I182" t="str">
            <v>075-573-4622</v>
          </cell>
          <cell r="J182">
            <v>62955</v>
          </cell>
          <cell r="K182">
            <v>54750</v>
          </cell>
          <cell r="M182" t="str">
            <v>丸本　辰秀</v>
          </cell>
          <cell r="N182">
            <v>10000</v>
          </cell>
          <cell r="O182">
            <v>12</v>
          </cell>
          <cell r="AA182" t="str">
            <v/>
          </cell>
          <cell r="AB182"/>
          <cell r="AC182"/>
          <cell r="AO182" t="str">
            <v/>
          </cell>
          <cell r="AP182"/>
          <cell r="AQ182"/>
          <cell r="BC182" t="str">
            <v/>
          </cell>
          <cell r="BD182"/>
          <cell r="BE182"/>
          <cell r="BQ182" t="str">
            <v/>
          </cell>
          <cell r="BR182"/>
          <cell r="BS182"/>
          <cell r="CE182" t="str">
            <v/>
          </cell>
          <cell r="CF182" t="str">
            <v/>
          </cell>
          <cell r="CG182" t="str">
            <v/>
          </cell>
          <cell r="CR182" t="str">
            <v>京都中央信用金庫</v>
          </cell>
          <cell r="CS182" t="str">
            <v>石田支店</v>
          </cell>
        </row>
        <row r="183">
          <cell r="B183" t="str">
            <v>35</v>
          </cell>
          <cell r="F183" t="str">
            <v>629-1117</v>
          </cell>
          <cell r="G183" t="str">
            <v>船井郡京丹波町</v>
          </cell>
          <cell r="H183" t="str">
            <v>大倉馬踏石２４番地Ｆ１</v>
          </cell>
          <cell r="I183" t="str">
            <v>0771-84-2143</v>
          </cell>
          <cell r="J183">
            <v>40375</v>
          </cell>
          <cell r="K183">
            <v>34675</v>
          </cell>
          <cell r="M183" t="str">
            <v>坂本　誠</v>
          </cell>
          <cell r="N183">
            <v>10000</v>
          </cell>
          <cell r="O183">
            <v>12</v>
          </cell>
          <cell r="AA183" t="str">
            <v/>
          </cell>
          <cell r="AB183"/>
          <cell r="AC183"/>
          <cell r="AO183" t="str">
            <v/>
          </cell>
          <cell r="AP183"/>
          <cell r="AQ183"/>
          <cell r="BC183" t="str">
            <v/>
          </cell>
          <cell r="BD183"/>
          <cell r="BE183"/>
          <cell r="BQ183" t="str">
            <v/>
          </cell>
          <cell r="BR183"/>
          <cell r="BS183"/>
          <cell r="CE183" t="str">
            <v/>
          </cell>
          <cell r="CF183" t="str">
            <v/>
          </cell>
          <cell r="CG183" t="str">
            <v/>
          </cell>
          <cell r="CR183" t="str">
            <v>京都銀行</v>
          </cell>
          <cell r="CS183" t="str">
            <v>須知支店</v>
          </cell>
        </row>
        <row r="184">
          <cell r="B184" t="str">
            <v>35</v>
          </cell>
          <cell r="F184" t="str">
            <v>625-0087</v>
          </cell>
          <cell r="G184" t="str">
            <v>舞鶴市字余部下１１１０番地１</v>
          </cell>
          <cell r="H184" t="str">
            <v/>
          </cell>
          <cell r="I184" t="str">
            <v>0773-64-1825</v>
          </cell>
          <cell r="J184">
            <v>37097</v>
          </cell>
          <cell r="K184">
            <v>34675</v>
          </cell>
          <cell r="M184" t="str">
            <v>佐藤　大輔</v>
          </cell>
          <cell r="N184">
            <v>10000</v>
          </cell>
          <cell r="O184">
            <v>12</v>
          </cell>
          <cell r="AA184" t="str">
            <v/>
          </cell>
          <cell r="AB184"/>
          <cell r="AC184"/>
          <cell r="AO184" t="str">
            <v/>
          </cell>
          <cell r="AP184"/>
          <cell r="AQ184"/>
          <cell r="BC184" t="str">
            <v/>
          </cell>
          <cell r="BD184"/>
          <cell r="BE184"/>
          <cell r="BQ184" t="str">
            <v/>
          </cell>
          <cell r="BR184"/>
          <cell r="BS184"/>
          <cell r="CE184" t="str">
            <v/>
          </cell>
          <cell r="CF184" t="str">
            <v/>
          </cell>
          <cell r="CG184" t="str">
            <v/>
          </cell>
          <cell r="CR184" t="str">
            <v>京都北都信用金庫</v>
          </cell>
          <cell r="CS184" t="str">
            <v>中舞鶴支店</v>
          </cell>
        </row>
        <row r="185">
          <cell r="B185" t="str">
            <v>35</v>
          </cell>
          <cell r="F185" t="str">
            <v>612-0018</v>
          </cell>
          <cell r="G185" t="str">
            <v>京都市伏見区深草フケノ内町３</v>
          </cell>
          <cell r="H185" t="str">
            <v/>
          </cell>
          <cell r="I185" t="str">
            <v>075-641-7625</v>
          </cell>
          <cell r="J185">
            <v>16055</v>
          </cell>
          <cell r="K185">
            <v>13870</v>
          </cell>
          <cell r="M185" t="str">
            <v>伊原　靖芳</v>
          </cell>
          <cell r="N185">
            <v>4000</v>
          </cell>
          <cell r="O185">
            <v>12</v>
          </cell>
          <cell r="AA185" t="str">
            <v/>
          </cell>
          <cell r="AB185"/>
          <cell r="AC185"/>
          <cell r="AO185" t="str">
            <v/>
          </cell>
          <cell r="AP185"/>
          <cell r="AQ185"/>
          <cell r="BC185" t="str">
            <v/>
          </cell>
          <cell r="BD185"/>
          <cell r="BE185"/>
          <cell r="BQ185" t="str">
            <v/>
          </cell>
          <cell r="BR185"/>
          <cell r="BS185"/>
          <cell r="CE185" t="str">
            <v/>
          </cell>
          <cell r="CF185" t="str">
            <v/>
          </cell>
          <cell r="CG185" t="str">
            <v/>
          </cell>
          <cell r="CR185" t="str">
            <v>京都銀行</v>
          </cell>
          <cell r="CS185" t="str">
            <v>稲荷支店</v>
          </cell>
        </row>
        <row r="186">
          <cell r="B186" t="str">
            <v>35</v>
          </cell>
          <cell r="F186" t="str">
            <v>614-8147</v>
          </cell>
          <cell r="G186" t="str">
            <v>八幡市下奈良今里２８</v>
          </cell>
          <cell r="H186" t="str">
            <v/>
          </cell>
          <cell r="I186" t="str">
            <v>080-1454-5114</v>
          </cell>
          <cell r="J186">
            <v>14962</v>
          </cell>
          <cell r="K186">
            <v>13870</v>
          </cell>
          <cell r="M186" t="str">
            <v>鈴木　拓也</v>
          </cell>
          <cell r="N186">
            <v>4000</v>
          </cell>
          <cell r="O186">
            <v>12</v>
          </cell>
          <cell r="AA186" t="str">
            <v/>
          </cell>
          <cell r="AB186"/>
          <cell r="AC186"/>
          <cell r="AO186" t="str">
            <v/>
          </cell>
          <cell r="AP186"/>
          <cell r="AQ186"/>
          <cell r="BC186" t="str">
            <v/>
          </cell>
          <cell r="BD186"/>
          <cell r="BE186"/>
          <cell r="BQ186" t="str">
            <v/>
          </cell>
          <cell r="BR186"/>
          <cell r="BS186"/>
          <cell r="CE186" t="str">
            <v/>
          </cell>
          <cell r="CF186" t="str">
            <v/>
          </cell>
          <cell r="CG186" t="str">
            <v/>
          </cell>
          <cell r="CR186"/>
          <cell r="CS186"/>
        </row>
        <row r="187">
          <cell r="B187" t="str">
            <v>35</v>
          </cell>
          <cell r="F187" t="str">
            <v>603-8065</v>
          </cell>
          <cell r="G187" t="str">
            <v>京都市北区</v>
          </cell>
          <cell r="H187" t="str">
            <v>上賀茂御薗口町５６番地宮本ハイツ１０３</v>
          </cell>
          <cell r="I187" t="str">
            <v>090-3728-0502</v>
          </cell>
          <cell r="J187">
            <v>10925</v>
          </cell>
          <cell r="K187">
            <v>0</v>
          </cell>
          <cell r="M187" t="str">
            <v/>
          </cell>
          <cell r="N187"/>
          <cell r="O187"/>
          <cell r="AA187" t="str">
            <v/>
          </cell>
          <cell r="AB187"/>
          <cell r="AC187"/>
          <cell r="AO187" t="str">
            <v/>
          </cell>
          <cell r="AP187"/>
          <cell r="AQ187"/>
          <cell r="BC187" t="str">
            <v/>
          </cell>
          <cell r="BD187"/>
          <cell r="BE187"/>
          <cell r="BQ187" t="str">
            <v/>
          </cell>
          <cell r="BR187"/>
          <cell r="BS187"/>
          <cell r="CE187" t="str">
            <v/>
          </cell>
          <cell r="CF187" t="str">
            <v/>
          </cell>
          <cell r="CG187" t="str">
            <v/>
          </cell>
          <cell r="CR187" t="str">
            <v>京都中央信用金庫</v>
          </cell>
          <cell r="CS187" t="str">
            <v>賀茂支店</v>
          </cell>
        </row>
        <row r="188">
          <cell r="B188" t="str">
            <v>38</v>
          </cell>
          <cell r="F188" t="str">
            <v>612-8495</v>
          </cell>
          <cell r="G188" t="str">
            <v>京都市伏見区久我</v>
          </cell>
          <cell r="H188" t="str">
            <v>森ノ宮町4-158</v>
          </cell>
          <cell r="I188" t="str">
            <v>075-935-1477</v>
          </cell>
          <cell r="J188">
            <v>20280</v>
          </cell>
          <cell r="K188">
            <v>17520</v>
          </cell>
          <cell r="M188" t="str">
            <v>松木　崇</v>
          </cell>
          <cell r="N188">
            <v>4000</v>
          </cell>
          <cell r="O188">
            <v>12</v>
          </cell>
          <cell r="AA188" t="str">
            <v/>
          </cell>
          <cell r="AB188"/>
          <cell r="AC188"/>
          <cell r="AO188" t="str">
            <v/>
          </cell>
          <cell r="AP188"/>
          <cell r="AQ188"/>
          <cell r="BC188" t="str">
            <v/>
          </cell>
          <cell r="BD188"/>
          <cell r="BE188"/>
          <cell r="BQ188" t="str">
            <v/>
          </cell>
          <cell r="BR188"/>
          <cell r="BS188"/>
          <cell r="CE188" t="str">
            <v/>
          </cell>
          <cell r="CF188" t="str">
            <v/>
          </cell>
          <cell r="CG188" t="str">
            <v/>
          </cell>
          <cell r="CR188"/>
          <cell r="CS188"/>
        </row>
        <row r="189">
          <cell r="B189" t="str">
            <v>35</v>
          </cell>
          <cell r="F189" t="str">
            <v>607-8069</v>
          </cell>
          <cell r="G189" t="str">
            <v>京都市山科区音羽中芝町４３－１</v>
          </cell>
          <cell r="H189" t="str">
            <v/>
          </cell>
          <cell r="I189" t="str">
            <v>075-591-4736</v>
          </cell>
          <cell r="J189">
            <v>36860</v>
          </cell>
          <cell r="K189">
            <v>34675</v>
          </cell>
          <cell r="M189" t="str">
            <v>粟津　大喜</v>
          </cell>
          <cell r="N189">
            <v>10000</v>
          </cell>
          <cell r="O189">
            <v>12</v>
          </cell>
          <cell r="AA189" t="str">
            <v/>
          </cell>
          <cell r="AB189"/>
          <cell r="AC189"/>
          <cell r="AO189" t="str">
            <v/>
          </cell>
          <cell r="AP189"/>
          <cell r="AQ189"/>
          <cell r="BC189" t="str">
            <v/>
          </cell>
          <cell r="BD189"/>
          <cell r="BE189"/>
          <cell r="BQ189" t="str">
            <v/>
          </cell>
          <cell r="BR189"/>
          <cell r="BS189"/>
          <cell r="CE189" t="str">
            <v/>
          </cell>
          <cell r="CF189" t="str">
            <v/>
          </cell>
          <cell r="CG189" t="str">
            <v/>
          </cell>
          <cell r="CR189" t="str">
            <v>関西みらい銀行</v>
          </cell>
          <cell r="CS189" t="str">
            <v>山科支店</v>
          </cell>
        </row>
        <row r="190">
          <cell r="B190" t="str">
            <v>35</v>
          </cell>
          <cell r="F190" t="str">
            <v>610-0121</v>
          </cell>
          <cell r="G190" t="str">
            <v>城陽市寺田深谷　４８番地の７４</v>
          </cell>
          <cell r="H190" t="str">
            <v/>
          </cell>
          <cell r="I190" t="str">
            <v>0774-52-5377</v>
          </cell>
          <cell r="J190">
            <v>40023</v>
          </cell>
          <cell r="K190">
            <v>34675</v>
          </cell>
          <cell r="M190" t="str">
            <v>長嶋　毅</v>
          </cell>
          <cell r="N190">
            <v>10000</v>
          </cell>
          <cell r="O190">
            <v>12</v>
          </cell>
          <cell r="AA190" t="str">
            <v/>
          </cell>
          <cell r="AB190"/>
          <cell r="AC190"/>
          <cell r="AO190" t="str">
            <v/>
          </cell>
          <cell r="AP190"/>
          <cell r="AQ190"/>
          <cell r="BC190" t="str">
            <v/>
          </cell>
          <cell r="BD190"/>
          <cell r="BE190"/>
          <cell r="BQ190" t="str">
            <v/>
          </cell>
          <cell r="BR190"/>
          <cell r="BS190"/>
          <cell r="CE190" t="str">
            <v/>
          </cell>
          <cell r="CF190" t="str">
            <v/>
          </cell>
          <cell r="CG190" t="str">
            <v/>
          </cell>
          <cell r="CR190" t="str">
            <v>京都銀行</v>
          </cell>
          <cell r="CS190" t="str">
            <v>城陽支店</v>
          </cell>
        </row>
        <row r="191">
          <cell r="B191" t="str">
            <v>38</v>
          </cell>
          <cell r="F191" t="str">
            <v>615-8057</v>
          </cell>
          <cell r="G191" t="str">
            <v>京都市西京区下津林番条町</v>
          </cell>
          <cell r="H191" t="str">
            <v>９２番地４</v>
          </cell>
          <cell r="I191" t="str">
            <v>075-394-1583</v>
          </cell>
          <cell r="J191">
            <v>2760</v>
          </cell>
          <cell r="K191">
            <v>0</v>
          </cell>
          <cell r="M191" t="str">
            <v/>
          </cell>
          <cell r="N191"/>
          <cell r="O191"/>
          <cell r="AA191" t="str">
            <v/>
          </cell>
          <cell r="AB191"/>
          <cell r="AC191"/>
          <cell r="AO191" t="str">
            <v/>
          </cell>
          <cell r="AP191"/>
          <cell r="AQ191"/>
          <cell r="BC191" t="str">
            <v/>
          </cell>
          <cell r="BD191"/>
          <cell r="BE191"/>
          <cell r="BQ191" t="str">
            <v/>
          </cell>
          <cell r="BR191"/>
          <cell r="BS191"/>
          <cell r="CE191" t="str">
            <v/>
          </cell>
          <cell r="CF191" t="str">
            <v/>
          </cell>
          <cell r="CG191" t="str">
            <v/>
          </cell>
          <cell r="CR191"/>
          <cell r="CS191"/>
        </row>
        <row r="192">
          <cell r="B192" t="str">
            <v>35</v>
          </cell>
          <cell r="F192" t="str">
            <v>606-0087</v>
          </cell>
          <cell r="G192" t="str">
            <v>京都市左京区上高野稲荷町３－４</v>
          </cell>
          <cell r="H192" t="str">
            <v/>
          </cell>
          <cell r="I192" t="str">
            <v>075-702-8047</v>
          </cell>
          <cell r="J192">
            <v>34219</v>
          </cell>
          <cell r="K192">
            <v>20805</v>
          </cell>
          <cell r="M192" t="str">
            <v>小山　幸一</v>
          </cell>
          <cell r="N192">
            <v>6000</v>
          </cell>
          <cell r="O192">
            <v>12</v>
          </cell>
          <cell r="AA192" t="str">
            <v/>
          </cell>
          <cell r="AB192"/>
          <cell r="AC192"/>
          <cell r="AO192" t="str">
            <v/>
          </cell>
          <cell r="AP192"/>
          <cell r="AQ192"/>
          <cell r="BC192" t="str">
            <v/>
          </cell>
          <cell r="BD192"/>
          <cell r="BE192"/>
          <cell r="BQ192" t="str">
            <v/>
          </cell>
          <cell r="BR192"/>
          <cell r="BS192"/>
          <cell r="CE192" t="str">
            <v/>
          </cell>
          <cell r="CF192" t="str">
            <v/>
          </cell>
          <cell r="CG192" t="str">
            <v/>
          </cell>
          <cell r="CR192"/>
          <cell r="CS192"/>
        </row>
        <row r="193">
          <cell r="B193" t="str">
            <v>35</v>
          </cell>
          <cell r="F193" t="str">
            <v>616-8256</v>
          </cell>
          <cell r="G193" t="str">
            <v>京都市右京区鳴滝松本町８－２８</v>
          </cell>
          <cell r="H193" t="str">
            <v/>
          </cell>
          <cell r="I193" t="str">
            <v>075-461-2747</v>
          </cell>
          <cell r="J193">
            <v>9576</v>
          </cell>
          <cell r="K193">
            <v>0</v>
          </cell>
          <cell r="M193" t="str">
            <v/>
          </cell>
          <cell r="N193"/>
          <cell r="O193"/>
          <cell r="AA193" t="str">
            <v/>
          </cell>
          <cell r="AB193"/>
          <cell r="AC193"/>
          <cell r="AO193" t="str">
            <v/>
          </cell>
          <cell r="AP193"/>
          <cell r="AQ193"/>
          <cell r="BC193" t="str">
            <v/>
          </cell>
          <cell r="BD193"/>
          <cell r="BE193"/>
          <cell r="BQ193" t="str">
            <v/>
          </cell>
          <cell r="BR193"/>
          <cell r="BS193"/>
          <cell r="CE193" t="str">
            <v/>
          </cell>
          <cell r="CF193" t="str">
            <v/>
          </cell>
          <cell r="CG193" t="str">
            <v/>
          </cell>
          <cell r="CR193" t="str">
            <v>京都銀行</v>
          </cell>
          <cell r="CS193" t="str">
            <v>西京極支店</v>
          </cell>
        </row>
        <row r="194">
          <cell r="B194" t="str">
            <v>35</v>
          </cell>
          <cell r="F194" t="str">
            <v>612-8491</v>
          </cell>
          <cell r="G194" t="str">
            <v>京都市伏見区久我石原町　３－４９４</v>
          </cell>
          <cell r="H194" t="str">
            <v/>
          </cell>
          <cell r="I194" t="str">
            <v>075-202-8128</v>
          </cell>
          <cell r="J194">
            <v>18790</v>
          </cell>
          <cell r="K194">
            <v>17337</v>
          </cell>
          <cell r="M194" t="str">
            <v>花木　久登</v>
          </cell>
          <cell r="N194">
            <v>5000</v>
          </cell>
          <cell r="O194">
            <v>12</v>
          </cell>
          <cell r="AA194" t="str">
            <v/>
          </cell>
          <cell r="AB194"/>
          <cell r="AC194"/>
          <cell r="AO194" t="str">
            <v/>
          </cell>
          <cell r="AP194"/>
          <cell r="AQ194"/>
          <cell r="BC194" t="str">
            <v/>
          </cell>
          <cell r="BD194"/>
          <cell r="BE194"/>
          <cell r="BQ194" t="str">
            <v/>
          </cell>
          <cell r="BR194"/>
          <cell r="BS194"/>
          <cell r="CE194" t="str">
            <v/>
          </cell>
          <cell r="CF194" t="str">
            <v/>
          </cell>
          <cell r="CG194" t="str">
            <v/>
          </cell>
          <cell r="CR194"/>
          <cell r="CS194"/>
        </row>
        <row r="195">
          <cell r="B195" t="str">
            <v>35</v>
          </cell>
          <cell r="F195" t="str">
            <v>603-8802</v>
          </cell>
          <cell r="G195" t="str">
            <v>京都市北区西賀茂上庄田町114-5</v>
          </cell>
          <cell r="H195" t="str">
            <v/>
          </cell>
          <cell r="I195" t="str">
            <v>075-493-7276</v>
          </cell>
          <cell r="J195">
            <v>71535</v>
          </cell>
          <cell r="K195">
            <v>69350</v>
          </cell>
          <cell r="M195" t="str">
            <v>西村　慎太郎</v>
          </cell>
          <cell r="N195">
            <v>20000</v>
          </cell>
          <cell r="O195">
            <v>12</v>
          </cell>
          <cell r="AA195" t="str">
            <v/>
          </cell>
          <cell r="AB195"/>
          <cell r="AC195"/>
          <cell r="AO195" t="str">
            <v/>
          </cell>
          <cell r="AP195"/>
          <cell r="AQ195"/>
          <cell r="BC195" t="str">
            <v/>
          </cell>
          <cell r="BD195"/>
          <cell r="BE195"/>
          <cell r="BQ195" t="str">
            <v/>
          </cell>
          <cell r="BR195"/>
          <cell r="BS195"/>
          <cell r="CE195" t="str">
            <v/>
          </cell>
          <cell r="CF195" t="str">
            <v/>
          </cell>
          <cell r="CG195" t="str">
            <v/>
          </cell>
          <cell r="CR195"/>
          <cell r="CS195"/>
        </row>
        <row r="196">
          <cell r="B196" t="str">
            <v>38</v>
          </cell>
          <cell r="F196" t="str">
            <v>612-8154</v>
          </cell>
          <cell r="G196" t="str">
            <v>京都市伏見区向島津田町７２－９</v>
          </cell>
          <cell r="H196" t="str">
            <v/>
          </cell>
          <cell r="I196" t="str">
            <v>075-601-8531</v>
          </cell>
          <cell r="J196">
            <v>67080</v>
          </cell>
          <cell r="K196">
            <v>65700</v>
          </cell>
          <cell r="M196" t="str">
            <v>伊藤　秋士</v>
          </cell>
          <cell r="N196">
            <v>5000</v>
          </cell>
          <cell r="O196">
            <v>12</v>
          </cell>
          <cell r="AA196" t="str">
            <v>伊藤　加代美</v>
          </cell>
          <cell r="AB196">
            <v>5000</v>
          </cell>
          <cell r="AC196">
            <v>12</v>
          </cell>
          <cell r="AO196" t="str">
            <v>伊藤　則秋</v>
          </cell>
          <cell r="AP196">
            <v>5000</v>
          </cell>
          <cell r="AQ196">
            <v>12</v>
          </cell>
          <cell r="BC196" t="str">
            <v/>
          </cell>
          <cell r="BD196"/>
          <cell r="BE196"/>
          <cell r="BQ196" t="str">
            <v/>
          </cell>
          <cell r="BR196"/>
          <cell r="BS196"/>
          <cell r="CE196" t="str">
            <v/>
          </cell>
          <cell r="CF196" t="str">
            <v/>
          </cell>
          <cell r="CG196" t="str">
            <v/>
          </cell>
          <cell r="CR196" t="str">
            <v>みずほ銀行</v>
          </cell>
          <cell r="CS196" t="str">
            <v>伏見支店</v>
          </cell>
        </row>
        <row r="197">
          <cell r="B197" t="str">
            <v>35</v>
          </cell>
          <cell r="F197" t="str">
            <v>606-8104</v>
          </cell>
          <cell r="G197" t="str">
            <v>京都市左京区高野竹屋町３３－４３</v>
          </cell>
          <cell r="H197" t="str">
            <v/>
          </cell>
          <cell r="I197" t="str">
            <v>075-706-1515</v>
          </cell>
          <cell r="J197">
            <v>105412</v>
          </cell>
          <cell r="K197">
            <v>0</v>
          </cell>
          <cell r="M197" t="str">
            <v/>
          </cell>
          <cell r="N197"/>
          <cell r="O197"/>
          <cell r="AA197" t="str">
            <v/>
          </cell>
          <cell r="AB197"/>
          <cell r="AC197"/>
          <cell r="AO197" t="str">
            <v/>
          </cell>
          <cell r="AP197"/>
          <cell r="AQ197"/>
          <cell r="BC197" t="str">
            <v/>
          </cell>
          <cell r="BD197"/>
          <cell r="BE197"/>
          <cell r="BQ197" t="str">
            <v/>
          </cell>
          <cell r="BR197"/>
          <cell r="BS197"/>
          <cell r="CE197" t="str">
            <v/>
          </cell>
          <cell r="CF197" t="str">
            <v/>
          </cell>
          <cell r="CG197" t="str">
            <v/>
          </cell>
          <cell r="CR197" t="str">
            <v>京都中央信用金庫</v>
          </cell>
          <cell r="CS197" t="str">
            <v>下鴨支店</v>
          </cell>
        </row>
        <row r="198">
          <cell r="B198" t="str">
            <v>35</v>
          </cell>
          <cell r="F198" t="str">
            <v>614-8253</v>
          </cell>
          <cell r="G198" t="str">
            <v>八幡市岩田西玉造２８</v>
          </cell>
          <cell r="H198" t="str">
            <v/>
          </cell>
          <cell r="I198" t="str">
            <v>075-972-2551</v>
          </cell>
          <cell r="J198">
            <v>21270</v>
          </cell>
          <cell r="K198">
            <v>17337</v>
          </cell>
          <cell r="M198" t="str">
            <v>山田　貴之</v>
          </cell>
          <cell r="N198">
            <v>5000</v>
          </cell>
          <cell r="O198">
            <v>12</v>
          </cell>
          <cell r="AA198" t="str">
            <v/>
          </cell>
          <cell r="AB198"/>
          <cell r="AC198"/>
          <cell r="AO198" t="str">
            <v/>
          </cell>
          <cell r="AP198"/>
          <cell r="AQ198"/>
          <cell r="BC198" t="str">
            <v/>
          </cell>
          <cell r="BD198"/>
          <cell r="BE198"/>
          <cell r="BQ198" t="str">
            <v/>
          </cell>
          <cell r="BR198"/>
          <cell r="BS198"/>
          <cell r="CE198" t="str">
            <v/>
          </cell>
          <cell r="CF198" t="str">
            <v/>
          </cell>
          <cell r="CG198" t="str">
            <v/>
          </cell>
          <cell r="CR198" t="str">
            <v>京都中央信用金庫</v>
          </cell>
          <cell r="CS198" t="str">
            <v>八幡支店</v>
          </cell>
        </row>
        <row r="199">
          <cell r="B199" t="str">
            <v>35</v>
          </cell>
          <cell r="F199" t="str">
            <v>615-0854</v>
          </cell>
          <cell r="G199" t="str">
            <v>京都市右京区西京極堤外町１８－１９</v>
          </cell>
          <cell r="H199" t="str">
            <v/>
          </cell>
          <cell r="I199" t="str">
            <v>075-312-2828</v>
          </cell>
          <cell r="J199">
            <v>69568</v>
          </cell>
          <cell r="K199">
            <v>69350</v>
          </cell>
          <cell r="M199" t="str">
            <v>松本　隆祥</v>
          </cell>
          <cell r="N199">
            <v>20000</v>
          </cell>
          <cell r="O199">
            <v>12</v>
          </cell>
          <cell r="AA199" t="str">
            <v/>
          </cell>
          <cell r="AB199"/>
          <cell r="AC199"/>
          <cell r="AO199" t="str">
            <v/>
          </cell>
          <cell r="AP199"/>
          <cell r="AQ199"/>
          <cell r="BC199" t="str">
            <v/>
          </cell>
          <cell r="BD199"/>
          <cell r="BE199"/>
          <cell r="BQ199" t="str">
            <v/>
          </cell>
          <cell r="BR199"/>
          <cell r="BS199"/>
          <cell r="CE199" t="str">
            <v/>
          </cell>
          <cell r="CF199" t="str">
            <v/>
          </cell>
          <cell r="CG199" t="str">
            <v/>
          </cell>
          <cell r="CR199"/>
          <cell r="CS199"/>
        </row>
        <row r="200">
          <cell r="B200" t="str">
            <v>35</v>
          </cell>
          <cell r="F200" t="str">
            <v>601-1415</v>
          </cell>
          <cell r="G200" t="str">
            <v>京都市伏見区日野野色町４８－４</v>
          </cell>
          <cell r="H200" t="str">
            <v/>
          </cell>
          <cell r="I200" t="str">
            <v>075-575-2103</v>
          </cell>
          <cell r="J200">
            <v>17337</v>
          </cell>
          <cell r="K200">
            <v>17337</v>
          </cell>
          <cell r="M200" t="str">
            <v>南　周作</v>
          </cell>
          <cell r="N200">
            <v>5000</v>
          </cell>
          <cell r="O200">
            <v>12</v>
          </cell>
          <cell r="AA200" t="str">
            <v/>
          </cell>
          <cell r="AB200"/>
          <cell r="AC200"/>
          <cell r="AO200" t="str">
            <v/>
          </cell>
          <cell r="AP200"/>
          <cell r="AQ200"/>
          <cell r="BC200" t="str">
            <v/>
          </cell>
          <cell r="BD200"/>
          <cell r="BE200"/>
          <cell r="BQ200" t="str">
            <v/>
          </cell>
          <cell r="BR200"/>
          <cell r="BS200"/>
          <cell r="CE200" t="str">
            <v/>
          </cell>
          <cell r="CF200" t="str">
            <v/>
          </cell>
          <cell r="CG200" t="str">
            <v/>
          </cell>
          <cell r="CR200"/>
          <cell r="CS200"/>
        </row>
        <row r="201">
          <cell r="B201" t="str">
            <v>35</v>
          </cell>
          <cell r="F201" t="str">
            <v>621-0856</v>
          </cell>
          <cell r="G201" t="str">
            <v>亀岡市</v>
          </cell>
          <cell r="H201" t="str">
            <v>上矢田町岩田１６番地５</v>
          </cell>
          <cell r="I201" t="str">
            <v>0771-22-8038</v>
          </cell>
          <cell r="J201">
            <v>21850</v>
          </cell>
          <cell r="K201">
            <v>0</v>
          </cell>
          <cell r="M201" t="str">
            <v/>
          </cell>
          <cell r="N201"/>
          <cell r="O201"/>
          <cell r="AA201" t="str">
            <v/>
          </cell>
          <cell r="AB201"/>
          <cell r="AC201"/>
          <cell r="AO201" t="str">
            <v/>
          </cell>
          <cell r="AP201"/>
          <cell r="AQ201"/>
          <cell r="BC201" t="str">
            <v/>
          </cell>
          <cell r="BD201"/>
          <cell r="BE201"/>
          <cell r="BQ201" t="str">
            <v/>
          </cell>
          <cell r="BR201"/>
          <cell r="BS201"/>
          <cell r="CE201" t="str">
            <v/>
          </cell>
          <cell r="CF201" t="str">
            <v/>
          </cell>
          <cell r="CG201" t="str">
            <v/>
          </cell>
          <cell r="CR201" t="str">
            <v>京都信用金庫</v>
          </cell>
          <cell r="CS201" t="str">
            <v>亀岡支店</v>
          </cell>
        </row>
        <row r="202">
          <cell r="B202" t="str">
            <v>35</v>
          </cell>
          <cell r="F202" t="str">
            <v>602-8158</v>
          </cell>
          <cell r="G202" t="str">
            <v>京都市上京区下立売通千本東入下る中</v>
          </cell>
          <cell r="H202" t="str">
            <v>務町　４８６－１３６</v>
          </cell>
          <cell r="I202" t="str">
            <v>075-822-1360</v>
          </cell>
          <cell r="J202">
            <v>38931</v>
          </cell>
          <cell r="K202">
            <v>34675</v>
          </cell>
          <cell r="M202" t="str">
            <v>坂本　圭弘</v>
          </cell>
          <cell r="N202">
            <v>10000</v>
          </cell>
          <cell r="O202">
            <v>12</v>
          </cell>
          <cell r="AA202" t="str">
            <v/>
          </cell>
          <cell r="AB202"/>
          <cell r="AC202"/>
          <cell r="AO202" t="str">
            <v/>
          </cell>
          <cell r="AP202"/>
          <cell r="AQ202"/>
          <cell r="BC202" t="str">
            <v/>
          </cell>
          <cell r="BD202"/>
          <cell r="BE202"/>
          <cell r="BQ202" t="str">
            <v/>
          </cell>
          <cell r="BR202"/>
          <cell r="BS202"/>
          <cell r="CE202" t="str">
            <v/>
          </cell>
          <cell r="CF202" t="str">
            <v/>
          </cell>
          <cell r="CG202" t="str">
            <v/>
          </cell>
          <cell r="CR202" t="str">
            <v>京都銀行</v>
          </cell>
          <cell r="CS202" t="str">
            <v>二条駅前支店</v>
          </cell>
        </row>
        <row r="203">
          <cell r="B203" t="str">
            <v>38</v>
          </cell>
          <cell r="F203" t="str">
            <v>607-8355</v>
          </cell>
          <cell r="G203" t="str">
            <v>京都市山科区西野大鳥井町６４－１３</v>
          </cell>
          <cell r="H203" t="str">
            <v/>
          </cell>
          <cell r="I203" t="str">
            <v>075-502-0988</v>
          </cell>
          <cell r="J203">
            <v>1380</v>
          </cell>
          <cell r="K203">
            <v>0</v>
          </cell>
          <cell r="M203" t="str">
            <v/>
          </cell>
          <cell r="N203"/>
          <cell r="O203"/>
          <cell r="AA203" t="str">
            <v/>
          </cell>
          <cell r="AB203"/>
          <cell r="AC203"/>
          <cell r="AO203" t="str">
            <v/>
          </cell>
          <cell r="AP203"/>
          <cell r="AQ203"/>
          <cell r="BC203" t="str">
            <v/>
          </cell>
          <cell r="BD203"/>
          <cell r="BE203"/>
          <cell r="BQ203" t="str">
            <v/>
          </cell>
          <cell r="BR203"/>
          <cell r="BS203"/>
          <cell r="CE203" t="str">
            <v/>
          </cell>
          <cell r="CF203" t="str">
            <v/>
          </cell>
          <cell r="CG203" t="str">
            <v/>
          </cell>
          <cell r="CR203" t="str">
            <v>京都銀行</v>
          </cell>
          <cell r="CS203" t="str">
            <v>山科中央支店</v>
          </cell>
        </row>
        <row r="204">
          <cell r="B204" t="str">
            <v>35</v>
          </cell>
          <cell r="F204" t="str">
            <v>621-0814</v>
          </cell>
          <cell r="G204" t="str">
            <v>亀岡市三宅町２－１３－１１</v>
          </cell>
          <cell r="H204" t="str">
            <v/>
          </cell>
          <cell r="I204" t="str">
            <v>0771-25-6431</v>
          </cell>
          <cell r="J204">
            <v>14962</v>
          </cell>
          <cell r="K204">
            <v>13870</v>
          </cell>
          <cell r="M204" t="str">
            <v>茨木　勝治</v>
          </cell>
          <cell r="N204">
            <v>4000</v>
          </cell>
          <cell r="O204">
            <v>12</v>
          </cell>
          <cell r="AA204" t="str">
            <v/>
          </cell>
          <cell r="AB204"/>
          <cell r="AC204"/>
          <cell r="AO204" t="str">
            <v/>
          </cell>
          <cell r="AP204"/>
          <cell r="AQ204"/>
          <cell r="BC204" t="str">
            <v/>
          </cell>
          <cell r="BD204"/>
          <cell r="BE204"/>
          <cell r="BQ204" t="str">
            <v/>
          </cell>
          <cell r="BR204"/>
          <cell r="BS204"/>
          <cell r="CE204" t="str">
            <v/>
          </cell>
          <cell r="CF204" t="str">
            <v/>
          </cell>
          <cell r="CG204" t="str">
            <v/>
          </cell>
          <cell r="CR204" t="str">
            <v>京都銀行</v>
          </cell>
          <cell r="CS204" t="str">
            <v>亀岡支店</v>
          </cell>
        </row>
        <row r="205">
          <cell r="B205" t="str">
            <v>38</v>
          </cell>
          <cell r="F205" t="str">
            <v>610-1106</v>
          </cell>
          <cell r="G205" t="str">
            <v>京都市西京区大枝沓掛町２６－３８３</v>
          </cell>
          <cell r="H205" t="str">
            <v/>
          </cell>
          <cell r="I205" t="str">
            <v>075-335-0315</v>
          </cell>
          <cell r="J205">
            <v>511356</v>
          </cell>
          <cell r="K205">
            <v>43800</v>
          </cell>
          <cell r="M205" t="str">
            <v>伴田　博喜</v>
          </cell>
          <cell r="N205">
            <v>10000</v>
          </cell>
          <cell r="O205">
            <v>12</v>
          </cell>
          <cell r="AA205" t="str">
            <v/>
          </cell>
          <cell r="AB205"/>
          <cell r="AC205"/>
          <cell r="AO205" t="str">
            <v/>
          </cell>
          <cell r="AP205"/>
          <cell r="AQ205"/>
          <cell r="BC205" t="str">
            <v/>
          </cell>
          <cell r="BD205"/>
          <cell r="BE205"/>
          <cell r="BQ205" t="str">
            <v/>
          </cell>
          <cell r="BR205"/>
          <cell r="BS205"/>
          <cell r="CE205" t="str">
            <v/>
          </cell>
          <cell r="CF205" t="str">
            <v/>
          </cell>
          <cell r="CG205" t="str">
            <v/>
          </cell>
          <cell r="CR205" t="str">
            <v>京都中央信用金庫</v>
          </cell>
          <cell r="CS205" t="str">
            <v>桂支店</v>
          </cell>
        </row>
        <row r="206">
          <cell r="B206" t="str">
            <v>35</v>
          </cell>
          <cell r="F206" t="str">
            <v>621-0804</v>
          </cell>
          <cell r="G206" t="str">
            <v>亀岡市追分町谷筋３７－３３</v>
          </cell>
          <cell r="H206" t="str">
            <v/>
          </cell>
          <cell r="I206" t="str">
            <v>0771-29-5500</v>
          </cell>
          <cell r="J206">
            <v>43700</v>
          </cell>
          <cell r="K206">
            <v>0</v>
          </cell>
          <cell r="M206" t="str">
            <v/>
          </cell>
          <cell r="N206"/>
          <cell r="O206"/>
          <cell r="AA206" t="str">
            <v/>
          </cell>
          <cell r="AB206"/>
          <cell r="AC206"/>
          <cell r="AO206" t="str">
            <v/>
          </cell>
          <cell r="AP206"/>
          <cell r="AQ206"/>
          <cell r="BC206" t="str">
            <v/>
          </cell>
          <cell r="BD206"/>
          <cell r="BE206"/>
          <cell r="BQ206" t="str">
            <v/>
          </cell>
          <cell r="BR206"/>
          <cell r="BS206"/>
          <cell r="CE206" t="str">
            <v/>
          </cell>
          <cell r="CF206" t="str">
            <v/>
          </cell>
          <cell r="CG206" t="str">
            <v/>
          </cell>
          <cell r="CR206" t="str">
            <v>京都中央信用金庫</v>
          </cell>
          <cell r="CS206" t="str">
            <v>亀岡駅前支店</v>
          </cell>
        </row>
        <row r="207">
          <cell r="B207" t="str">
            <v>38</v>
          </cell>
          <cell r="F207" t="str">
            <v>604-8832</v>
          </cell>
          <cell r="G207" t="str">
            <v>京都市中京区</v>
          </cell>
          <cell r="H207" t="str">
            <v>壬生下溝町１９番地１７</v>
          </cell>
          <cell r="I207" t="str">
            <v>075-755-4545</v>
          </cell>
          <cell r="J207">
            <v>206100</v>
          </cell>
          <cell r="K207">
            <v>0</v>
          </cell>
          <cell r="M207" t="str">
            <v/>
          </cell>
          <cell r="N207"/>
          <cell r="O207"/>
          <cell r="AA207" t="str">
            <v/>
          </cell>
          <cell r="AB207"/>
          <cell r="AC207"/>
          <cell r="AO207" t="str">
            <v/>
          </cell>
          <cell r="AP207"/>
          <cell r="AQ207"/>
          <cell r="BC207" t="str">
            <v/>
          </cell>
          <cell r="BD207"/>
          <cell r="BE207"/>
          <cell r="BQ207" t="str">
            <v/>
          </cell>
          <cell r="BR207"/>
          <cell r="BS207"/>
          <cell r="CE207" t="str">
            <v/>
          </cell>
          <cell r="CF207" t="str">
            <v/>
          </cell>
          <cell r="CG207" t="str">
            <v/>
          </cell>
          <cell r="CR207" t="str">
            <v>京都中央信用金庫</v>
          </cell>
          <cell r="CS207" t="str">
            <v>市場支店</v>
          </cell>
        </row>
        <row r="208">
          <cell r="B208" t="str">
            <v>35</v>
          </cell>
          <cell r="F208" t="str">
            <v>625-0067</v>
          </cell>
          <cell r="G208" t="str">
            <v>舞鶴市森本町９－１０</v>
          </cell>
          <cell r="H208" t="str">
            <v/>
          </cell>
          <cell r="I208" t="str">
            <v>0773-64-5165</v>
          </cell>
          <cell r="J208">
            <v>912</v>
          </cell>
          <cell r="K208">
            <v>0</v>
          </cell>
          <cell r="M208" t="str">
            <v/>
          </cell>
          <cell r="N208"/>
          <cell r="O208"/>
          <cell r="AA208" t="str">
            <v/>
          </cell>
          <cell r="AB208"/>
          <cell r="AC208"/>
          <cell r="AO208" t="str">
            <v/>
          </cell>
          <cell r="AP208"/>
          <cell r="AQ208"/>
          <cell r="BC208" t="str">
            <v/>
          </cell>
          <cell r="BD208"/>
          <cell r="BE208"/>
          <cell r="BQ208" t="str">
            <v/>
          </cell>
          <cell r="BR208"/>
          <cell r="BS208"/>
          <cell r="CE208" t="str">
            <v/>
          </cell>
          <cell r="CF208" t="str">
            <v/>
          </cell>
          <cell r="CG208" t="str">
            <v/>
          </cell>
          <cell r="CR208"/>
          <cell r="CS208"/>
        </row>
        <row r="209">
          <cell r="B209" t="str">
            <v>35</v>
          </cell>
          <cell r="F209" t="str">
            <v>601-8344</v>
          </cell>
          <cell r="G209" t="str">
            <v>京都市南区吉祥院蒔絵町２７－２</v>
          </cell>
          <cell r="H209" t="str">
            <v/>
          </cell>
          <cell r="I209" t="str">
            <v>075-661-3338</v>
          </cell>
          <cell r="J209">
            <v>56325</v>
          </cell>
          <cell r="K209">
            <v>0</v>
          </cell>
          <cell r="M209" t="str">
            <v/>
          </cell>
          <cell r="N209"/>
          <cell r="O209"/>
          <cell r="AA209" t="str">
            <v/>
          </cell>
          <cell r="AB209"/>
          <cell r="AC209"/>
          <cell r="AO209" t="str">
            <v/>
          </cell>
          <cell r="AP209"/>
          <cell r="AQ209"/>
          <cell r="BC209" t="str">
            <v/>
          </cell>
          <cell r="BD209"/>
          <cell r="BE209"/>
          <cell r="BQ209" t="str">
            <v/>
          </cell>
          <cell r="BR209"/>
          <cell r="BS209"/>
          <cell r="CE209" t="str">
            <v/>
          </cell>
          <cell r="CF209" t="str">
            <v/>
          </cell>
          <cell r="CG209" t="str">
            <v/>
          </cell>
          <cell r="CR209"/>
          <cell r="CS209"/>
        </row>
        <row r="210">
          <cell r="B210" t="str">
            <v>35</v>
          </cell>
          <cell r="F210" t="str">
            <v>604-0001</v>
          </cell>
          <cell r="G210" t="str">
            <v>京都市中京区丸太町通室町西入</v>
          </cell>
          <cell r="H210" t="str">
            <v>道場町４</v>
          </cell>
          <cell r="I210" t="str">
            <v>075-602-8256</v>
          </cell>
          <cell r="J210">
            <v>43795</v>
          </cell>
          <cell r="K210">
            <v>41610</v>
          </cell>
          <cell r="M210" t="str">
            <v>澤　龍介</v>
          </cell>
          <cell r="N210">
            <v>12000</v>
          </cell>
          <cell r="O210">
            <v>12</v>
          </cell>
          <cell r="AA210" t="str">
            <v/>
          </cell>
          <cell r="AB210"/>
          <cell r="AC210"/>
          <cell r="AO210" t="str">
            <v/>
          </cell>
          <cell r="AP210"/>
          <cell r="AQ210"/>
          <cell r="BC210" t="str">
            <v/>
          </cell>
          <cell r="BD210"/>
          <cell r="BE210"/>
          <cell r="BQ210" t="str">
            <v/>
          </cell>
          <cell r="BR210"/>
          <cell r="BS210"/>
          <cell r="CE210" t="str">
            <v/>
          </cell>
          <cell r="CF210" t="str">
            <v/>
          </cell>
          <cell r="CG210" t="str">
            <v/>
          </cell>
          <cell r="CR210" t="str">
            <v>京都銀行</v>
          </cell>
          <cell r="CS210" t="str">
            <v>下鳥羽支店</v>
          </cell>
        </row>
        <row r="211">
          <cell r="B211" t="str">
            <v>35</v>
          </cell>
          <cell r="F211" t="str">
            <v>616-8371</v>
          </cell>
          <cell r="G211" t="str">
            <v>京都市右京区嵯峨天龍寺若宮町16番地</v>
          </cell>
          <cell r="H211" t="str">
            <v>フォレストコート201</v>
          </cell>
          <cell r="I211" t="str">
            <v>090-3924-0982</v>
          </cell>
          <cell r="J211">
            <v>71535</v>
          </cell>
          <cell r="K211">
            <v>69350</v>
          </cell>
          <cell r="M211" t="str">
            <v>鈴木　健太郎</v>
          </cell>
          <cell r="N211">
            <v>20000</v>
          </cell>
          <cell r="O211">
            <v>12</v>
          </cell>
          <cell r="AA211" t="str">
            <v/>
          </cell>
          <cell r="AB211"/>
          <cell r="AC211"/>
          <cell r="AO211" t="str">
            <v/>
          </cell>
          <cell r="AP211"/>
          <cell r="AQ211"/>
          <cell r="BC211" t="str">
            <v/>
          </cell>
          <cell r="BD211"/>
          <cell r="BE211"/>
          <cell r="BQ211" t="str">
            <v/>
          </cell>
          <cell r="BR211"/>
          <cell r="BS211"/>
          <cell r="CE211" t="str">
            <v/>
          </cell>
          <cell r="CF211" t="str">
            <v/>
          </cell>
          <cell r="CG211" t="str">
            <v/>
          </cell>
          <cell r="CR211" t="str">
            <v>京都銀行</v>
          </cell>
          <cell r="CS211" t="str">
            <v>嵯峨支店</v>
          </cell>
        </row>
        <row r="212">
          <cell r="B212" t="str">
            <v>35</v>
          </cell>
          <cell r="F212" t="str">
            <v>613-0031</v>
          </cell>
          <cell r="G212" t="str">
            <v>久世郡久御山町佐古内屋敷６４－３</v>
          </cell>
          <cell r="H212" t="str">
            <v/>
          </cell>
          <cell r="I212" t="str">
            <v>0774-45-4572</v>
          </cell>
          <cell r="J212">
            <v>16055</v>
          </cell>
          <cell r="K212">
            <v>13870</v>
          </cell>
          <cell r="M212" t="str">
            <v>薄井　保</v>
          </cell>
          <cell r="N212">
            <v>4000</v>
          </cell>
          <cell r="O212">
            <v>12</v>
          </cell>
          <cell r="AA212" t="str">
            <v/>
          </cell>
          <cell r="AB212"/>
          <cell r="AC212"/>
          <cell r="AO212" t="str">
            <v/>
          </cell>
          <cell r="AP212"/>
          <cell r="AQ212"/>
          <cell r="BC212" t="str">
            <v/>
          </cell>
          <cell r="BD212"/>
          <cell r="BE212"/>
          <cell r="BQ212" t="str">
            <v/>
          </cell>
          <cell r="BR212"/>
          <cell r="BS212"/>
          <cell r="CE212" t="str">
            <v/>
          </cell>
          <cell r="CF212" t="str">
            <v/>
          </cell>
          <cell r="CG212" t="str">
            <v/>
          </cell>
          <cell r="CR212" t="str">
            <v>京都中央信用金庫</v>
          </cell>
          <cell r="CS212" t="str">
            <v>富野荘支店</v>
          </cell>
        </row>
        <row r="213">
          <cell r="B213" t="str">
            <v>35</v>
          </cell>
          <cell r="F213" t="str">
            <v>627-0142</v>
          </cell>
          <cell r="G213" t="str">
            <v>京丹後市弥栄町黒部２９１０－４</v>
          </cell>
          <cell r="H213" t="str">
            <v/>
          </cell>
          <cell r="I213" t="str">
            <v>0772-65-2939</v>
          </cell>
          <cell r="J213">
            <v>2185</v>
          </cell>
          <cell r="K213">
            <v>0</v>
          </cell>
          <cell r="M213" t="str">
            <v/>
          </cell>
          <cell r="N213"/>
          <cell r="O213"/>
          <cell r="AA213" t="str">
            <v/>
          </cell>
          <cell r="AB213"/>
          <cell r="AC213"/>
          <cell r="AO213" t="str">
            <v/>
          </cell>
          <cell r="AP213"/>
          <cell r="AQ213"/>
          <cell r="BC213" t="str">
            <v/>
          </cell>
          <cell r="BD213"/>
          <cell r="BE213"/>
          <cell r="BQ213" t="str">
            <v/>
          </cell>
          <cell r="BR213"/>
          <cell r="BS213"/>
          <cell r="CE213" t="str">
            <v/>
          </cell>
          <cell r="CF213" t="str">
            <v/>
          </cell>
          <cell r="CG213" t="str">
            <v/>
          </cell>
          <cell r="CR213" t="str">
            <v>京都北都信用金庫</v>
          </cell>
          <cell r="CS213" t="str">
            <v>弥栄支店</v>
          </cell>
        </row>
        <row r="214">
          <cell r="B214" t="str">
            <v>35</v>
          </cell>
          <cell r="F214" t="str">
            <v>600-8357</v>
          </cell>
          <cell r="G214" t="str">
            <v>京都市下京区</v>
          </cell>
          <cell r="H214" t="str">
            <v>岩上通五条下ル柿本町７１９番地</v>
          </cell>
          <cell r="I214" t="str">
            <v>075-371-5582</v>
          </cell>
          <cell r="J214">
            <v>59071</v>
          </cell>
          <cell r="K214">
            <v>32357</v>
          </cell>
          <cell r="M214" t="str">
            <v>松比良　晃次</v>
          </cell>
          <cell r="N214">
            <v>4000</v>
          </cell>
          <cell r="O214">
            <v>12</v>
          </cell>
          <cell r="AA214" t="str">
            <v>松比良　尊</v>
          </cell>
          <cell r="AB214">
            <v>4000</v>
          </cell>
          <cell r="AC214">
            <v>12</v>
          </cell>
          <cell r="AO214" t="str">
            <v>松比良　樹</v>
          </cell>
          <cell r="AP214">
            <v>4000</v>
          </cell>
          <cell r="AQ214">
            <v>4</v>
          </cell>
          <cell r="BC214" t="str">
            <v/>
          </cell>
          <cell r="BD214"/>
          <cell r="BE214"/>
          <cell r="BQ214" t="str">
            <v/>
          </cell>
          <cell r="BR214"/>
          <cell r="BS214"/>
          <cell r="CE214" t="str">
            <v/>
          </cell>
          <cell r="CF214" t="str">
            <v/>
          </cell>
          <cell r="CG214" t="str">
            <v/>
          </cell>
          <cell r="CR214" t="str">
            <v>京都中央信用金庫</v>
          </cell>
          <cell r="CS214" t="str">
            <v>大宮支店</v>
          </cell>
        </row>
        <row r="215">
          <cell r="B215" t="str">
            <v>37</v>
          </cell>
          <cell r="F215" t="str">
            <v>615-8143</v>
          </cell>
          <cell r="G215" t="str">
            <v>京都市西京区樫原里ノ垣外町２０ー１</v>
          </cell>
          <cell r="H215" t="str">
            <v>57</v>
          </cell>
          <cell r="I215" t="str">
            <v>075-391-7258</v>
          </cell>
          <cell r="J215">
            <v>30975</v>
          </cell>
          <cell r="K215">
            <v>27375</v>
          </cell>
          <cell r="M215" t="str">
            <v>渡辺　康弘</v>
          </cell>
          <cell r="N215">
            <v>5000</v>
          </cell>
          <cell r="O215">
            <v>12</v>
          </cell>
          <cell r="AA215" t="str">
            <v/>
          </cell>
          <cell r="AB215"/>
          <cell r="AC215"/>
          <cell r="AO215" t="str">
            <v/>
          </cell>
          <cell r="AP215"/>
          <cell r="AQ215"/>
          <cell r="BC215" t="str">
            <v/>
          </cell>
          <cell r="BD215"/>
          <cell r="BE215"/>
          <cell r="BQ215" t="str">
            <v/>
          </cell>
          <cell r="BR215"/>
          <cell r="BS215"/>
          <cell r="CE215" t="str">
            <v/>
          </cell>
          <cell r="CF215" t="str">
            <v/>
          </cell>
          <cell r="CG215" t="str">
            <v/>
          </cell>
          <cell r="CR215" t="str">
            <v>京都中央信用金庫</v>
          </cell>
          <cell r="CS215" t="str">
            <v>樫原支店</v>
          </cell>
        </row>
        <row r="216">
          <cell r="B216" t="str">
            <v>35</v>
          </cell>
          <cell r="F216" t="str">
            <v>622-0201</v>
          </cell>
          <cell r="G216" t="str">
            <v>船井郡京丹波町下山防垣内２０－１</v>
          </cell>
          <cell r="H216" t="str">
            <v/>
          </cell>
          <cell r="I216" t="str">
            <v>0771-83-1181</v>
          </cell>
          <cell r="J216">
            <v>28262</v>
          </cell>
          <cell r="K216">
            <v>17337</v>
          </cell>
          <cell r="M216" t="str">
            <v>村山　潤也</v>
          </cell>
          <cell r="N216">
            <v>5000</v>
          </cell>
          <cell r="O216">
            <v>12</v>
          </cell>
          <cell r="AA216" t="str">
            <v/>
          </cell>
          <cell r="AB216"/>
          <cell r="AC216"/>
          <cell r="AO216" t="str">
            <v/>
          </cell>
          <cell r="AP216"/>
          <cell r="AQ216"/>
          <cell r="BC216" t="str">
            <v/>
          </cell>
          <cell r="BD216"/>
          <cell r="BE216"/>
          <cell r="BQ216" t="str">
            <v/>
          </cell>
          <cell r="BR216"/>
          <cell r="BS216"/>
          <cell r="CE216" t="str">
            <v/>
          </cell>
          <cell r="CF216" t="str">
            <v/>
          </cell>
          <cell r="CG216" t="str">
            <v/>
          </cell>
          <cell r="CR216" t="str">
            <v>京都銀行</v>
          </cell>
          <cell r="CS216" t="str">
            <v>須知支店</v>
          </cell>
        </row>
        <row r="217">
          <cell r="B217" t="str">
            <v>35</v>
          </cell>
          <cell r="F217" t="str">
            <v>617-0002</v>
          </cell>
          <cell r="G217" t="str">
            <v>向日市寺戸町向畑５</v>
          </cell>
          <cell r="H217" t="str">
            <v/>
          </cell>
          <cell r="I217" t="str">
            <v>921-0591</v>
          </cell>
          <cell r="J217">
            <v>10925</v>
          </cell>
          <cell r="K217">
            <v>0</v>
          </cell>
          <cell r="M217" t="str">
            <v/>
          </cell>
          <cell r="N217"/>
          <cell r="O217"/>
          <cell r="AA217" t="str">
            <v/>
          </cell>
          <cell r="AB217"/>
          <cell r="AC217"/>
          <cell r="AO217" t="str">
            <v/>
          </cell>
          <cell r="AP217"/>
          <cell r="AQ217"/>
          <cell r="BC217" t="str">
            <v/>
          </cell>
          <cell r="BD217"/>
          <cell r="BE217"/>
          <cell r="BQ217" t="str">
            <v/>
          </cell>
          <cell r="BR217"/>
          <cell r="BS217"/>
          <cell r="CE217" t="str">
            <v/>
          </cell>
          <cell r="CF217" t="str">
            <v/>
          </cell>
          <cell r="CG217" t="str">
            <v/>
          </cell>
          <cell r="CR217" t="str">
            <v>京都中央信用金庫</v>
          </cell>
          <cell r="CS217" t="str">
            <v>東向日支店</v>
          </cell>
        </row>
        <row r="218">
          <cell r="B218" t="str">
            <v>35</v>
          </cell>
          <cell r="F218" t="str">
            <v>611-0002</v>
          </cell>
          <cell r="G218" t="str">
            <v>宇治市木幡畑山田２８番地の２１</v>
          </cell>
          <cell r="H218" t="str">
            <v/>
          </cell>
          <cell r="I218" t="str">
            <v>0774-32-5287</v>
          </cell>
          <cell r="J218">
            <v>35767</v>
          </cell>
          <cell r="K218">
            <v>34675</v>
          </cell>
          <cell r="M218" t="str">
            <v>蓮　克明</v>
          </cell>
          <cell r="N218">
            <v>10000</v>
          </cell>
          <cell r="O218">
            <v>12</v>
          </cell>
          <cell r="AA218" t="str">
            <v/>
          </cell>
          <cell r="AB218"/>
          <cell r="AC218"/>
          <cell r="AO218" t="str">
            <v/>
          </cell>
          <cell r="AP218"/>
          <cell r="AQ218"/>
          <cell r="BC218" t="str">
            <v/>
          </cell>
          <cell r="BD218"/>
          <cell r="BE218"/>
          <cell r="BQ218" t="str">
            <v/>
          </cell>
          <cell r="BR218"/>
          <cell r="BS218"/>
          <cell r="CE218" t="str">
            <v/>
          </cell>
          <cell r="CF218" t="str">
            <v/>
          </cell>
          <cell r="CG218" t="str">
            <v/>
          </cell>
          <cell r="CR218" t="str">
            <v>京都中央信用金庫</v>
          </cell>
          <cell r="CS218" t="str">
            <v>石田支店</v>
          </cell>
        </row>
        <row r="219">
          <cell r="B219" t="str">
            <v>35</v>
          </cell>
          <cell r="F219" t="str">
            <v>576-0052</v>
          </cell>
          <cell r="G219" t="str">
            <v>交野市私部７－２－５－１F</v>
          </cell>
          <cell r="H219" t="str">
            <v/>
          </cell>
          <cell r="I219" t="str">
            <v>072-891-5558</v>
          </cell>
          <cell r="J219">
            <v>84027</v>
          </cell>
          <cell r="K219">
            <v>34675</v>
          </cell>
          <cell r="M219" t="str">
            <v>相川　太祐</v>
          </cell>
          <cell r="N219">
            <v>10000</v>
          </cell>
          <cell r="O219">
            <v>12</v>
          </cell>
          <cell r="AA219" t="str">
            <v/>
          </cell>
          <cell r="AB219"/>
          <cell r="AC219"/>
          <cell r="AO219" t="str">
            <v/>
          </cell>
          <cell r="AP219"/>
          <cell r="AQ219"/>
          <cell r="BC219" t="str">
            <v/>
          </cell>
          <cell r="BD219"/>
          <cell r="BE219"/>
          <cell r="BQ219" t="str">
            <v/>
          </cell>
          <cell r="BR219"/>
          <cell r="BS219"/>
          <cell r="CE219" t="str">
            <v/>
          </cell>
          <cell r="CF219" t="str">
            <v/>
          </cell>
          <cell r="CG219" t="str">
            <v/>
          </cell>
          <cell r="CR219" t="str">
            <v>京都信用金庫</v>
          </cell>
          <cell r="CS219" t="str">
            <v>枚方支店</v>
          </cell>
        </row>
        <row r="220">
          <cell r="B220" t="str">
            <v>38</v>
          </cell>
          <cell r="F220" t="str">
            <v>603-8024</v>
          </cell>
          <cell r="G220" t="str">
            <v>京都市北区上賀茂中ノ坂町３４番地１</v>
          </cell>
          <cell r="H220" t="str">
            <v>4</v>
          </cell>
          <cell r="I220" t="str">
            <v>075-721-3370</v>
          </cell>
          <cell r="J220">
            <v>2760</v>
          </cell>
          <cell r="K220">
            <v>0</v>
          </cell>
          <cell r="M220" t="str">
            <v/>
          </cell>
          <cell r="N220"/>
          <cell r="O220"/>
          <cell r="AA220" t="str">
            <v/>
          </cell>
          <cell r="AB220"/>
          <cell r="AC220"/>
          <cell r="AO220" t="str">
            <v/>
          </cell>
          <cell r="AP220"/>
          <cell r="AQ220"/>
          <cell r="BC220" t="str">
            <v/>
          </cell>
          <cell r="BD220"/>
          <cell r="BE220"/>
          <cell r="BQ220" t="str">
            <v/>
          </cell>
          <cell r="BR220"/>
          <cell r="BS220"/>
          <cell r="CE220" t="str">
            <v/>
          </cell>
          <cell r="CF220" t="str">
            <v/>
          </cell>
          <cell r="CG220" t="str">
            <v/>
          </cell>
          <cell r="CR220" t="str">
            <v>京都中央信用金庫</v>
          </cell>
          <cell r="CS220" t="str">
            <v>賀茂支店</v>
          </cell>
        </row>
        <row r="221">
          <cell r="B221" t="str">
            <v>35</v>
          </cell>
          <cell r="F221" t="str">
            <v>612-8492</v>
          </cell>
          <cell r="G221" t="str">
            <v>京都市伏見区久我本町　９－１３０</v>
          </cell>
          <cell r="H221" t="str">
            <v/>
          </cell>
          <cell r="I221" t="str">
            <v>075-931-9341</v>
          </cell>
          <cell r="J221">
            <v>25811</v>
          </cell>
          <cell r="K221">
            <v>17337</v>
          </cell>
          <cell r="M221" t="str">
            <v>正木　基憲</v>
          </cell>
          <cell r="N221">
            <v>5000</v>
          </cell>
          <cell r="O221">
            <v>12</v>
          </cell>
          <cell r="AA221" t="str">
            <v/>
          </cell>
          <cell r="AB221"/>
          <cell r="AC221"/>
          <cell r="AO221" t="str">
            <v/>
          </cell>
          <cell r="AP221"/>
          <cell r="AQ221"/>
          <cell r="BC221" t="str">
            <v/>
          </cell>
          <cell r="BD221"/>
          <cell r="BE221"/>
          <cell r="BQ221" t="str">
            <v/>
          </cell>
          <cell r="BR221"/>
          <cell r="BS221"/>
          <cell r="CE221" t="str">
            <v/>
          </cell>
          <cell r="CF221" t="str">
            <v/>
          </cell>
          <cell r="CG221" t="str">
            <v/>
          </cell>
          <cell r="CR221"/>
          <cell r="CS221"/>
        </row>
        <row r="222">
          <cell r="B222" t="str">
            <v>35</v>
          </cell>
          <cell r="F222" t="str">
            <v>612-0081</v>
          </cell>
          <cell r="G222" t="str">
            <v>京都市伏見区深草大島屋敷町　１－３</v>
          </cell>
          <cell r="H222" t="str">
            <v>6</v>
          </cell>
          <cell r="I222" t="str">
            <v>075-644-4830</v>
          </cell>
          <cell r="J222">
            <v>16055</v>
          </cell>
          <cell r="K222">
            <v>13870</v>
          </cell>
          <cell r="M222" t="str">
            <v>坂尾　篤志</v>
          </cell>
          <cell r="N222">
            <v>4000</v>
          </cell>
          <cell r="O222">
            <v>12</v>
          </cell>
          <cell r="AA222" t="str">
            <v/>
          </cell>
          <cell r="AB222"/>
          <cell r="AC222"/>
          <cell r="AO222" t="str">
            <v/>
          </cell>
          <cell r="AP222"/>
          <cell r="AQ222"/>
          <cell r="BC222" t="str">
            <v/>
          </cell>
          <cell r="BD222"/>
          <cell r="BE222"/>
          <cell r="BQ222" t="str">
            <v/>
          </cell>
          <cell r="BR222"/>
          <cell r="BS222"/>
          <cell r="CE222" t="str">
            <v/>
          </cell>
          <cell r="CF222" t="str">
            <v/>
          </cell>
          <cell r="CG222" t="str">
            <v/>
          </cell>
          <cell r="CR222" t="str">
            <v>京都中央信用金庫</v>
          </cell>
          <cell r="CS222" t="str">
            <v>大手筋支店</v>
          </cell>
        </row>
        <row r="223">
          <cell r="B223" t="str">
            <v>35</v>
          </cell>
          <cell r="F223" t="str">
            <v>622-0041</v>
          </cell>
          <cell r="G223" t="str">
            <v>南丹市園部町小山東町今北１８－８</v>
          </cell>
          <cell r="H223" t="str">
            <v/>
          </cell>
          <cell r="I223" t="str">
            <v>0771-62-1095</v>
          </cell>
          <cell r="J223">
            <v>15808</v>
          </cell>
          <cell r="K223">
            <v>13870</v>
          </cell>
          <cell r="M223" t="str">
            <v>豊西　寛行</v>
          </cell>
          <cell r="N223">
            <v>4000</v>
          </cell>
          <cell r="O223">
            <v>12</v>
          </cell>
          <cell r="AA223" t="str">
            <v/>
          </cell>
          <cell r="AB223"/>
          <cell r="AC223"/>
          <cell r="AO223" t="str">
            <v/>
          </cell>
          <cell r="AP223"/>
          <cell r="AQ223"/>
          <cell r="BC223" t="str">
            <v/>
          </cell>
          <cell r="BD223"/>
          <cell r="BE223"/>
          <cell r="BQ223" t="str">
            <v/>
          </cell>
          <cell r="BR223"/>
          <cell r="BS223"/>
          <cell r="CE223" t="str">
            <v/>
          </cell>
          <cell r="CF223" t="str">
            <v/>
          </cell>
          <cell r="CG223" t="str">
            <v/>
          </cell>
          <cell r="CR223" t="str">
            <v>京都銀行</v>
          </cell>
          <cell r="CS223" t="str">
            <v>園部支店</v>
          </cell>
        </row>
        <row r="224">
          <cell r="B224" t="str">
            <v>35</v>
          </cell>
          <cell r="F224" t="str">
            <v>611-0002</v>
          </cell>
          <cell r="G224" t="str">
            <v>宇治市木幡須留１番１９３</v>
          </cell>
          <cell r="H224" t="str">
            <v/>
          </cell>
          <cell r="I224" t="str">
            <v>0774-31-6111</v>
          </cell>
          <cell r="J224">
            <v>597559</v>
          </cell>
          <cell r="K224">
            <v>34675</v>
          </cell>
          <cell r="M224" t="str">
            <v>堀　靖之</v>
          </cell>
          <cell r="N224">
            <v>10000</v>
          </cell>
          <cell r="O224">
            <v>12</v>
          </cell>
          <cell r="AA224" t="str">
            <v/>
          </cell>
          <cell r="AB224"/>
          <cell r="AC224"/>
          <cell r="AO224" t="str">
            <v/>
          </cell>
          <cell r="AP224"/>
          <cell r="AQ224"/>
          <cell r="BC224" t="str">
            <v/>
          </cell>
          <cell r="BD224"/>
          <cell r="BE224"/>
          <cell r="BQ224" t="str">
            <v/>
          </cell>
          <cell r="BR224"/>
          <cell r="BS224"/>
          <cell r="CE224" t="str">
            <v/>
          </cell>
          <cell r="CF224" t="str">
            <v/>
          </cell>
          <cell r="CG224" t="str">
            <v/>
          </cell>
          <cell r="CR224" t="str">
            <v>京都銀行</v>
          </cell>
          <cell r="CS224" t="str">
            <v>小倉支店</v>
          </cell>
        </row>
        <row r="225">
          <cell r="B225" t="str">
            <v>38</v>
          </cell>
          <cell r="F225" t="str">
            <v>620-0846</v>
          </cell>
          <cell r="G225" t="str">
            <v>福知山市字長田３３９－１０</v>
          </cell>
          <cell r="H225" t="str">
            <v/>
          </cell>
          <cell r="I225" t="str">
            <v>0773-27-8128</v>
          </cell>
          <cell r="J225">
            <v>2724</v>
          </cell>
          <cell r="K225">
            <v>0</v>
          </cell>
          <cell r="M225" t="str">
            <v/>
          </cell>
          <cell r="N225"/>
          <cell r="O225"/>
          <cell r="AA225" t="str">
            <v/>
          </cell>
          <cell r="AB225"/>
          <cell r="AC225"/>
          <cell r="AO225" t="str">
            <v/>
          </cell>
          <cell r="AP225"/>
          <cell r="AQ225"/>
          <cell r="BC225" t="str">
            <v/>
          </cell>
          <cell r="BD225"/>
          <cell r="BE225"/>
          <cell r="BQ225" t="str">
            <v/>
          </cell>
          <cell r="BR225"/>
          <cell r="BS225"/>
          <cell r="CE225" t="str">
            <v/>
          </cell>
          <cell r="CF225" t="str">
            <v/>
          </cell>
          <cell r="CG225" t="str">
            <v/>
          </cell>
          <cell r="CR225" t="str">
            <v>京都北都信用金庫</v>
          </cell>
          <cell r="CS225" t="str">
            <v>福知山中央支店</v>
          </cell>
        </row>
        <row r="226">
          <cell r="B226" t="str">
            <v>35</v>
          </cell>
          <cell r="F226" t="str">
            <v>601-1406</v>
          </cell>
          <cell r="G226" t="str">
            <v>京都市伏見区日野谷寺町　２９－１４</v>
          </cell>
          <cell r="H226" t="str">
            <v/>
          </cell>
          <cell r="I226" t="str">
            <v>075-573-6373</v>
          </cell>
          <cell r="J226">
            <v>14307</v>
          </cell>
          <cell r="K226">
            <v>13870</v>
          </cell>
          <cell r="M226" t="str">
            <v>澤田　憲一</v>
          </cell>
          <cell r="N226">
            <v>4000</v>
          </cell>
          <cell r="O226">
            <v>12</v>
          </cell>
          <cell r="AA226" t="str">
            <v/>
          </cell>
          <cell r="AB226"/>
          <cell r="AC226"/>
          <cell r="AO226" t="str">
            <v/>
          </cell>
          <cell r="AP226"/>
          <cell r="AQ226"/>
          <cell r="BC226" t="str">
            <v/>
          </cell>
          <cell r="BD226"/>
          <cell r="BE226"/>
          <cell r="BQ226" t="str">
            <v/>
          </cell>
          <cell r="BR226"/>
          <cell r="BS226"/>
          <cell r="CE226" t="str">
            <v/>
          </cell>
          <cell r="CF226" t="str">
            <v/>
          </cell>
          <cell r="CG226" t="str">
            <v/>
          </cell>
          <cell r="CR226" t="str">
            <v>京都銀行</v>
          </cell>
          <cell r="CS226" t="str">
            <v>東九条支店</v>
          </cell>
        </row>
        <row r="227">
          <cell r="B227" t="str">
            <v>35</v>
          </cell>
          <cell r="F227" t="str">
            <v>611-0011</v>
          </cell>
          <cell r="G227" t="str">
            <v>宇治市五ヶ庄芝ノ東　２０－３３</v>
          </cell>
          <cell r="H227" t="str">
            <v/>
          </cell>
          <cell r="I227" t="str">
            <v>0774-31-6664</v>
          </cell>
          <cell r="J227">
            <v>17555</v>
          </cell>
          <cell r="K227">
            <v>17337</v>
          </cell>
          <cell r="M227" t="str">
            <v>谷川　武司</v>
          </cell>
          <cell r="N227">
            <v>5000</v>
          </cell>
          <cell r="O227">
            <v>12</v>
          </cell>
          <cell r="AA227" t="str">
            <v/>
          </cell>
          <cell r="AB227"/>
          <cell r="AC227"/>
          <cell r="AO227" t="str">
            <v/>
          </cell>
          <cell r="AP227"/>
          <cell r="AQ227"/>
          <cell r="BC227" t="str">
            <v/>
          </cell>
          <cell r="BD227"/>
          <cell r="BE227"/>
          <cell r="BQ227" t="str">
            <v/>
          </cell>
          <cell r="BR227"/>
          <cell r="BS227"/>
          <cell r="CE227" t="str">
            <v/>
          </cell>
          <cell r="CF227" t="str">
            <v/>
          </cell>
          <cell r="CG227" t="str">
            <v/>
          </cell>
          <cell r="CR227" t="str">
            <v>京都銀行</v>
          </cell>
          <cell r="CS227" t="str">
            <v>宇治支店</v>
          </cell>
        </row>
        <row r="228">
          <cell r="B228" t="str">
            <v>35</v>
          </cell>
          <cell r="F228" t="str">
            <v>619-0202</v>
          </cell>
          <cell r="G228" t="str">
            <v>木津川市山城町平尾中川原１６－１８</v>
          </cell>
          <cell r="H228" t="str">
            <v/>
          </cell>
          <cell r="I228" t="str">
            <v>0774-86-2229</v>
          </cell>
          <cell r="J228">
            <v>36860</v>
          </cell>
          <cell r="K228">
            <v>34675</v>
          </cell>
          <cell r="M228" t="str">
            <v>酒井　裕貴</v>
          </cell>
          <cell r="N228">
            <v>10000</v>
          </cell>
          <cell r="O228">
            <v>12</v>
          </cell>
          <cell r="AA228" t="str">
            <v/>
          </cell>
          <cell r="AB228"/>
          <cell r="AC228"/>
          <cell r="AO228" t="str">
            <v/>
          </cell>
          <cell r="AP228"/>
          <cell r="AQ228"/>
          <cell r="BC228" t="str">
            <v/>
          </cell>
          <cell r="BD228"/>
          <cell r="BE228"/>
          <cell r="BQ228" t="str">
            <v/>
          </cell>
          <cell r="BR228"/>
          <cell r="BS228"/>
          <cell r="CE228" t="str">
            <v/>
          </cell>
          <cell r="CF228" t="str">
            <v/>
          </cell>
          <cell r="CG228" t="str">
            <v/>
          </cell>
          <cell r="CR228" t="str">
            <v>京都中央信用金庫</v>
          </cell>
          <cell r="CS228" t="str">
            <v>井手支店</v>
          </cell>
        </row>
        <row r="229">
          <cell r="B229" t="str">
            <v>35</v>
          </cell>
          <cell r="F229" t="str">
            <v>606-0022</v>
          </cell>
          <cell r="G229" t="str">
            <v>京都市左京区岩倉三宅町２４７番地の</v>
          </cell>
          <cell r="H229" t="str">
            <v>6</v>
          </cell>
          <cell r="I229" t="str">
            <v>075-721-0959</v>
          </cell>
          <cell r="J229">
            <v>19522</v>
          </cell>
          <cell r="K229">
            <v>17337</v>
          </cell>
          <cell r="M229" t="str">
            <v>萩原　寛太</v>
          </cell>
          <cell r="N229">
            <v>5000</v>
          </cell>
          <cell r="O229">
            <v>12</v>
          </cell>
          <cell r="AA229" t="str">
            <v/>
          </cell>
          <cell r="AB229"/>
          <cell r="AC229"/>
          <cell r="AO229" t="str">
            <v/>
          </cell>
          <cell r="AP229"/>
          <cell r="AQ229"/>
          <cell r="BC229" t="str">
            <v/>
          </cell>
          <cell r="BD229"/>
          <cell r="BE229"/>
          <cell r="BQ229" t="str">
            <v/>
          </cell>
          <cell r="BR229"/>
          <cell r="BS229"/>
          <cell r="CE229" t="str">
            <v/>
          </cell>
          <cell r="CF229" t="str">
            <v/>
          </cell>
          <cell r="CG229" t="str">
            <v/>
          </cell>
          <cell r="CR229" t="str">
            <v>京都中央信用金庫</v>
          </cell>
          <cell r="CS229" t="str">
            <v>岩倉支店</v>
          </cell>
        </row>
        <row r="230">
          <cell r="B230" t="str">
            <v>35</v>
          </cell>
          <cell r="F230" t="str">
            <v>614-8057</v>
          </cell>
          <cell r="G230" t="str">
            <v>八幡市八幡安居塚１－７５</v>
          </cell>
          <cell r="H230" t="str">
            <v/>
          </cell>
          <cell r="I230" t="str">
            <v>075-983-6342</v>
          </cell>
          <cell r="J230">
            <v>19085</v>
          </cell>
          <cell r="K230">
            <v>17337</v>
          </cell>
          <cell r="M230" t="str">
            <v>高田　晋</v>
          </cell>
          <cell r="N230">
            <v>5000</v>
          </cell>
          <cell r="O230">
            <v>12</v>
          </cell>
          <cell r="AA230" t="str">
            <v/>
          </cell>
          <cell r="AB230"/>
          <cell r="AC230"/>
          <cell r="AO230" t="str">
            <v/>
          </cell>
          <cell r="AP230"/>
          <cell r="AQ230"/>
          <cell r="BC230" t="str">
            <v/>
          </cell>
          <cell r="BD230"/>
          <cell r="BE230"/>
          <cell r="BQ230" t="str">
            <v/>
          </cell>
          <cell r="BR230"/>
          <cell r="BS230"/>
          <cell r="CE230" t="str">
            <v/>
          </cell>
          <cell r="CF230" t="str">
            <v/>
          </cell>
          <cell r="CG230" t="str">
            <v/>
          </cell>
          <cell r="CR230" t="str">
            <v>京都銀行</v>
          </cell>
          <cell r="CS230" t="str">
            <v>男山支店</v>
          </cell>
        </row>
        <row r="231">
          <cell r="B231" t="str">
            <v>35</v>
          </cell>
          <cell r="F231" t="str">
            <v>610-0252</v>
          </cell>
          <cell r="G231" t="str">
            <v>綴喜郡宇治田原町荒木東出１０</v>
          </cell>
          <cell r="H231" t="str">
            <v/>
          </cell>
          <cell r="I231" t="str">
            <v>0774-88-2158</v>
          </cell>
          <cell r="J231">
            <v>8749</v>
          </cell>
          <cell r="K231">
            <v>0</v>
          </cell>
          <cell r="M231" t="str">
            <v/>
          </cell>
          <cell r="N231"/>
          <cell r="O231"/>
          <cell r="AA231" t="str">
            <v/>
          </cell>
          <cell r="AB231"/>
          <cell r="AC231"/>
          <cell r="AO231" t="str">
            <v/>
          </cell>
          <cell r="AP231"/>
          <cell r="AQ231"/>
          <cell r="BC231" t="str">
            <v/>
          </cell>
          <cell r="BD231"/>
          <cell r="BE231"/>
          <cell r="BQ231" t="str">
            <v/>
          </cell>
          <cell r="BR231"/>
          <cell r="BS231"/>
          <cell r="CE231" t="str">
            <v/>
          </cell>
          <cell r="CF231" t="str">
            <v/>
          </cell>
          <cell r="CG231" t="str">
            <v/>
          </cell>
          <cell r="CR231" t="str">
            <v>京都中央信用金庫</v>
          </cell>
          <cell r="CS231" t="str">
            <v>宇治田原支店</v>
          </cell>
        </row>
        <row r="232">
          <cell r="B232" t="str">
            <v>35</v>
          </cell>
          <cell r="F232" t="str">
            <v>610-0254</v>
          </cell>
          <cell r="G232" t="str">
            <v>綴喜郡宇治田原町銘城台２２－１５</v>
          </cell>
          <cell r="H232" t="str">
            <v/>
          </cell>
          <cell r="I232" t="str">
            <v>0774-88-2352</v>
          </cell>
          <cell r="J232">
            <v>1092</v>
          </cell>
          <cell r="K232">
            <v>0</v>
          </cell>
          <cell r="M232" t="str">
            <v/>
          </cell>
          <cell r="N232"/>
          <cell r="O232"/>
          <cell r="AA232" t="str">
            <v/>
          </cell>
          <cell r="AB232"/>
          <cell r="AC232"/>
          <cell r="AO232" t="str">
            <v/>
          </cell>
          <cell r="AP232"/>
          <cell r="AQ232"/>
          <cell r="BC232" t="str">
            <v/>
          </cell>
          <cell r="BD232"/>
          <cell r="BE232"/>
          <cell r="BQ232" t="str">
            <v/>
          </cell>
          <cell r="BR232"/>
          <cell r="BS232"/>
          <cell r="CE232" t="str">
            <v/>
          </cell>
          <cell r="CF232" t="str">
            <v/>
          </cell>
          <cell r="CG232" t="str">
            <v/>
          </cell>
          <cell r="CR232"/>
          <cell r="CS232"/>
        </row>
        <row r="233">
          <cell r="B233" t="str">
            <v>35</v>
          </cell>
          <cell r="F233" t="str">
            <v>613-0901</v>
          </cell>
          <cell r="G233" t="str">
            <v>京都市伏見区淀樋爪町263</v>
          </cell>
          <cell r="H233" t="str">
            <v/>
          </cell>
          <cell r="I233" t="str">
            <v>075-921-8378</v>
          </cell>
          <cell r="J233">
            <v>40717</v>
          </cell>
          <cell r="K233">
            <v>27740</v>
          </cell>
          <cell r="M233" t="str">
            <v>丸田　武志</v>
          </cell>
          <cell r="N233">
            <v>8000</v>
          </cell>
          <cell r="O233">
            <v>12</v>
          </cell>
          <cell r="AA233" t="str">
            <v/>
          </cell>
          <cell r="AB233"/>
          <cell r="AC233"/>
          <cell r="AO233" t="str">
            <v/>
          </cell>
          <cell r="AP233"/>
          <cell r="AQ233"/>
          <cell r="BC233" t="str">
            <v/>
          </cell>
          <cell r="BD233"/>
          <cell r="BE233"/>
          <cell r="BQ233" t="str">
            <v/>
          </cell>
          <cell r="BR233"/>
          <cell r="BS233"/>
          <cell r="CE233" t="str">
            <v/>
          </cell>
          <cell r="CF233" t="str">
            <v/>
          </cell>
          <cell r="CG233" t="str">
            <v/>
          </cell>
          <cell r="CR233" t="str">
            <v>京都中央信用金庫</v>
          </cell>
          <cell r="CS233" t="str">
            <v>久我支店</v>
          </cell>
        </row>
        <row r="234">
          <cell r="B234" t="str">
            <v>35</v>
          </cell>
          <cell r="F234" t="str">
            <v>606-8203</v>
          </cell>
          <cell r="G234" t="str">
            <v>京都市左京区田中関田町２１番地</v>
          </cell>
          <cell r="H234" t="str">
            <v/>
          </cell>
          <cell r="I234" t="str">
            <v>075-724-0029</v>
          </cell>
          <cell r="J234">
            <v>55432</v>
          </cell>
          <cell r="K234">
            <v>34675</v>
          </cell>
          <cell r="M234" t="str">
            <v>金谷　篤</v>
          </cell>
          <cell r="N234">
            <v>10000</v>
          </cell>
          <cell r="O234">
            <v>12</v>
          </cell>
          <cell r="AA234" t="str">
            <v/>
          </cell>
          <cell r="AB234"/>
          <cell r="AC234"/>
          <cell r="AO234" t="str">
            <v/>
          </cell>
          <cell r="AP234"/>
          <cell r="AQ234"/>
          <cell r="BC234" t="str">
            <v/>
          </cell>
          <cell r="BD234"/>
          <cell r="BE234"/>
          <cell r="BQ234" t="str">
            <v/>
          </cell>
          <cell r="BR234"/>
          <cell r="BS234"/>
          <cell r="CE234" t="str">
            <v/>
          </cell>
          <cell r="CF234" t="str">
            <v/>
          </cell>
          <cell r="CG234" t="str">
            <v/>
          </cell>
          <cell r="CR234"/>
          <cell r="CS234"/>
        </row>
        <row r="235">
          <cell r="B235" t="str">
            <v>35</v>
          </cell>
          <cell r="F235" t="str">
            <v>603-8402</v>
          </cell>
          <cell r="G235" t="str">
            <v>京都市北区大宮南椿原町１４</v>
          </cell>
          <cell r="H235" t="str">
            <v>チェリス前田１Ｆ</v>
          </cell>
          <cell r="I235" t="str">
            <v>075-494-1116</v>
          </cell>
          <cell r="J235">
            <v>32736</v>
          </cell>
          <cell r="K235">
            <v>28889</v>
          </cell>
          <cell r="M235" t="str">
            <v>竹田　康之</v>
          </cell>
          <cell r="N235">
            <v>10000</v>
          </cell>
          <cell r="O235">
            <v>10</v>
          </cell>
          <cell r="AA235" t="str">
            <v/>
          </cell>
          <cell r="AB235"/>
          <cell r="AC235"/>
          <cell r="AO235" t="str">
            <v/>
          </cell>
          <cell r="AP235"/>
          <cell r="AQ235"/>
          <cell r="BC235" t="str">
            <v/>
          </cell>
          <cell r="BD235"/>
          <cell r="BE235"/>
          <cell r="BQ235" t="str">
            <v/>
          </cell>
          <cell r="BR235"/>
          <cell r="BS235"/>
          <cell r="CE235" t="str">
            <v/>
          </cell>
          <cell r="CF235" t="str">
            <v/>
          </cell>
          <cell r="CG235" t="str">
            <v/>
          </cell>
          <cell r="CR235"/>
          <cell r="CS235"/>
        </row>
        <row r="236">
          <cell r="B236" t="str">
            <v>36</v>
          </cell>
          <cell r="F236" t="str">
            <v>613-0021</v>
          </cell>
          <cell r="G236" t="str">
            <v>久世郡久御山町東一口新久保１０－１</v>
          </cell>
          <cell r="H236" t="str">
            <v/>
          </cell>
          <cell r="I236" t="str">
            <v>075-633-5548</v>
          </cell>
          <cell r="J236">
            <v>39812</v>
          </cell>
          <cell r="K236">
            <v>37960</v>
          </cell>
          <cell r="M236" t="str">
            <v>田井　隆治</v>
          </cell>
          <cell r="N236">
            <v>16000</v>
          </cell>
          <cell r="O236">
            <v>12</v>
          </cell>
          <cell r="AA236" t="str">
            <v/>
          </cell>
          <cell r="AB236"/>
          <cell r="AC236"/>
          <cell r="AO236" t="str">
            <v/>
          </cell>
          <cell r="AP236"/>
          <cell r="AQ236"/>
          <cell r="BC236" t="str">
            <v/>
          </cell>
          <cell r="BD236"/>
          <cell r="BE236"/>
          <cell r="BQ236" t="str">
            <v/>
          </cell>
          <cell r="BR236"/>
          <cell r="BS236"/>
          <cell r="CE236" t="str">
            <v/>
          </cell>
          <cell r="CF236" t="str">
            <v/>
          </cell>
          <cell r="CG236" t="str">
            <v/>
          </cell>
          <cell r="CR236" t="str">
            <v>京都銀行</v>
          </cell>
          <cell r="CS236" t="str">
            <v>淀支店</v>
          </cell>
        </row>
        <row r="237">
          <cell r="B237" t="str">
            <v>35</v>
          </cell>
          <cell r="F237" t="str">
            <v>612-0818</v>
          </cell>
          <cell r="G237" t="str">
            <v>京都市伏見区深草中ノ郷山町９８番地</v>
          </cell>
          <cell r="H237" t="str">
            <v>20</v>
          </cell>
          <cell r="I237" t="str">
            <v>075-646-2292</v>
          </cell>
          <cell r="J237">
            <v>32775</v>
          </cell>
          <cell r="K237">
            <v>0</v>
          </cell>
          <cell r="M237" t="str">
            <v/>
          </cell>
          <cell r="N237"/>
          <cell r="O237"/>
          <cell r="AA237" t="str">
            <v/>
          </cell>
          <cell r="AB237"/>
          <cell r="AC237"/>
          <cell r="AO237" t="str">
            <v/>
          </cell>
          <cell r="AP237"/>
          <cell r="AQ237"/>
          <cell r="BC237" t="str">
            <v/>
          </cell>
          <cell r="BD237"/>
          <cell r="BE237"/>
          <cell r="BQ237" t="str">
            <v/>
          </cell>
          <cell r="BR237"/>
          <cell r="BS237"/>
          <cell r="CE237" t="str">
            <v/>
          </cell>
          <cell r="CF237" t="str">
            <v/>
          </cell>
          <cell r="CG237" t="str">
            <v/>
          </cell>
          <cell r="CR237" t="str">
            <v>京都銀行</v>
          </cell>
          <cell r="CS237" t="str">
            <v>藤森支店</v>
          </cell>
        </row>
        <row r="238">
          <cell r="B238" t="str">
            <v>35</v>
          </cell>
          <cell r="F238" t="str">
            <v>607-8229</v>
          </cell>
          <cell r="G238" t="str">
            <v>京都市山科区勧修寺泉玉町９７</v>
          </cell>
          <cell r="H238" t="str">
            <v/>
          </cell>
          <cell r="I238" t="str">
            <v>075-501-5307</v>
          </cell>
          <cell r="J238">
            <v>18429</v>
          </cell>
          <cell r="K238">
            <v>17337</v>
          </cell>
          <cell r="M238" t="str">
            <v>塩尻　日出登</v>
          </cell>
          <cell r="N238">
            <v>5000</v>
          </cell>
          <cell r="O238">
            <v>12</v>
          </cell>
          <cell r="AA238" t="str">
            <v/>
          </cell>
          <cell r="AB238"/>
          <cell r="AC238"/>
          <cell r="AO238" t="str">
            <v/>
          </cell>
          <cell r="AP238"/>
          <cell r="AQ238"/>
          <cell r="BC238" t="str">
            <v/>
          </cell>
          <cell r="BD238"/>
          <cell r="BE238"/>
          <cell r="BQ238" t="str">
            <v/>
          </cell>
          <cell r="BR238"/>
          <cell r="BS238"/>
          <cell r="CE238" t="str">
            <v/>
          </cell>
          <cell r="CF238" t="str">
            <v/>
          </cell>
          <cell r="CG238" t="str">
            <v/>
          </cell>
          <cell r="CR238" t="str">
            <v>京都信用金庫</v>
          </cell>
          <cell r="CS238" t="str">
            <v>山科支店</v>
          </cell>
        </row>
        <row r="239">
          <cell r="B239" t="str">
            <v>37</v>
          </cell>
          <cell r="F239" t="str">
            <v>601-8362</v>
          </cell>
          <cell r="G239" t="str">
            <v>京都市南区吉祥院長田町44番地</v>
          </cell>
          <cell r="H239" t="str">
            <v/>
          </cell>
          <cell r="I239" t="str">
            <v>075-203-0397</v>
          </cell>
          <cell r="J239">
            <v>58350</v>
          </cell>
          <cell r="K239">
            <v>54750</v>
          </cell>
          <cell r="M239" t="str">
            <v>根岸　竜也</v>
          </cell>
          <cell r="N239">
            <v>10000</v>
          </cell>
          <cell r="O239">
            <v>12</v>
          </cell>
          <cell r="AA239" t="str">
            <v/>
          </cell>
          <cell r="AB239"/>
          <cell r="AC239"/>
          <cell r="AO239" t="str">
            <v/>
          </cell>
          <cell r="AP239"/>
          <cell r="AQ239"/>
          <cell r="BC239" t="str">
            <v/>
          </cell>
          <cell r="BD239"/>
          <cell r="BE239"/>
          <cell r="BQ239" t="str">
            <v/>
          </cell>
          <cell r="BR239"/>
          <cell r="BS239"/>
          <cell r="CE239" t="str">
            <v/>
          </cell>
          <cell r="CF239" t="str">
            <v/>
          </cell>
          <cell r="CG239" t="str">
            <v/>
          </cell>
          <cell r="CR239"/>
          <cell r="CS239"/>
        </row>
        <row r="240">
          <cell r="B240" t="str">
            <v>35</v>
          </cell>
          <cell r="F240" t="str">
            <v>616-8316</v>
          </cell>
          <cell r="G240" t="str">
            <v>京都市右京区</v>
          </cell>
          <cell r="H240" t="str">
            <v>嵯峨野有栖川町４０番地１１６</v>
          </cell>
          <cell r="I240" t="str">
            <v>090-8203-9267</v>
          </cell>
          <cell r="J240">
            <v>2185</v>
          </cell>
          <cell r="K240">
            <v>0</v>
          </cell>
          <cell r="M240" t="str">
            <v/>
          </cell>
          <cell r="N240"/>
          <cell r="O240"/>
          <cell r="AA240" t="str">
            <v/>
          </cell>
          <cell r="AB240"/>
          <cell r="AC240"/>
          <cell r="AO240" t="str">
            <v/>
          </cell>
          <cell r="AP240"/>
          <cell r="AQ240"/>
          <cell r="BC240" t="str">
            <v/>
          </cell>
          <cell r="BD240"/>
          <cell r="BE240"/>
          <cell r="BQ240" t="str">
            <v/>
          </cell>
          <cell r="BR240"/>
          <cell r="BS240"/>
          <cell r="CE240" t="str">
            <v/>
          </cell>
          <cell r="CF240" t="str">
            <v/>
          </cell>
          <cell r="CG240" t="str">
            <v/>
          </cell>
          <cell r="CR240" t="str">
            <v>関西みらい銀行</v>
          </cell>
          <cell r="CS240" t="str">
            <v>北野支店</v>
          </cell>
        </row>
        <row r="241">
          <cell r="B241" t="str">
            <v>35</v>
          </cell>
          <cell r="F241" t="str">
            <v>612-0889</v>
          </cell>
          <cell r="G241" t="str">
            <v>京都市伏見区深草直違橋３丁目３９８</v>
          </cell>
          <cell r="H241" t="str">
            <v/>
          </cell>
          <cell r="I241" t="str">
            <v>075-646-1616</v>
          </cell>
          <cell r="J241">
            <v>32936</v>
          </cell>
          <cell r="K241">
            <v>13870</v>
          </cell>
          <cell r="M241" t="str">
            <v>宮崎　勇司</v>
          </cell>
          <cell r="N241">
            <v>4000</v>
          </cell>
          <cell r="O241">
            <v>12</v>
          </cell>
          <cell r="AA241" t="str">
            <v/>
          </cell>
          <cell r="AB241"/>
          <cell r="AC241"/>
          <cell r="AO241" t="str">
            <v/>
          </cell>
          <cell r="AP241"/>
          <cell r="AQ241"/>
          <cell r="BC241" t="str">
            <v/>
          </cell>
          <cell r="BD241"/>
          <cell r="BE241"/>
          <cell r="BQ241" t="str">
            <v/>
          </cell>
          <cell r="BR241"/>
          <cell r="BS241"/>
          <cell r="CE241" t="str">
            <v/>
          </cell>
          <cell r="CF241" t="str">
            <v/>
          </cell>
          <cell r="CG241" t="str">
            <v/>
          </cell>
          <cell r="CR241"/>
          <cell r="CS241"/>
        </row>
        <row r="242">
          <cell r="B242" t="str">
            <v>35</v>
          </cell>
          <cell r="F242" t="str">
            <v>621-0831</v>
          </cell>
          <cell r="G242" t="str">
            <v>亀岡市</v>
          </cell>
          <cell r="H242" t="str">
            <v>篠町森下垣内３２－１</v>
          </cell>
          <cell r="I242" t="str">
            <v>0771-23-8162</v>
          </cell>
          <cell r="J242">
            <v>59394</v>
          </cell>
          <cell r="K242">
            <v>57209</v>
          </cell>
          <cell r="M242" t="str">
            <v>長谷川　和彦</v>
          </cell>
          <cell r="N242">
            <v>18000</v>
          </cell>
          <cell r="O242">
            <v>11</v>
          </cell>
          <cell r="AA242" t="str">
            <v/>
          </cell>
          <cell r="AB242"/>
          <cell r="AC242"/>
          <cell r="AO242" t="str">
            <v/>
          </cell>
          <cell r="AP242"/>
          <cell r="AQ242"/>
          <cell r="BC242" t="str">
            <v/>
          </cell>
          <cell r="BD242"/>
          <cell r="BE242"/>
          <cell r="BQ242" t="str">
            <v/>
          </cell>
          <cell r="BR242"/>
          <cell r="BS242"/>
          <cell r="CE242" t="str">
            <v/>
          </cell>
          <cell r="CF242" t="str">
            <v/>
          </cell>
          <cell r="CG242" t="str">
            <v/>
          </cell>
          <cell r="CR242" t="str">
            <v>京都信用金庫</v>
          </cell>
          <cell r="CS242" t="str">
            <v>壬生支店</v>
          </cell>
        </row>
        <row r="243">
          <cell r="B243" t="str">
            <v>38</v>
          </cell>
          <cell r="F243" t="str">
            <v>615-8282</v>
          </cell>
          <cell r="G243" t="str">
            <v>京都市西京区松尾大利町１８－３７</v>
          </cell>
          <cell r="H243" t="str">
            <v/>
          </cell>
          <cell r="I243" t="str">
            <v>090-1967-6168</v>
          </cell>
          <cell r="J243">
            <v>46560</v>
          </cell>
          <cell r="K243">
            <v>43800</v>
          </cell>
          <cell r="M243" t="str">
            <v>大滝　一彰</v>
          </cell>
          <cell r="N243">
            <v>10000</v>
          </cell>
          <cell r="O243">
            <v>12</v>
          </cell>
          <cell r="AA243" t="str">
            <v/>
          </cell>
          <cell r="AB243"/>
          <cell r="AC243"/>
          <cell r="AO243" t="str">
            <v/>
          </cell>
          <cell r="AP243"/>
          <cell r="AQ243"/>
          <cell r="BC243" t="str">
            <v/>
          </cell>
          <cell r="BD243"/>
          <cell r="BE243"/>
          <cell r="BQ243" t="str">
            <v/>
          </cell>
          <cell r="BR243"/>
          <cell r="BS243"/>
          <cell r="CE243" t="str">
            <v/>
          </cell>
          <cell r="CF243" t="str">
            <v/>
          </cell>
          <cell r="CG243" t="str">
            <v/>
          </cell>
          <cell r="CR243" t="str">
            <v>京都中央信用金庫</v>
          </cell>
          <cell r="CS243" t="str">
            <v>桂支店</v>
          </cell>
        </row>
        <row r="244">
          <cell r="B244" t="str">
            <v>35</v>
          </cell>
          <cell r="F244" t="str">
            <v>601-8005</v>
          </cell>
          <cell r="G244" t="str">
            <v>京都市南区東九条西岩本町</v>
          </cell>
          <cell r="H244" t="str">
            <v>４０番地３</v>
          </cell>
          <cell r="I244" t="str">
            <v>075-671-7656</v>
          </cell>
          <cell r="J244">
            <v>3933</v>
          </cell>
          <cell r="K244">
            <v>0</v>
          </cell>
          <cell r="M244" t="str">
            <v/>
          </cell>
          <cell r="N244"/>
          <cell r="O244"/>
          <cell r="AA244" t="str">
            <v/>
          </cell>
          <cell r="AB244"/>
          <cell r="AC244"/>
          <cell r="AO244" t="str">
            <v/>
          </cell>
          <cell r="AP244"/>
          <cell r="AQ244"/>
          <cell r="BC244" t="str">
            <v/>
          </cell>
          <cell r="BD244"/>
          <cell r="BE244"/>
          <cell r="BQ244" t="str">
            <v/>
          </cell>
          <cell r="BR244"/>
          <cell r="BS244"/>
          <cell r="CE244" t="str">
            <v/>
          </cell>
          <cell r="CF244" t="str">
            <v/>
          </cell>
          <cell r="CG244" t="str">
            <v/>
          </cell>
          <cell r="CR244"/>
          <cell r="CS244"/>
        </row>
        <row r="245">
          <cell r="B245" t="str">
            <v>35</v>
          </cell>
          <cell r="F245" t="str">
            <v>617-0812</v>
          </cell>
          <cell r="G245" t="str">
            <v>長岡京市長法寺</v>
          </cell>
          <cell r="H245" t="str">
            <v>力池１－２</v>
          </cell>
          <cell r="I245" t="str">
            <v>075-955-5580</v>
          </cell>
          <cell r="J245">
            <v>179892</v>
          </cell>
          <cell r="K245">
            <v>69350</v>
          </cell>
          <cell r="M245" t="str">
            <v>瀧口　静</v>
          </cell>
          <cell r="N245">
            <v>10000</v>
          </cell>
          <cell r="O245">
            <v>12</v>
          </cell>
          <cell r="AA245" t="str">
            <v>籐山　昭生</v>
          </cell>
          <cell r="AB245">
            <v>10000</v>
          </cell>
          <cell r="AC245">
            <v>12</v>
          </cell>
          <cell r="AO245" t="str">
            <v/>
          </cell>
          <cell r="AP245"/>
          <cell r="AQ245"/>
          <cell r="BC245" t="str">
            <v/>
          </cell>
          <cell r="BD245"/>
          <cell r="BE245"/>
          <cell r="BQ245" t="str">
            <v/>
          </cell>
          <cell r="BR245"/>
          <cell r="BS245"/>
          <cell r="CE245" t="str">
            <v/>
          </cell>
          <cell r="CF245" t="str">
            <v/>
          </cell>
          <cell r="CG245" t="str">
            <v/>
          </cell>
          <cell r="CR245" t="str">
            <v>京都銀行</v>
          </cell>
          <cell r="CS245" t="str">
            <v>長岡京駅前支店</v>
          </cell>
        </row>
        <row r="246">
          <cell r="B246" t="str">
            <v>35</v>
          </cell>
          <cell r="F246" t="str">
            <v>611-0032</v>
          </cell>
          <cell r="G246" t="str">
            <v>宇治市寺山台　二丁目８－１０</v>
          </cell>
          <cell r="H246" t="str">
            <v/>
          </cell>
          <cell r="I246" t="str">
            <v>0774-45-1401</v>
          </cell>
          <cell r="J246">
            <v>20643</v>
          </cell>
          <cell r="K246">
            <v>0</v>
          </cell>
          <cell r="M246" t="str">
            <v/>
          </cell>
          <cell r="N246"/>
          <cell r="O246"/>
          <cell r="AA246" t="str">
            <v/>
          </cell>
          <cell r="AB246"/>
          <cell r="AC246"/>
          <cell r="AO246" t="str">
            <v/>
          </cell>
          <cell r="AP246"/>
          <cell r="AQ246"/>
          <cell r="BC246" t="str">
            <v/>
          </cell>
          <cell r="BD246"/>
          <cell r="BE246"/>
          <cell r="BQ246" t="str">
            <v/>
          </cell>
          <cell r="BR246"/>
          <cell r="BS246"/>
          <cell r="CE246" t="str">
            <v/>
          </cell>
          <cell r="CF246" t="str">
            <v/>
          </cell>
          <cell r="CG246" t="str">
            <v/>
          </cell>
          <cell r="CR246" t="str">
            <v>京都中央信用金庫</v>
          </cell>
          <cell r="CS246" t="str">
            <v>大久保支店</v>
          </cell>
        </row>
        <row r="247">
          <cell r="B247" t="str">
            <v>38</v>
          </cell>
          <cell r="F247" t="str">
            <v>629-2502</v>
          </cell>
          <cell r="G247" t="str">
            <v>京丹後市大宮町河辺３４４１ー６</v>
          </cell>
          <cell r="H247" t="str">
            <v/>
          </cell>
          <cell r="I247" t="str">
            <v>0772-64-4630</v>
          </cell>
          <cell r="J247">
            <v>24660</v>
          </cell>
          <cell r="K247">
            <v>21900</v>
          </cell>
          <cell r="M247" t="str">
            <v>小西　好幸</v>
          </cell>
          <cell r="N247">
            <v>5000</v>
          </cell>
          <cell r="O247">
            <v>12</v>
          </cell>
          <cell r="AA247" t="str">
            <v/>
          </cell>
          <cell r="AB247"/>
          <cell r="AC247"/>
          <cell r="AO247" t="str">
            <v/>
          </cell>
          <cell r="AP247"/>
          <cell r="AQ247"/>
          <cell r="BC247" t="str">
            <v/>
          </cell>
          <cell r="BD247"/>
          <cell r="BE247"/>
          <cell r="BQ247" t="str">
            <v/>
          </cell>
          <cell r="BR247"/>
          <cell r="BS247"/>
          <cell r="CE247" t="str">
            <v/>
          </cell>
          <cell r="CF247" t="str">
            <v/>
          </cell>
          <cell r="CG247" t="str">
            <v/>
          </cell>
          <cell r="CR247"/>
          <cell r="CS247"/>
        </row>
        <row r="248">
          <cell r="B248" t="str">
            <v>35</v>
          </cell>
          <cell r="F248" t="str">
            <v>611-0041</v>
          </cell>
          <cell r="G248" t="str">
            <v>宇治市槙島町落合１２２－１７</v>
          </cell>
          <cell r="H248" t="str">
            <v/>
          </cell>
          <cell r="I248" t="str">
            <v>0774-24-7876</v>
          </cell>
          <cell r="J248">
            <v>437</v>
          </cell>
          <cell r="K248">
            <v>0</v>
          </cell>
          <cell r="M248" t="str">
            <v/>
          </cell>
          <cell r="N248"/>
          <cell r="O248"/>
          <cell r="AA248" t="str">
            <v/>
          </cell>
          <cell r="AB248"/>
          <cell r="AC248"/>
          <cell r="AO248" t="str">
            <v/>
          </cell>
          <cell r="AP248"/>
          <cell r="AQ248"/>
          <cell r="BC248" t="str">
            <v/>
          </cell>
          <cell r="BD248"/>
          <cell r="BE248"/>
          <cell r="BQ248" t="str">
            <v/>
          </cell>
          <cell r="BR248"/>
          <cell r="BS248"/>
          <cell r="CE248" t="str">
            <v/>
          </cell>
          <cell r="CF248" t="str">
            <v/>
          </cell>
          <cell r="CG248" t="str">
            <v/>
          </cell>
          <cell r="CR248" t="str">
            <v>京都銀行</v>
          </cell>
          <cell r="CS248" t="str">
            <v>向島支店</v>
          </cell>
        </row>
        <row r="249">
          <cell r="B249" t="str">
            <v>35</v>
          </cell>
          <cell r="F249" t="str">
            <v>612-8294</v>
          </cell>
          <cell r="G249" t="str">
            <v>京都市伏見区横大路天王前４０－２０</v>
          </cell>
          <cell r="H249" t="str">
            <v/>
          </cell>
          <cell r="I249" t="str">
            <v>075-200-1077</v>
          </cell>
          <cell r="J249">
            <v>36860</v>
          </cell>
          <cell r="K249">
            <v>34675</v>
          </cell>
          <cell r="M249" t="str">
            <v>木村　英樹</v>
          </cell>
          <cell r="N249">
            <v>10000</v>
          </cell>
          <cell r="O249">
            <v>12</v>
          </cell>
          <cell r="AA249" t="str">
            <v/>
          </cell>
          <cell r="AB249"/>
          <cell r="AC249"/>
          <cell r="AO249" t="str">
            <v/>
          </cell>
          <cell r="AP249"/>
          <cell r="AQ249"/>
          <cell r="BC249" t="str">
            <v/>
          </cell>
          <cell r="BD249"/>
          <cell r="BE249"/>
          <cell r="BQ249" t="str">
            <v/>
          </cell>
          <cell r="BR249"/>
          <cell r="BS249"/>
          <cell r="CE249" t="str">
            <v/>
          </cell>
          <cell r="CF249" t="str">
            <v/>
          </cell>
          <cell r="CG249" t="str">
            <v/>
          </cell>
          <cell r="CR249" t="str">
            <v>京都中央信用金庫</v>
          </cell>
          <cell r="CS249" t="str">
            <v>久我支店</v>
          </cell>
        </row>
        <row r="250">
          <cell r="B250" t="str">
            <v>35</v>
          </cell>
          <cell r="F250" t="str">
            <v>617-0001</v>
          </cell>
          <cell r="G250" t="str">
            <v>向日市物集女町長野　５－６８</v>
          </cell>
          <cell r="H250" t="str">
            <v/>
          </cell>
          <cell r="I250" t="str">
            <v>075-934-8587</v>
          </cell>
          <cell r="J250">
            <v>19522</v>
          </cell>
          <cell r="K250">
            <v>17337</v>
          </cell>
          <cell r="M250" t="str">
            <v>宇治野　真市</v>
          </cell>
          <cell r="N250">
            <v>5000</v>
          </cell>
          <cell r="O250">
            <v>12</v>
          </cell>
          <cell r="AA250" t="str">
            <v/>
          </cell>
          <cell r="AB250"/>
          <cell r="AC250"/>
          <cell r="AO250" t="str">
            <v/>
          </cell>
          <cell r="AP250"/>
          <cell r="AQ250"/>
          <cell r="BC250" t="str">
            <v/>
          </cell>
          <cell r="BD250"/>
          <cell r="BE250"/>
          <cell r="BQ250" t="str">
            <v/>
          </cell>
          <cell r="BR250"/>
          <cell r="BS250"/>
          <cell r="CE250" t="str">
            <v/>
          </cell>
          <cell r="CF250" t="str">
            <v/>
          </cell>
          <cell r="CG250" t="str">
            <v/>
          </cell>
          <cell r="CR250" t="str">
            <v>京都銀行</v>
          </cell>
          <cell r="CS250" t="str">
            <v>東向日町支店</v>
          </cell>
        </row>
        <row r="251">
          <cell r="B251" t="str">
            <v>35</v>
          </cell>
          <cell r="F251" t="str">
            <v>610-0121</v>
          </cell>
          <cell r="G251" t="str">
            <v>城陽市寺田水度坂１５－１１０　水度</v>
          </cell>
          <cell r="H251" t="str">
            <v>マンション１Ｆ</v>
          </cell>
          <cell r="I251" t="str">
            <v>0774-55-5744</v>
          </cell>
          <cell r="J251">
            <v>29925</v>
          </cell>
          <cell r="K251">
            <v>27740</v>
          </cell>
          <cell r="M251" t="str">
            <v>渡邉　将司</v>
          </cell>
          <cell r="N251">
            <v>4000</v>
          </cell>
          <cell r="O251">
            <v>12</v>
          </cell>
          <cell r="AA251" t="str">
            <v>中川　和彦</v>
          </cell>
          <cell r="AB251">
            <v>4000</v>
          </cell>
          <cell r="AC251">
            <v>12</v>
          </cell>
          <cell r="AO251" t="str">
            <v/>
          </cell>
          <cell r="AP251"/>
          <cell r="AQ251"/>
          <cell r="BC251" t="str">
            <v/>
          </cell>
          <cell r="BD251"/>
          <cell r="BE251"/>
          <cell r="BQ251" t="str">
            <v/>
          </cell>
          <cell r="BR251"/>
          <cell r="BS251"/>
          <cell r="CE251" t="str">
            <v/>
          </cell>
          <cell r="CF251" t="str">
            <v/>
          </cell>
          <cell r="CG251" t="str">
            <v/>
          </cell>
          <cell r="CR251" t="str">
            <v>南都銀行</v>
          </cell>
          <cell r="CS251" t="str">
            <v>城陽支店</v>
          </cell>
        </row>
        <row r="252">
          <cell r="B252" t="str">
            <v>35</v>
          </cell>
          <cell r="F252" t="str">
            <v>618-0091</v>
          </cell>
          <cell r="G252" t="str">
            <v>乙訓郡大山崎町</v>
          </cell>
          <cell r="H252" t="str">
            <v>円明寺脇山３２－２４</v>
          </cell>
          <cell r="I252" t="str">
            <v>075-957-0106</v>
          </cell>
          <cell r="J252">
            <v>22990</v>
          </cell>
          <cell r="K252">
            <v>20805</v>
          </cell>
          <cell r="M252" t="str">
            <v>二木　敦士</v>
          </cell>
          <cell r="N252">
            <v>6000</v>
          </cell>
          <cell r="O252">
            <v>12</v>
          </cell>
          <cell r="AA252" t="str">
            <v/>
          </cell>
          <cell r="AB252"/>
          <cell r="AC252"/>
          <cell r="AO252" t="str">
            <v/>
          </cell>
          <cell r="AP252"/>
          <cell r="AQ252"/>
          <cell r="BC252" t="str">
            <v/>
          </cell>
          <cell r="BD252"/>
          <cell r="BE252"/>
          <cell r="BQ252" t="str">
            <v/>
          </cell>
          <cell r="BR252"/>
          <cell r="BS252"/>
          <cell r="CE252" t="str">
            <v/>
          </cell>
          <cell r="CF252" t="str">
            <v/>
          </cell>
          <cell r="CG252" t="str">
            <v/>
          </cell>
          <cell r="CR252" t="str">
            <v>京都銀行</v>
          </cell>
          <cell r="CS252" t="str">
            <v>長岡今里支店</v>
          </cell>
        </row>
        <row r="253">
          <cell r="B253" t="str">
            <v>35</v>
          </cell>
          <cell r="F253" t="str">
            <v>603-8416</v>
          </cell>
          <cell r="G253" t="str">
            <v>京都市北区</v>
          </cell>
          <cell r="H253" t="str">
            <v>紫竹北大門町５８番地</v>
          </cell>
          <cell r="I253" t="str">
            <v>075-495-5549</v>
          </cell>
          <cell r="J253">
            <v>47899</v>
          </cell>
          <cell r="K253">
            <v>41610</v>
          </cell>
          <cell r="M253" t="str">
            <v>藤本　龍司</v>
          </cell>
          <cell r="N253">
            <v>12000</v>
          </cell>
          <cell r="O253">
            <v>12</v>
          </cell>
          <cell r="AA253" t="str">
            <v/>
          </cell>
          <cell r="AB253"/>
          <cell r="AC253"/>
          <cell r="AO253" t="str">
            <v/>
          </cell>
          <cell r="AP253"/>
          <cell r="AQ253"/>
          <cell r="BC253" t="str">
            <v/>
          </cell>
          <cell r="BD253"/>
          <cell r="BE253"/>
          <cell r="BQ253" t="str">
            <v/>
          </cell>
          <cell r="BR253"/>
          <cell r="BS253"/>
          <cell r="CE253" t="str">
            <v/>
          </cell>
          <cell r="CF253" t="str">
            <v/>
          </cell>
          <cell r="CG253" t="str">
            <v/>
          </cell>
          <cell r="CR253" t="str">
            <v>京都中央信用金庫</v>
          </cell>
          <cell r="CS253" t="str">
            <v>上堀川支店</v>
          </cell>
        </row>
        <row r="254">
          <cell r="B254" t="str">
            <v>37</v>
          </cell>
          <cell r="F254" t="str">
            <v>624-0912</v>
          </cell>
          <cell r="G254" t="str">
            <v>舞鶴市</v>
          </cell>
          <cell r="H254" t="str">
            <v>字上安９４２－２</v>
          </cell>
          <cell r="I254" t="str">
            <v>0773-75-1389</v>
          </cell>
          <cell r="J254">
            <v>34605</v>
          </cell>
          <cell r="K254">
            <v>21900</v>
          </cell>
          <cell r="M254" t="str">
            <v>田中　克昌</v>
          </cell>
          <cell r="N254">
            <v>4000</v>
          </cell>
          <cell r="O254">
            <v>12</v>
          </cell>
          <cell r="AA254" t="str">
            <v/>
          </cell>
          <cell r="AB254"/>
          <cell r="AC254"/>
          <cell r="AO254" t="str">
            <v/>
          </cell>
          <cell r="AP254"/>
          <cell r="AQ254"/>
          <cell r="BC254" t="str">
            <v/>
          </cell>
          <cell r="BD254"/>
          <cell r="BE254"/>
          <cell r="BQ254" t="str">
            <v/>
          </cell>
          <cell r="BR254"/>
          <cell r="BS254"/>
          <cell r="CE254" t="str">
            <v/>
          </cell>
          <cell r="CF254" t="str">
            <v/>
          </cell>
          <cell r="CG254" t="str">
            <v/>
          </cell>
          <cell r="CR254" t="str">
            <v>京都北都信用金庫</v>
          </cell>
          <cell r="CS254" t="str">
            <v>中舞鶴支店</v>
          </cell>
        </row>
        <row r="255">
          <cell r="B255" t="str">
            <v>35</v>
          </cell>
          <cell r="F255" t="str">
            <v>622-0452</v>
          </cell>
          <cell r="G255" t="str">
            <v>船井郡京丹波町上大久保　コウノ２１</v>
          </cell>
          <cell r="H255" t="str">
            <v>番地</v>
          </cell>
          <cell r="I255" t="str">
            <v>0771-87-0310</v>
          </cell>
          <cell r="J255">
            <v>36423</v>
          </cell>
          <cell r="K255">
            <v>34675</v>
          </cell>
          <cell r="M255" t="str">
            <v>細見　定夫</v>
          </cell>
          <cell r="N255">
            <v>10000</v>
          </cell>
          <cell r="O255">
            <v>12</v>
          </cell>
          <cell r="AA255" t="str">
            <v/>
          </cell>
          <cell r="AB255"/>
          <cell r="AC255"/>
          <cell r="AO255" t="str">
            <v/>
          </cell>
          <cell r="AP255"/>
          <cell r="AQ255"/>
          <cell r="BC255" t="str">
            <v/>
          </cell>
          <cell r="BD255"/>
          <cell r="BE255"/>
          <cell r="BQ255" t="str">
            <v/>
          </cell>
          <cell r="BR255"/>
          <cell r="BS255"/>
          <cell r="CE255" t="str">
            <v/>
          </cell>
          <cell r="CF255" t="str">
            <v/>
          </cell>
          <cell r="CG255" t="str">
            <v/>
          </cell>
          <cell r="CR255"/>
          <cell r="CS255"/>
        </row>
        <row r="256">
          <cell r="B256" t="str">
            <v>35</v>
          </cell>
          <cell r="F256" t="str">
            <v>605-0925</v>
          </cell>
          <cell r="G256" t="str">
            <v>京都市東山区今熊野日吉町１４番地５</v>
          </cell>
          <cell r="H256" t="str">
            <v/>
          </cell>
          <cell r="I256" t="str">
            <v>075-551-4155</v>
          </cell>
          <cell r="J256">
            <v>3325</v>
          </cell>
          <cell r="K256">
            <v>0</v>
          </cell>
          <cell r="M256" t="str">
            <v/>
          </cell>
          <cell r="N256"/>
          <cell r="O256"/>
          <cell r="AA256" t="str">
            <v/>
          </cell>
          <cell r="AB256"/>
          <cell r="AC256"/>
          <cell r="AO256" t="str">
            <v/>
          </cell>
          <cell r="AP256"/>
          <cell r="AQ256"/>
          <cell r="BC256" t="str">
            <v/>
          </cell>
          <cell r="BD256"/>
          <cell r="BE256"/>
          <cell r="BQ256" t="str">
            <v/>
          </cell>
          <cell r="BR256"/>
          <cell r="BS256"/>
          <cell r="CE256" t="str">
            <v/>
          </cell>
          <cell r="CF256" t="str">
            <v/>
          </cell>
          <cell r="CG256" t="str">
            <v/>
          </cell>
          <cell r="CR256" t="str">
            <v>京都中央信用金庫</v>
          </cell>
          <cell r="CS256" t="str">
            <v>泉涌寺支店</v>
          </cell>
        </row>
        <row r="257">
          <cell r="B257" t="str">
            <v>35</v>
          </cell>
          <cell r="F257" t="str">
            <v>610-0302</v>
          </cell>
          <cell r="G257" t="str">
            <v>綴喜郡井手町</v>
          </cell>
          <cell r="H257" t="str">
            <v>大字井手小字西山７０－１</v>
          </cell>
          <cell r="I257" t="str">
            <v>0774-82-5155</v>
          </cell>
          <cell r="J257">
            <v>47861</v>
          </cell>
          <cell r="K257">
            <v>34675</v>
          </cell>
          <cell r="M257" t="str">
            <v>西岡　清勝</v>
          </cell>
          <cell r="N257">
            <v>10000</v>
          </cell>
          <cell r="O257">
            <v>12</v>
          </cell>
          <cell r="AA257" t="str">
            <v/>
          </cell>
          <cell r="AB257"/>
          <cell r="AC257"/>
          <cell r="AO257" t="str">
            <v/>
          </cell>
          <cell r="AP257"/>
          <cell r="AQ257"/>
          <cell r="BC257" t="str">
            <v/>
          </cell>
          <cell r="BD257"/>
          <cell r="BE257"/>
          <cell r="BQ257" t="str">
            <v/>
          </cell>
          <cell r="BR257"/>
          <cell r="BS257"/>
          <cell r="CE257" t="str">
            <v/>
          </cell>
          <cell r="CF257" t="str">
            <v/>
          </cell>
          <cell r="CG257" t="str">
            <v/>
          </cell>
          <cell r="CR257" t="str">
            <v>南都銀行</v>
          </cell>
          <cell r="CS257" t="str">
            <v>玉水支店</v>
          </cell>
        </row>
        <row r="258">
          <cell r="B258" t="str">
            <v>35</v>
          </cell>
          <cell r="F258" t="str">
            <v>612-8496</v>
          </cell>
          <cell r="G258" t="str">
            <v>京都市伏見区久我西出町１３番地１１</v>
          </cell>
          <cell r="H258" t="str">
            <v>4</v>
          </cell>
          <cell r="I258" t="str">
            <v>075-963-6337</v>
          </cell>
          <cell r="J258">
            <v>36860</v>
          </cell>
          <cell r="K258">
            <v>34675</v>
          </cell>
          <cell r="M258" t="str">
            <v>水本　理</v>
          </cell>
          <cell r="N258">
            <v>10000</v>
          </cell>
          <cell r="O258">
            <v>12</v>
          </cell>
          <cell r="AA258" t="str">
            <v/>
          </cell>
          <cell r="AB258"/>
          <cell r="AC258"/>
          <cell r="AO258" t="str">
            <v/>
          </cell>
          <cell r="AP258"/>
          <cell r="AQ258"/>
          <cell r="BC258" t="str">
            <v/>
          </cell>
          <cell r="BD258"/>
          <cell r="BE258"/>
          <cell r="BQ258" t="str">
            <v/>
          </cell>
          <cell r="BR258"/>
          <cell r="BS258"/>
          <cell r="CE258" t="str">
            <v/>
          </cell>
          <cell r="CF258" t="str">
            <v/>
          </cell>
          <cell r="CG258" t="str">
            <v/>
          </cell>
          <cell r="CR258" t="str">
            <v>京都中央信用金庫</v>
          </cell>
          <cell r="CS258" t="str">
            <v>久我支店</v>
          </cell>
        </row>
        <row r="259">
          <cell r="B259" t="str">
            <v>35</v>
          </cell>
          <cell r="F259" t="str">
            <v>620-0926</v>
          </cell>
          <cell r="G259" t="str">
            <v>福知山市新庄４４３</v>
          </cell>
          <cell r="H259" t="str">
            <v/>
          </cell>
          <cell r="I259" t="str">
            <v>0773-22-4883</v>
          </cell>
          <cell r="J259">
            <v>90544</v>
          </cell>
          <cell r="K259">
            <v>69350</v>
          </cell>
          <cell r="M259" t="str">
            <v>池田　幸雄</v>
          </cell>
          <cell r="N259">
            <v>4000</v>
          </cell>
          <cell r="O259">
            <v>12</v>
          </cell>
          <cell r="AA259" t="str">
            <v>池田　幸史</v>
          </cell>
          <cell r="AB259">
            <v>16000</v>
          </cell>
          <cell r="AC259">
            <v>12</v>
          </cell>
          <cell r="AO259" t="str">
            <v/>
          </cell>
          <cell r="AP259"/>
          <cell r="AQ259"/>
          <cell r="BC259" t="str">
            <v/>
          </cell>
          <cell r="BD259"/>
          <cell r="BE259"/>
          <cell r="BQ259" t="str">
            <v/>
          </cell>
          <cell r="BR259"/>
          <cell r="BS259"/>
          <cell r="CE259" t="str">
            <v/>
          </cell>
          <cell r="CF259" t="str">
            <v/>
          </cell>
          <cell r="CG259" t="str">
            <v/>
          </cell>
          <cell r="CR259" t="str">
            <v>京都北都信用金庫</v>
          </cell>
          <cell r="CS259" t="str">
            <v>篠尾支店</v>
          </cell>
        </row>
        <row r="260">
          <cell r="B260" t="str">
            <v>35</v>
          </cell>
          <cell r="F260" t="str">
            <v>603-8487</v>
          </cell>
          <cell r="G260" t="str">
            <v>京都市北区</v>
          </cell>
          <cell r="H260" t="str">
            <v>大北山原谷乾町３９－５２</v>
          </cell>
          <cell r="I260" t="str">
            <v>075-464-6079</v>
          </cell>
          <cell r="J260">
            <v>19522</v>
          </cell>
          <cell r="K260">
            <v>17337</v>
          </cell>
          <cell r="M260" t="str">
            <v>富永　孝行</v>
          </cell>
          <cell r="N260">
            <v>5000</v>
          </cell>
          <cell r="O260">
            <v>12</v>
          </cell>
          <cell r="AA260" t="str">
            <v/>
          </cell>
          <cell r="AB260"/>
          <cell r="AC260"/>
          <cell r="AO260" t="str">
            <v/>
          </cell>
          <cell r="AP260"/>
          <cell r="AQ260"/>
          <cell r="BC260" t="str">
            <v/>
          </cell>
          <cell r="BD260"/>
          <cell r="BE260"/>
          <cell r="BQ260" t="str">
            <v/>
          </cell>
          <cell r="BR260"/>
          <cell r="BS260"/>
          <cell r="CE260" t="str">
            <v/>
          </cell>
          <cell r="CF260" t="str">
            <v/>
          </cell>
          <cell r="CG260" t="str">
            <v/>
          </cell>
          <cell r="CR260"/>
          <cell r="CS260"/>
        </row>
        <row r="261">
          <cell r="B261" t="str">
            <v>35</v>
          </cell>
          <cell r="F261" t="str">
            <v>610-1112</v>
          </cell>
          <cell r="G261" t="str">
            <v>京都市西京区大枝北福西町一丁目３－</v>
          </cell>
          <cell r="H261" t="str">
            <v>１　３１棟７１１号</v>
          </cell>
          <cell r="I261" t="str">
            <v>075-332-1149</v>
          </cell>
          <cell r="J261">
            <v>2185</v>
          </cell>
          <cell r="K261">
            <v>0</v>
          </cell>
          <cell r="M261" t="str">
            <v/>
          </cell>
          <cell r="N261"/>
          <cell r="O261"/>
          <cell r="AA261" t="str">
            <v/>
          </cell>
          <cell r="AB261"/>
          <cell r="AC261"/>
          <cell r="AO261" t="str">
            <v/>
          </cell>
          <cell r="AP261"/>
          <cell r="AQ261"/>
          <cell r="BC261" t="str">
            <v/>
          </cell>
          <cell r="BD261"/>
          <cell r="BE261"/>
          <cell r="BQ261" t="str">
            <v/>
          </cell>
          <cell r="BR261"/>
          <cell r="BS261"/>
          <cell r="CE261" t="str">
            <v/>
          </cell>
          <cell r="CF261" t="str">
            <v/>
          </cell>
          <cell r="CG261" t="str">
            <v/>
          </cell>
          <cell r="CR261" t="str">
            <v>京都銀行</v>
          </cell>
          <cell r="CS261" t="str">
            <v>金閣寺支店</v>
          </cell>
        </row>
        <row r="262">
          <cell r="B262" t="str">
            <v>35</v>
          </cell>
          <cell r="F262" t="str">
            <v>610-0121</v>
          </cell>
          <cell r="G262" t="str">
            <v>城陽市寺田丁子口５２</v>
          </cell>
          <cell r="H262" t="str">
            <v/>
          </cell>
          <cell r="I262" t="str">
            <v>07745-3-2278</v>
          </cell>
          <cell r="J262">
            <v>35663</v>
          </cell>
          <cell r="K262">
            <v>34675</v>
          </cell>
          <cell r="M262" t="str">
            <v>南　　宏</v>
          </cell>
          <cell r="N262">
            <v>10000</v>
          </cell>
          <cell r="O262">
            <v>12</v>
          </cell>
          <cell r="AA262" t="str">
            <v/>
          </cell>
          <cell r="AB262"/>
          <cell r="AC262"/>
          <cell r="AO262" t="str">
            <v/>
          </cell>
          <cell r="AP262"/>
          <cell r="AQ262"/>
          <cell r="BC262" t="str">
            <v/>
          </cell>
          <cell r="BD262"/>
          <cell r="BE262"/>
          <cell r="BQ262" t="str">
            <v/>
          </cell>
          <cell r="BR262"/>
          <cell r="BS262"/>
          <cell r="CE262" t="str">
            <v/>
          </cell>
          <cell r="CF262" t="str">
            <v/>
          </cell>
          <cell r="CG262" t="str">
            <v/>
          </cell>
          <cell r="CR262" t="str">
            <v>京都銀行</v>
          </cell>
          <cell r="CS262" t="str">
            <v>城陽支店</v>
          </cell>
        </row>
        <row r="263">
          <cell r="B263" t="str">
            <v>36</v>
          </cell>
          <cell r="F263" t="str">
            <v>618-0081</v>
          </cell>
          <cell r="G263" t="str">
            <v>乙訓郡大山崎町字下植野小字寺門１３</v>
          </cell>
          <cell r="H263" t="str">
            <v>番</v>
          </cell>
          <cell r="I263" t="str">
            <v>075-952-0255</v>
          </cell>
          <cell r="J263">
            <v>11960</v>
          </cell>
          <cell r="K263">
            <v>9490</v>
          </cell>
          <cell r="M263" t="str">
            <v>坂本　亮二</v>
          </cell>
          <cell r="N263">
            <v>4000</v>
          </cell>
          <cell r="O263">
            <v>12</v>
          </cell>
          <cell r="AA263" t="str">
            <v/>
          </cell>
          <cell r="AB263"/>
          <cell r="AC263"/>
          <cell r="AO263" t="str">
            <v/>
          </cell>
          <cell r="AP263"/>
          <cell r="AQ263"/>
          <cell r="BC263" t="str">
            <v/>
          </cell>
          <cell r="BD263"/>
          <cell r="BE263"/>
          <cell r="BQ263" t="str">
            <v/>
          </cell>
          <cell r="BR263"/>
          <cell r="BS263"/>
          <cell r="CE263" t="str">
            <v/>
          </cell>
          <cell r="CF263" t="str">
            <v/>
          </cell>
          <cell r="CG263" t="str">
            <v/>
          </cell>
          <cell r="CR263"/>
          <cell r="CS263"/>
        </row>
        <row r="264">
          <cell r="B264" t="str">
            <v>35</v>
          </cell>
          <cell r="F264" t="str">
            <v>607-8143</v>
          </cell>
          <cell r="G264" t="str">
            <v>京都市山科区東野南井ノ上町</v>
          </cell>
          <cell r="H264" t="str">
            <v>３番地１０</v>
          </cell>
          <cell r="I264" t="str">
            <v>075-592-8008</v>
          </cell>
          <cell r="J264">
            <v>52535</v>
          </cell>
          <cell r="K264">
            <v>41610</v>
          </cell>
          <cell r="M264" t="str">
            <v>石丸　達也</v>
          </cell>
          <cell r="N264">
            <v>12000</v>
          </cell>
          <cell r="O264">
            <v>12</v>
          </cell>
          <cell r="AA264" t="str">
            <v/>
          </cell>
          <cell r="AB264"/>
          <cell r="AC264"/>
          <cell r="AO264" t="str">
            <v/>
          </cell>
          <cell r="AP264"/>
          <cell r="AQ264"/>
          <cell r="BC264" t="str">
            <v/>
          </cell>
          <cell r="BD264"/>
          <cell r="BE264"/>
          <cell r="BQ264" t="str">
            <v/>
          </cell>
          <cell r="BR264"/>
          <cell r="BS264"/>
          <cell r="CE264" t="str">
            <v/>
          </cell>
          <cell r="CF264" t="str">
            <v/>
          </cell>
          <cell r="CG264" t="str">
            <v/>
          </cell>
          <cell r="CR264" t="str">
            <v>京都中央信用金庫</v>
          </cell>
          <cell r="CS264" t="str">
            <v>西野山支店</v>
          </cell>
        </row>
        <row r="265">
          <cell r="B265" t="str">
            <v>35</v>
          </cell>
          <cell r="F265" t="str">
            <v>606-0015</v>
          </cell>
          <cell r="G265" t="str">
            <v>京都市左京区岩倉幡枝町　５２９－６</v>
          </cell>
          <cell r="H265" t="str">
            <v/>
          </cell>
          <cell r="I265" t="str">
            <v>090-7366-7446</v>
          </cell>
          <cell r="J265">
            <v>36575</v>
          </cell>
          <cell r="K265">
            <v>34675</v>
          </cell>
          <cell r="M265" t="str">
            <v>松波　孝延</v>
          </cell>
          <cell r="N265">
            <v>10000</v>
          </cell>
          <cell r="O265">
            <v>12</v>
          </cell>
          <cell r="AA265" t="str">
            <v/>
          </cell>
          <cell r="AB265"/>
          <cell r="AC265"/>
          <cell r="AO265" t="str">
            <v/>
          </cell>
          <cell r="AP265"/>
          <cell r="AQ265"/>
          <cell r="BC265" t="str">
            <v/>
          </cell>
          <cell r="BD265"/>
          <cell r="BE265"/>
          <cell r="BQ265" t="str">
            <v/>
          </cell>
          <cell r="BR265"/>
          <cell r="BS265"/>
          <cell r="CE265" t="str">
            <v/>
          </cell>
          <cell r="CF265" t="str">
            <v/>
          </cell>
          <cell r="CG265" t="str">
            <v/>
          </cell>
          <cell r="CR265" t="str">
            <v>京都信用金庫</v>
          </cell>
          <cell r="CS265" t="str">
            <v>岩倉中町支店</v>
          </cell>
        </row>
        <row r="266">
          <cell r="B266" t="str">
            <v>35</v>
          </cell>
          <cell r="F266" t="str">
            <v>606-0075</v>
          </cell>
          <cell r="G266" t="str">
            <v>京都市左京区上高野奥東野町１９</v>
          </cell>
          <cell r="H266" t="str">
            <v/>
          </cell>
          <cell r="I266" t="str">
            <v>075-722-9712</v>
          </cell>
          <cell r="J266">
            <v>121828</v>
          </cell>
          <cell r="K266">
            <v>48545</v>
          </cell>
          <cell r="M266" t="str">
            <v>袖岡　道英</v>
          </cell>
          <cell r="N266">
            <v>14000</v>
          </cell>
          <cell r="O266">
            <v>12</v>
          </cell>
          <cell r="AA266" t="str">
            <v/>
          </cell>
          <cell r="AB266"/>
          <cell r="AC266"/>
          <cell r="AO266" t="str">
            <v/>
          </cell>
          <cell r="AP266"/>
          <cell r="AQ266"/>
          <cell r="BC266" t="str">
            <v/>
          </cell>
          <cell r="BD266"/>
          <cell r="BE266"/>
          <cell r="BQ266" t="str">
            <v/>
          </cell>
          <cell r="BR266"/>
          <cell r="BS266"/>
          <cell r="CE266" t="str">
            <v/>
          </cell>
          <cell r="CF266" t="str">
            <v/>
          </cell>
          <cell r="CG266" t="str">
            <v/>
          </cell>
          <cell r="CR266" t="str">
            <v>京都信用金庫</v>
          </cell>
          <cell r="CS266" t="str">
            <v>岩倉中町支店</v>
          </cell>
        </row>
        <row r="267">
          <cell r="B267" t="str">
            <v>36</v>
          </cell>
          <cell r="F267" t="str">
            <v>620-0856</v>
          </cell>
          <cell r="G267" t="str">
            <v>福知山市土師宮町１丁目２２５番地</v>
          </cell>
          <cell r="H267" t="str">
            <v/>
          </cell>
          <cell r="I267" t="str">
            <v>0773-27-2082</v>
          </cell>
          <cell r="J267">
            <v>49920</v>
          </cell>
          <cell r="K267">
            <v>47450</v>
          </cell>
          <cell r="M267" t="str">
            <v>荻本　宏行</v>
          </cell>
          <cell r="N267">
            <v>20000</v>
          </cell>
          <cell r="O267">
            <v>12</v>
          </cell>
          <cell r="AA267" t="str">
            <v/>
          </cell>
          <cell r="AB267"/>
          <cell r="AC267"/>
          <cell r="AO267" t="str">
            <v/>
          </cell>
          <cell r="AP267"/>
          <cell r="AQ267"/>
          <cell r="BC267" t="str">
            <v/>
          </cell>
          <cell r="BD267"/>
          <cell r="BE267"/>
          <cell r="BQ267" t="str">
            <v/>
          </cell>
          <cell r="BR267"/>
          <cell r="BS267"/>
          <cell r="CE267" t="str">
            <v/>
          </cell>
          <cell r="CF267" t="str">
            <v/>
          </cell>
          <cell r="CG267" t="str">
            <v/>
          </cell>
          <cell r="CR267" t="str">
            <v>京都銀行</v>
          </cell>
          <cell r="CS267" t="str">
            <v>長田野出張所</v>
          </cell>
        </row>
        <row r="268">
          <cell r="B268" t="str">
            <v>35</v>
          </cell>
          <cell r="F268" t="str">
            <v>610-0343</v>
          </cell>
          <cell r="G268" t="str">
            <v>京田辺市大住</v>
          </cell>
          <cell r="H268" t="str">
            <v>責谷５５－２</v>
          </cell>
          <cell r="I268" t="str">
            <v>075-983-6154</v>
          </cell>
          <cell r="J268">
            <v>1092</v>
          </cell>
          <cell r="K268">
            <v>0</v>
          </cell>
          <cell r="M268" t="str">
            <v/>
          </cell>
          <cell r="N268"/>
          <cell r="O268"/>
          <cell r="AA268" t="str">
            <v/>
          </cell>
          <cell r="AB268"/>
          <cell r="AC268"/>
          <cell r="AO268" t="str">
            <v/>
          </cell>
          <cell r="AP268"/>
          <cell r="AQ268"/>
          <cell r="BC268" t="str">
            <v/>
          </cell>
          <cell r="BD268"/>
          <cell r="BE268"/>
          <cell r="BQ268" t="str">
            <v/>
          </cell>
          <cell r="BR268"/>
          <cell r="BS268"/>
          <cell r="CE268" t="str">
            <v/>
          </cell>
          <cell r="CF268" t="str">
            <v/>
          </cell>
          <cell r="CG268" t="str">
            <v/>
          </cell>
          <cell r="CR268" t="str">
            <v>京都信用金庫</v>
          </cell>
          <cell r="CS268" t="str">
            <v>くずは支店</v>
          </cell>
        </row>
        <row r="269">
          <cell r="B269" t="str">
            <v>35</v>
          </cell>
          <cell r="F269" t="str">
            <v>601-1253</v>
          </cell>
          <cell r="G269" t="str">
            <v>京都市左京区八瀬近衛町５４０－２</v>
          </cell>
          <cell r="H269" t="str">
            <v/>
          </cell>
          <cell r="I269" t="str">
            <v>090-3944-5788</v>
          </cell>
          <cell r="J269">
            <v>2185</v>
          </cell>
          <cell r="K269">
            <v>0</v>
          </cell>
          <cell r="M269" t="str">
            <v/>
          </cell>
          <cell r="N269"/>
          <cell r="O269"/>
          <cell r="AA269" t="str">
            <v/>
          </cell>
          <cell r="AB269"/>
          <cell r="AC269"/>
          <cell r="AO269" t="str">
            <v/>
          </cell>
          <cell r="AP269"/>
          <cell r="AQ269"/>
          <cell r="BC269" t="str">
            <v/>
          </cell>
          <cell r="BD269"/>
          <cell r="BE269"/>
          <cell r="BQ269" t="str">
            <v/>
          </cell>
          <cell r="BR269"/>
          <cell r="BS269"/>
          <cell r="CE269" t="str">
            <v/>
          </cell>
          <cell r="CF269" t="str">
            <v/>
          </cell>
          <cell r="CG269" t="str">
            <v/>
          </cell>
          <cell r="CR269"/>
          <cell r="CS269"/>
        </row>
        <row r="270">
          <cell r="B270" t="str">
            <v>38</v>
          </cell>
          <cell r="F270" t="str">
            <v>601-8213</v>
          </cell>
          <cell r="G270" t="str">
            <v>京都市南区久世中久世町１－１０</v>
          </cell>
          <cell r="H270" t="str">
            <v/>
          </cell>
          <cell r="I270" t="str">
            <v>075-934-3622</v>
          </cell>
          <cell r="J270">
            <v>271332</v>
          </cell>
          <cell r="K270">
            <v>43800</v>
          </cell>
          <cell r="M270" t="str">
            <v>阪田　尚史</v>
          </cell>
          <cell r="N270">
            <v>5000</v>
          </cell>
          <cell r="O270">
            <v>12</v>
          </cell>
          <cell r="AA270" t="str">
            <v>松岡　宏樹</v>
          </cell>
          <cell r="AB270">
            <v>5000</v>
          </cell>
          <cell r="AC270">
            <v>12</v>
          </cell>
          <cell r="AO270" t="str">
            <v/>
          </cell>
          <cell r="AP270"/>
          <cell r="AQ270"/>
          <cell r="BC270" t="str">
            <v/>
          </cell>
          <cell r="BD270"/>
          <cell r="BE270"/>
          <cell r="BQ270" t="str">
            <v/>
          </cell>
          <cell r="BR270"/>
          <cell r="BS270"/>
          <cell r="CE270" t="str">
            <v/>
          </cell>
          <cell r="CF270" t="str">
            <v/>
          </cell>
          <cell r="CG270" t="str">
            <v/>
          </cell>
          <cell r="CR270" t="str">
            <v>京都銀行</v>
          </cell>
          <cell r="CS270" t="str">
            <v>常盤支店</v>
          </cell>
        </row>
        <row r="271">
          <cell r="B271" t="str">
            <v>35</v>
          </cell>
          <cell r="F271" t="str">
            <v>622-0003</v>
          </cell>
          <cell r="G271" t="str">
            <v>南丹市園部町新町８３－１</v>
          </cell>
          <cell r="H271" t="str">
            <v/>
          </cell>
          <cell r="I271" t="str">
            <v>0771-62-4373</v>
          </cell>
          <cell r="J271">
            <v>23189</v>
          </cell>
          <cell r="K271">
            <v>0</v>
          </cell>
          <cell r="M271" t="str">
            <v/>
          </cell>
          <cell r="N271"/>
          <cell r="O271"/>
          <cell r="AA271" t="str">
            <v/>
          </cell>
          <cell r="AB271"/>
          <cell r="AC271"/>
          <cell r="AO271" t="str">
            <v/>
          </cell>
          <cell r="AP271"/>
          <cell r="AQ271"/>
          <cell r="BC271" t="str">
            <v/>
          </cell>
          <cell r="BD271"/>
          <cell r="BE271"/>
          <cell r="BQ271" t="str">
            <v/>
          </cell>
          <cell r="BR271"/>
          <cell r="BS271"/>
          <cell r="CE271" t="str">
            <v/>
          </cell>
          <cell r="CF271" t="str">
            <v/>
          </cell>
          <cell r="CG271" t="str">
            <v/>
          </cell>
          <cell r="CR271" t="str">
            <v>京都信用金庫</v>
          </cell>
          <cell r="CS271" t="str">
            <v>園部支店</v>
          </cell>
        </row>
        <row r="272">
          <cell r="B272" t="str">
            <v>35</v>
          </cell>
          <cell r="F272" t="str">
            <v>619-0244</v>
          </cell>
          <cell r="G272" t="str">
            <v>相楽郡精華町北稲八間甲斐の元６</v>
          </cell>
          <cell r="H272" t="str">
            <v/>
          </cell>
          <cell r="I272" t="str">
            <v>0774-93-1156</v>
          </cell>
          <cell r="J272">
            <v>115805</v>
          </cell>
          <cell r="K272">
            <v>48545</v>
          </cell>
          <cell r="M272" t="str">
            <v>田中　義隆</v>
          </cell>
          <cell r="N272">
            <v>4000</v>
          </cell>
          <cell r="O272">
            <v>12</v>
          </cell>
          <cell r="AA272" t="str">
            <v>田中　洋司</v>
          </cell>
          <cell r="AB272">
            <v>10000</v>
          </cell>
          <cell r="AC272">
            <v>12</v>
          </cell>
          <cell r="AO272" t="str">
            <v/>
          </cell>
          <cell r="AP272"/>
          <cell r="AQ272"/>
          <cell r="BC272" t="str">
            <v/>
          </cell>
          <cell r="BD272"/>
          <cell r="BE272"/>
          <cell r="BQ272" t="str">
            <v/>
          </cell>
          <cell r="BR272"/>
          <cell r="BS272"/>
          <cell r="CE272" t="str">
            <v/>
          </cell>
          <cell r="CF272" t="str">
            <v/>
          </cell>
          <cell r="CG272" t="str">
            <v/>
          </cell>
          <cell r="CR272" t="str">
            <v>京都銀行</v>
          </cell>
          <cell r="CS272" t="str">
            <v>精華町支店</v>
          </cell>
        </row>
        <row r="273">
          <cell r="B273" t="str">
            <v>35</v>
          </cell>
          <cell r="F273" t="str">
            <v>607-8126</v>
          </cell>
          <cell r="G273" t="str">
            <v>京都市山科区大塚本屋敷町　６２－３</v>
          </cell>
          <cell r="H273" t="str">
            <v>0</v>
          </cell>
          <cell r="I273" t="str">
            <v>075-204-4960</v>
          </cell>
          <cell r="J273">
            <v>71535</v>
          </cell>
          <cell r="K273">
            <v>69350</v>
          </cell>
          <cell r="M273" t="str">
            <v>森田　将史</v>
          </cell>
          <cell r="N273">
            <v>20000</v>
          </cell>
          <cell r="O273">
            <v>12</v>
          </cell>
          <cell r="AA273" t="str">
            <v/>
          </cell>
          <cell r="AB273"/>
          <cell r="AC273"/>
          <cell r="AO273" t="str">
            <v/>
          </cell>
          <cell r="AP273"/>
          <cell r="AQ273"/>
          <cell r="BC273" t="str">
            <v/>
          </cell>
          <cell r="BD273"/>
          <cell r="BE273"/>
          <cell r="BQ273" t="str">
            <v/>
          </cell>
          <cell r="BR273"/>
          <cell r="BS273"/>
          <cell r="CE273" t="str">
            <v/>
          </cell>
          <cell r="CF273" t="str">
            <v/>
          </cell>
          <cell r="CG273" t="str">
            <v/>
          </cell>
          <cell r="CR273" t="str">
            <v>京都中央信用金庫</v>
          </cell>
          <cell r="CS273" t="str">
            <v>石田支店</v>
          </cell>
        </row>
        <row r="274">
          <cell r="B274" t="str">
            <v>35</v>
          </cell>
          <cell r="F274" t="str">
            <v>603-8427</v>
          </cell>
          <cell r="G274" t="str">
            <v>京都市北区紫竹上緑町７ー２</v>
          </cell>
          <cell r="H274" t="str">
            <v/>
          </cell>
          <cell r="I274" t="str">
            <v>075-204-4343</v>
          </cell>
          <cell r="J274">
            <v>88872</v>
          </cell>
          <cell r="K274">
            <v>86687</v>
          </cell>
          <cell r="M274" t="str">
            <v>今井　直樹</v>
          </cell>
          <cell r="N274">
            <v>25000</v>
          </cell>
          <cell r="O274">
            <v>12</v>
          </cell>
          <cell r="AA274" t="str">
            <v/>
          </cell>
          <cell r="AB274"/>
          <cell r="AC274"/>
          <cell r="AO274" t="str">
            <v/>
          </cell>
          <cell r="AP274"/>
          <cell r="AQ274"/>
          <cell r="BC274" t="str">
            <v/>
          </cell>
          <cell r="BD274"/>
          <cell r="BE274"/>
          <cell r="BQ274" t="str">
            <v/>
          </cell>
          <cell r="BR274"/>
          <cell r="BS274"/>
          <cell r="CE274" t="str">
            <v/>
          </cell>
          <cell r="CF274" t="str">
            <v/>
          </cell>
          <cell r="CG274" t="str">
            <v/>
          </cell>
          <cell r="CR274" t="str">
            <v>関西みらい銀行</v>
          </cell>
          <cell r="CS274" t="str">
            <v>北野支店</v>
          </cell>
        </row>
        <row r="275">
          <cell r="B275" t="str">
            <v>37</v>
          </cell>
          <cell r="F275" t="str">
            <v>607-8154</v>
          </cell>
          <cell r="G275" t="str">
            <v>京都市山科区東野門口町１－８</v>
          </cell>
          <cell r="H275" t="str">
            <v/>
          </cell>
          <cell r="I275" t="str">
            <v>075-594-6764</v>
          </cell>
          <cell r="J275">
            <v>1020</v>
          </cell>
          <cell r="K275">
            <v>0</v>
          </cell>
          <cell r="M275" t="str">
            <v/>
          </cell>
          <cell r="N275"/>
          <cell r="O275"/>
          <cell r="AA275" t="str">
            <v/>
          </cell>
          <cell r="AB275"/>
          <cell r="AC275"/>
          <cell r="AO275" t="str">
            <v/>
          </cell>
          <cell r="AP275"/>
          <cell r="AQ275"/>
          <cell r="BC275" t="str">
            <v/>
          </cell>
          <cell r="BD275"/>
          <cell r="BE275"/>
          <cell r="BQ275" t="str">
            <v/>
          </cell>
          <cell r="BR275"/>
          <cell r="BS275"/>
          <cell r="CE275" t="str">
            <v/>
          </cell>
          <cell r="CF275" t="str">
            <v/>
          </cell>
          <cell r="CG275" t="str">
            <v/>
          </cell>
          <cell r="CR275"/>
          <cell r="CS275"/>
        </row>
        <row r="276">
          <cell r="B276" t="str">
            <v>35</v>
          </cell>
          <cell r="F276" t="str">
            <v>616-0011</v>
          </cell>
          <cell r="G276" t="str">
            <v>京都市西京区嵐山樋ノ上町１２－２－</v>
          </cell>
          <cell r="H276" t="str">
            <v>6</v>
          </cell>
          <cell r="I276" t="str">
            <v>075-872-7207</v>
          </cell>
          <cell r="J276">
            <v>49637</v>
          </cell>
          <cell r="K276">
            <v>48545</v>
          </cell>
          <cell r="M276" t="str">
            <v>松本　克明</v>
          </cell>
          <cell r="N276">
            <v>14000</v>
          </cell>
          <cell r="O276">
            <v>12</v>
          </cell>
          <cell r="AA276" t="str">
            <v/>
          </cell>
          <cell r="AB276"/>
          <cell r="AC276"/>
          <cell r="AO276" t="str">
            <v/>
          </cell>
          <cell r="AP276"/>
          <cell r="AQ276"/>
          <cell r="BC276" t="str">
            <v/>
          </cell>
          <cell r="BD276"/>
          <cell r="BE276"/>
          <cell r="BQ276" t="str">
            <v/>
          </cell>
          <cell r="BR276"/>
          <cell r="BS276"/>
          <cell r="CE276" t="str">
            <v/>
          </cell>
          <cell r="CF276" t="str">
            <v/>
          </cell>
          <cell r="CG276" t="str">
            <v/>
          </cell>
          <cell r="CR276"/>
          <cell r="CS276"/>
        </row>
        <row r="277">
          <cell r="B277" t="str">
            <v>35</v>
          </cell>
          <cell r="F277" t="str">
            <v>611-0011</v>
          </cell>
          <cell r="G277" t="str">
            <v>宇治市五ヶ庄福角５７－２</v>
          </cell>
          <cell r="H277" t="str">
            <v/>
          </cell>
          <cell r="I277" t="str">
            <v>090-6238-2139</v>
          </cell>
          <cell r="J277">
            <v>16055</v>
          </cell>
          <cell r="K277">
            <v>13870</v>
          </cell>
          <cell r="M277" t="str">
            <v>清水　浩太郎</v>
          </cell>
          <cell r="N277">
            <v>4000</v>
          </cell>
          <cell r="O277">
            <v>12</v>
          </cell>
          <cell r="AA277" t="str">
            <v/>
          </cell>
          <cell r="AB277"/>
          <cell r="AC277"/>
          <cell r="AO277" t="str">
            <v/>
          </cell>
          <cell r="AP277"/>
          <cell r="AQ277"/>
          <cell r="BC277" t="str">
            <v/>
          </cell>
          <cell r="BD277"/>
          <cell r="BE277"/>
          <cell r="BQ277" t="str">
            <v/>
          </cell>
          <cell r="BR277"/>
          <cell r="BS277"/>
          <cell r="CE277" t="str">
            <v/>
          </cell>
          <cell r="CF277" t="str">
            <v/>
          </cell>
          <cell r="CG277" t="str">
            <v/>
          </cell>
          <cell r="CR277" t="str">
            <v>三菱ＵＦＪ銀行</v>
          </cell>
          <cell r="CS277" t="str">
            <v>宇治大久保支店</v>
          </cell>
        </row>
        <row r="278">
          <cell r="B278" t="str">
            <v>38</v>
          </cell>
          <cell r="F278" t="str">
            <v>615-8102</v>
          </cell>
          <cell r="G278" t="str">
            <v>京都市西京区川島松ノ木本町１－２４</v>
          </cell>
          <cell r="H278" t="str">
            <v/>
          </cell>
          <cell r="I278" t="str">
            <v>075-394-2416</v>
          </cell>
          <cell r="J278">
            <v>55320</v>
          </cell>
          <cell r="K278">
            <v>52560</v>
          </cell>
          <cell r="M278" t="str">
            <v>高橋　稔</v>
          </cell>
          <cell r="N278">
            <v>12000</v>
          </cell>
          <cell r="O278">
            <v>12</v>
          </cell>
          <cell r="AA278" t="str">
            <v/>
          </cell>
          <cell r="AB278"/>
          <cell r="AC278"/>
          <cell r="AO278" t="str">
            <v/>
          </cell>
          <cell r="AP278"/>
          <cell r="AQ278"/>
          <cell r="BC278" t="str">
            <v/>
          </cell>
          <cell r="BD278"/>
          <cell r="BE278"/>
          <cell r="BQ278" t="str">
            <v/>
          </cell>
          <cell r="BR278"/>
          <cell r="BS278"/>
          <cell r="CE278" t="str">
            <v/>
          </cell>
          <cell r="CF278" t="str">
            <v/>
          </cell>
          <cell r="CG278" t="str">
            <v/>
          </cell>
          <cell r="CR278" t="str">
            <v>京都銀行</v>
          </cell>
          <cell r="CS278" t="str">
            <v>西桂支店</v>
          </cell>
        </row>
        <row r="279">
          <cell r="B279" t="str">
            <v>35</v>
          </cell>
          <cell r="F279" t="str">
            <v>606-8233</v>
          </cell>
          <cell r="G279" t="str">
            <v>京都市左京区田中北春菜町３６</v>
          </cell>
          <cell r="H279" t="str">
            <v/>
          </cell>
          <cell r="I279" t="str">
            <v>075-712-2585</v>
          </cell>
          <cell r="J279">
            <v>14962</v>
          </cell>
          <cell r="K279">
            <v>13870</v>
          </cell>
          <cell r="M279" t="str">
            <v>小林　仁尚</v>
          </cell>
          <cell r="N279">
            <v>4000</v>
          </cell>
          <cell r="O279">
            <v>12</v>
          </cell>
          <cell r="AA279" t="str">
            <v/>
          </cell>
          <cell r="AB279"/>
          <cell r="AC279"/>
          <cell r="AO279" t="str">
            <v/>
          </cell>
          <cell r="AP279"/>
          <cell r="AQ279"/>
          <cell r="BC279" t="str">
            <v/>
          </cell>
          <cell r="BD279"/>
          <cell r="BE279"/>
          <cell r="BQ279" t="str">
            <v/>
          </cell>
          <cell r="BR279"/>
          <cell r="BS279"/>
          <cell r="CE279" t="str">
            <v/>
          </cell>
          <cell r="CF279" t="str">
            <v/>
          </cell>
          <cell r="CG279" t="str">
            <v/>
          </cell>
          <cell r="CR279"/>
          <cell r="CS279"/>
        </row>
        <row r="280">
          <cell r="B280" t="str">
            <v>37</v>
          </cell>
          <cell r="F280" t="str">
            <v>617-0825</v>
          </cell>
          <cell r="G280" t="str">
            <v>長岡京市一文橋１丁目４－２４</v>
          </cell>
          <cell r="H280" t="str">
            <v/>
          </cell>
          <cell r="I280" t="str">
            <v>075-954-1001</v>
          </cell>
          <cell r="J280">
            <v>92370</v>
          </cell>
          <cell r="K280">
            <v>87600</v>
          </cell>
          <cell r="M280" t="str">
            <v>片岡　勇一郎</v>
          </cell>
          <cell r="N280">
            <v>16000</v>
          </cell>
          <cell r="O280">
            <v>12</v>
          </cell>
          <cell r="AA280" t="str">
            <v/>
          </cell>
          <cell r="AB280"/>
          <cell r="AC280"/>
          <cell r="AO280" t="str">
            <v/>
          </cell>
          <cell r="AP280"/>
          <cell r="AQ280"/>
          <cell r="BC280" t="str">
            <v/>
          </cell>
          <cell r="BD280"/>
          <cell r="BE280"/>
          <cell r="BQ280" t="str">
            <v/>
          </cell>
          <cell r="BR280"/>
          <cell r="BS280"/>
          <cell r="CE280" t="str">
            <v/>
          </cell>
          <cell r="CF280" t="str">
            <v/>
          </cell>
          <cell r="CG280" t="str">
            <v/>
          </cell>
          <cell r="CR280" t="str">
            <v>京都中央信用金庫</v>
          </cell>
          <cell r="CS280" t="str">
            <v>今里支店</v>
          </cell>
        </row>
        <row r="281">
          <cell r="B281" t="str">
            <v>38</v>
          </cell>
          <cell r="F281" t="str">
            <v>615-8055</v>
          </cell>
          <cell r="G281" t="str">
            <v>京都市西京区下津林佃</v>
          </cell>
          <cell r="H281" t="str">
            <v>５番地１６９</v>
          </cell>
          <cell r="I281" t="str">
            <v>075-382-0666</v>
          </cell>
          <cell r="J281">
            <v>20280</v>
          </cell>
          <cell r="K281">
            <v>17520</v>
          </cell>
          <cell r="M281" t="str">
            <v>松本　茂樹</v>
          </cell>
          <cell r="N281">
            <v>4000</v>
          </cell>
          <cell r="O281">
            <v>12</v>
          </cell>
          <cell r="AA281" t="str">
            <v/>
          </cell>
          <cell r="AB281"/>
          <cell r="AC281"/>
          <cell r="AO281" t="str">
            <v/>
          </cell>
          <cell r="AP281"/>
          <cell r="AQ281"/>
          <cell r="BC281" t="str">
            <v/>
          </cell>
          <cell r="BD281"/>
          <cell r="BE281"/>
          <cell r="BQ281" t="str">
            <v/>
          </cell>
          <cell r="BR281"/>
          <cell r="BS281"/>
          <cell r="CE281" t="str">
            <v/>
          </cell>
          <cell r="CF281" t="str">
            <v/>
          </cell>
          <cell r="CG281" t="str">
            <v/>
          </cell>
          <cell r="CR281" t="str">
            <v>京都信用金庫</v>
          </cell>
          <cell r="CS281" t="str">
            <v>東桂支店</v>
          </cell>
        </row>
        <row r="282">
          <cell r="B282" t="str">
            <v>35</v>
          </cell>
          <cell r="F282" t="str">
            <v>611-0025</v>
          </cell>
          <cell r="G282" t="str">
            <v>宇治市神明宮東８５－７</v>
          </cell>
          <cell r="H282" t="str">
            <v/>
          </cell>
          <cell r="I282" t="str">
            <v>0774-25-5300</v>
          </cell>
          <cell r="J282">
            <v>8654</v>
          </cell>
          <cell r="K282">
            <v>0</v>
          </cell>
          <cell r="M282" t="str">
            <v/>
          </cell>
          <cell r="N282"/>
          <cell r="O282"/>
          <cell r="AA282" t="str">
            <v/>
          </cell>
          <cell r="AB282"/>
          <cell r="AC282"/>
          <cell r="AO282" t="str">
            <v/>
          </cell>
          <cell r="AP282"/>
          <cell r="AQ282"/>
          <cell r="BC282" t="str">
            <v/>
          </cell>
          <cell r="BD282"/>
          <cell r="BE282"/>
          <cell r="BQ282" t="str">
            <v/>
          </cell>
          <cell r="BR282"/>
          <cell r="BS282"/>
          <cell r="CE282" t="str">
            <v/>
          </cell>
          <cell r="CF282" t="str">
            <v/>
          </cell>
          <cell r="CG282" t="str">
            <v/>
          </cell>
          <cell r="CR282" t="str">
            <v>三井住友銀行</v>
          </cell>
          <cell r="CS282" t="str">
            <v>伏見支店</v>
          </cell>
        </row>
        <row r="283">
          <cell r="B283" t="str">
            <v>35</v>
          </cell>
          <cell r="F283" t="str">
            <v>606-8037</v>
          </cell>
          <cell r="G283" t="str">
            <v>京都市左京区修学院大道町1-9</v>
          </cell>
          <cell r="H283" t="str">
            <v/>
          </cell>
          <cell r="I283" t="str">
            <v>075-204-6808</v>
          </cell>
          <cell r="J283">
            <v>2023</v>
          </cell>
          <cell r="K283">
            <v>0</v>
          </cell>
          <cell r="M283" t="str">
            <v/>
          </cell>
          <cell r="N283"/>
          <cell r="O283"/>
          <cell r="AA283" t="str">
            <v/>
          </cell>
          <cell r="AB283"/>
          <cell r="AC283"/>
          <cell r="AO283" t="str">
            <v/>
          </cell>
          <cell r="AP283"/>
          <cell r="AQ283"/>
          <cell r="BC283" t="str">
            <v/>
          </cell>
          <cell r="BD283"/>
          <cell r="BE283"/>
          <cell r="BQ283" t="str">
            <v/>
          </cell>
          <cell r="BR283"/>
          <cell r="BS283"/>
          <cell r="CE283" t="str">
            <v/>
          </cell>
          <cell r="CF283" t="str">
            <v/>
          </cell>
          <cell r="CG283" t="str">
            <v/>
          </cell>
          <cell r="CR283" t="str">
            <v>京都銀行</v>
          </cell>
          <cell r="CS283" t="str">
            <v>高野支店</v>
          </cell>
        </row>
        <row r="284">
          <cell r="B284" t="str">
            <v>35</v>
          </cell>
          <cell r="F284" t="str">
            <v>612-8418</v>
          </cell>
          <cell r="G284" t="str">
            <v>京都市伏見区竹田向代町２５－６</v>
          </cell>
          <cell r="H284" t="str">
            <v/>
          </cell>
          <cell r="I284" t="str">
            <v>075-662-5285</v>
          </cell>
          <cell r="J284">
            <v>71535</v>
          </cell>
          <cell r="K284">
            <v>69350</v>
          </cell>
          <cell r="M284" t="str">
            <v>山下　哲史</v>
          </cell>
          <cell r="N284">
            <v>20000</v>
          </cell>
          <cell r="O284">
            <v>12</v>
          </cell>
          <cell r="AA284" t="str">
            <v/>
          </cell>
          <cell r="AB284"/>
          <cell r="AC284"/>
          <cell r="AO284" t="str">
            <v/>
          </cell>
          <cell r="AP284"/>
          <cell r="AQ284"/>
          <cell r="BC284" t="str">
            <v/>
          </cell>
          <cell r="BD284"/>
          <cell r="BE284"/>
          <cell r="BQ284" t="str">
            <v/>
          </cell>
          <cell r="BR284"/>
          <cell r="BS284"/>
          <cell r="CE284" t="str">
            <v/>
          </cell>
          <cell r="CF284" t="str">
            <v/>
          </cell>
          <cell r="CG284" t="str">
            <v/>
          </cell>
          <cell r="CR284" t="str">
            <v>京都中央信用金庫</v>
          </cell>
          <cell r="CS284" t="str">
            <v>墨染支店</v>
          </cell>
        </row>
        <row r="285">
          <cell r="B285" t="str">
            <v>35</v>
          </cell>
          <cell r="F285" t="str">
            <v>610-0351</v>
          </cell>
          <cell r="G285" t="str">
            <v>京田辺市大住ケ丘五丁目６番地４</v>
          </cell>
          <cell r="H285" t="str">
            <v/>
          </cell>
          <cell r="I285" t="str">
            <v>0774-64-5414</v>
          </cell>
          <cell r="J285">
            <v>19522</v>
          </cell>
          <cell r="K285">
            <v>17337</v>
          </cell>
          <cell r="M285" t="str">
            <v>鈴木　敦史</v>
          </cell>
          <cell r="N285">
            <v>5000</v>
          </cell>
          <cell r="O285">
            <v>12</v>
          </cell>
          <cell r="AA285" t="str">
            <v/>
          </cell>
          <cell r="AB285"/>
          <cell r="AC285"/>
          <cell r="AO285" t="str">
            <v/>
          </cell>
          <cell r="AP285"/>
          <cell r="AQ285"/>
          <cell r="BC285" t="str">
            <v/>
          </cell>
          <cell r="BD285"/>
          <cell r="BE285"/>
          <cell r="BQ285" t="str">
            <v/>
          </cell>
          <cell r="BR285"/>
          <cell r="BS285"/>
          <cell r="CE285" t="str">
            <v/>
          </cell>
          <cell r="CF285" t="str">
            <v/>
          </cell>
          <cell r="CG285" t="str">
            <v/>
          </cell>
          <cell r="CR285" t="str">
            <v>京都中央信用金庫</v>
          </cell>
          <cell r="CS285" t="str">
            <v>松井山手支店</v>
          </cell>
        </row>
        <row r="286">
          <cell r="B286" t="str">
            <v>35</v>
          </cell>
          <cell r="F286" t="str">
            <v>610-0121</v>
          </cell>
          <cell r="G286" t="str">
            <v>城陽市寺田大谷　２６番地８２</v>
          </cell>
          <cell r="H286" t="str">
            <v/>
          </cell>
          <cell r="I286" t="str">
            <v>0774-56-3173</v>
          </cell>
          <cell r="J286">
            <v>36860</v>
          </cell>
          <cell r="K286">
            <v>34675</v>
          </cell>
          <cell r="M286" t="str">
            <v>山形　正文</v>
          </cell>
          <cell r="N286">
            <v>10000</v>
          </cell>
          <cell r="O286">
            <v>12</v>
          </cell>
          <cell r="AA286" t="str">
            <v/>
          </cell>
          <cell r="AB286"/>
          <cell r="AC286"/>
          <cell r="AO286" t="str">
            <v/>
          </cell>
          <cell r="AP286"/>
          <cell r="AQ286"/>
          <cell r="BC286" t="str">
            <v/>
          </cell>
          <cell r="BD286"/>
          <cell r="BE286"/>
          <cell r="BQ286" t="str">
            <v/>
          </cell>
          <cell r="BR286"/>
          <cell r="BS286"/>
          <cell r="CE286" t="str">
            <v/>
          </cell>
          <cell r="CF286" t="str">
            <v/>
          </cell>
          <cell r="CG286" t="str">
            <v/>
          </cell>
          <cell r="CR286" t="str">
            <v>京都中央信用金庫</v>
          </cell>
          <cell r="CS286" t="str">
            <v>城陽支店</v>
          </cell>
        </row>
        <row r="287">
          <cell r="B287" t="str">
            <v>35</v>
          </cell>
          <cell r="F287" t="str">
            <v>607-0000</v>
          </cell>
          <cell r="G287" t="str">
            <v>京都市山科区小山大石山３２－１</v>
          </cell>
          <cell r="H287" t="str">
            <v/>
          </cell>
          <cell r="I287" t="str">
            <v>075-595-3010</v>
          </cell>
          <cell r="J287">
            <v>16055</v>
          </cell>
          <cell r="K287">
            <v>13870</v>
          </cell>
          <cell r="M287" t="str">
            <v>仁賀　大士</v>
          </cell>
          <cell r="N287">
            <v>4000</v>
          </cell>
          <cell r="O287">
            <v>12</v>
          </cell>
          <cell r="AA287" t="str">
            <v/>
          </cell>
          <cell r="AB287"/>
          <cell r="AC287"/>
          <cell r="AO287" t="str">
            <v/>
          </cell>
          <cell r="AP287"/>
          <cell r="AQ287"/>
          <cell r="BC287" t="str">
            <v/>
          </cell>
          <cell r="BD287"/>
          <cell r="BE287"/>
          <cell r="BQ287" t="str">
            <v/>
          </cell>
          <cell r="BR287"/>
          <cell r="BS287"/>
          <cell r="CE287" t="str">
            <v/>
          </cell>
          <cell r="CF287" t="str">
            <v/>
          </cell>
          <cell r="CG287" t="str">
            <v/>
          </cell>
          <cell r="CR287"/>
          <cell r="CS287"/>
        </row>
        <row r="288">
          <cell r="B288" t="str">
            <v>35</v>
          </cell>
          <cell r="F288" t="str">
            <v>613-0852</v>
          </cell>
          <cell r="G288" t="str">
            <v>八幡市八幡樋ノ口３－２８</v>
          </cell>
          <cell r="H288" t="str">
            <v/>
          </cell>
          <cell r="I288" t="str">
            <v>090-1714-7051</v>
          </cell>
          <cell r="J288">
            <v>88872</v>
          </cell>
          <cell r="K288">
            <v>86687</v>
          </cell>
          <cell r="M288" t="str">
            <v>西田　博一</v>
          </cell>
          <cell r="N288">
            <v>25000</v>
          </cell>
          <cell r="O288">
            <v>12</v>
          </cell>
          <cell r="AA288" t="str">
            <v/>
          </cell>
          <cell r="AB288"/>
          <cell r="AC288"/>
          <cell r="AO288" t="str">
            <v/>
          </cell>
          <cell r="AP288"/>
          <cell r="AQ288"/>
          <cell r="BC288" t="str">
            <v/>
          </cell>
          <cell r="BD288"/>
          <cell r="BE288"/>
          <cell r="BQ288" t="str">
            <v/>
          </cell>
          <cell r="BR288"/>
          <cell r="BS288"/>
          <cell r="CE288" t="str">
            <v/>
          </cell>
          <cell r="CF288" t="str">
            <v/>
          </cell>
          <cell r="CG288" t="str">
            <v/>
          </cell>
          <cell r="CR288" t="str">
            <v>京都中央信用金庫</v>
          </cell>
          <cell r="CS288" t="str">
            <v>八幡支店</v>
          </cell>
        </row>
        <row r="289">
          <cell r="B289" t="str">
            <v>35</v>
          </cell>
          <cell r="F289" t="str">
            <v>607-8222</v>
          </cell>
          <cell r="G289" t="str">
            <v>京都市山科区勧修寺東堂田町１５番地</v>
          </cell>
          <cell r="H289" t="str">
            <v>サンライズ勧修寺１０２号</v>
          </cell>
          <cell r="I289" t="str">
            <v>075-594-5800</v>
          </cell>
          <cell r="J289">
            <v>89518</v>
          </cell>
          <cell r="K289">
            <v>34675</v>
          </cell>
          <cell r="M289" t="str">
            <v>池田　裕美</v>
          </cell>
          <cell r="N289">
            <v>10000</v>
          </cell>
          <cell r="O289">
            <v>12</v>
          </cell>
          <cell r="AA289" t="str">
            <v/>
          </cell>
          <cell r="AB289"/>
          <cell r="AC289"/>
          <cell r="AO289" t="str">
            <v/>
          </cell>
          <cell r="AP289"/>
          <cell r="AQ289"/>
          <cell r="BC289" t="str">
            <v/>
          </cell>
          <cell r="BD289"/>
          <cell r="BE289"/>
          <cell r="BQ289" t="str">
            <v/>
          </cell>
          <cell r="BR289"/>
          <cell r="BS289"/>
          <cell r="CE289" t="str">
            <v/>
          </cell>
          <cell r="CF289" t="str">
            <v/>
          </cell>
          <cell r="CG289" t="str">
            <v/>
          </cell>
          <cell r="CR289" t="str">
            <v>京都中央信用金庫</v>
          </cell>
          <cell r="CS289" t="str">
            <v>西野山支店</v>
          </cell>
        </row>
        <row r="290">
          <cell r="B290" t="str">
            <v>37</v>
          </cell>
          <cell r="F290" t="str">
            <v>610-0352</v>
          </cell>
          <cell r="G290" t="str">
            <v>京田辺市花住坂2-2-15</v>
          </cell>
          <cell r="H290" t="str">
            <v>センチュリオン花住坂１０２号</v>
          </cell>
          <cell r="I290" t="str">
            <v>075-746-7883</v>
          </cell>
          <cell r="J290">
            <v>1800</v>
          </cell>
          <cell r="K290">
            <v>0</v>
          </cell>
          <cell r="M290" t="str">
            <v/>
          </cell>
          <cell r="N290"/>
          <cell r="O290"/>
          <cell r="AA290" t="str">
            <v/>
          </cell>
          <cell r="AB290"/>
          <cell r="AC290"/>
          <cell r="AO290" t="str">
            <v/>
          </cell>
          <cell r="AP290"/>
          <cell r="AQ290"/>
          <cell r="BC290" t="str">
            <v/>
          </cell>
          <cell r="BD290"/>
          <cell r="BE290"/>
          <cell r="BQ290" t="str">
            <v/>
          </cell>
          <cell r="BR290"/>
          <cell r="BS290"/>
          <cell r="CE290" t="str">
            <v/>
          </cell>
          <cell r="CF290" t="str">
            <v/>
          </cell>
          <cell r="CG290" t="str">
            <v/>
          </cell>
          <cell r="CR290"/>
          <cell r="CS290"/>
        </row>
        <row r="291">
          <cell r="B291" t="str">
            <v>35</v>
          </cell>
          <cell r="F291" t="str">
            <v>610-0341</v>
          </cell>
          <cell r="G291" t="str">
            <v>京田辺市</v>
          </cell>
          <cell r="H291" t="str">
            <v>薪小欠１番地４５</v>
          </cell>
          <cell r="I291" t="str">
            <v>090-2701-7496</v>
          </cell>
          <cell r="J291">
            <v>36860</v>
          </cell>
          <cell r="K291">
            <v>34675</v>
          </cell>
          <cell r="M291" t="str">
            <v>阿野　健二</v>
          </cell>
          <cell r="N291">
            <v>10000</v>
          </cell>
          <cell r="O291">
            <v>12</v>
          </cell>
          <cell r="AA291" t="str">
            <v/>
          </cell>
          <cell r="AB291"/>
          <cell r="AC291"/>
          <cell r="AO291" t="str">
            <v/>
          </cell>
          <cell r="AP291"/>
          <cell r="AQ291"/>
          <cell r="BC291" t="str">
            <v/>
          </cell>
          <cell r="BD291"/>
          <cell r="BE291"/>
          <cell r="BQ291" t="str">
            <v/>
          </cell>
          <cell r="BR291"/>
          <cell r="BS291"/>
          <cell r="CE291" t="str">
            <v/>
          </cell>
          <cell r="CF291" t="str">
            <v/>
          </cell>
          <cell r="CG291" t="str">
            <v/>
          </cell>
          <cell r="CR291" t="str">
            <v>京都銀行</v>
          </cell>
          <cell r="CS291" t="str">
            <v>田辺支店</v>
          </cell>
        </row>
        <row r="292">
          <cell r="B292" t="str">
            <v>33</v>
          </cell>
          <cell r="F292" t="str">
            <v>612-8244</v>
          </cell>
          <cell r="G292" t="str">
            <v>京都市伏見区横大路千両松町７０番</v>
          </cell>
          <cell r="H292" t="str">
            <v/>
          </cell>
          <cell r="I292" t="str">
            <v>075-605-9500</v>
          </cell>
          <cell r="J292">
            <v>168291</v>
          </cell>
          <cell r="K292">
            <v>65700</v>
          </cell>
          <cell r="M292" t="str">
            <v>松本　佳之</v>
          </cell>
          <cell r="N292">
            <v>20000</v>
          </cell>
          <cell r="O292">
            <v>12</v>
          </cell>
          <cell r="AA292" t="str">
            <v/>
          </cell>
          <cell r="AB292"/>
          <cell r="AC292"/>
          <cell r="AO292" t="str">
            <v/>
          </cell>
          <cell r="AP292"/>
          <cell r="AQ292"/>
          <cell r="BC292" t="str">
            <v/>
          </cell>
          <cell r="BD292"/>
          <cell r="BE292"/>
          <cell r="BQ292" t="str">
            <v/>
          </cell>
          <cell r="BR292"/>
          <cell r="BS292"/>
          <cell r="CE292" t="str">
            <v/>
          </cell>
          <cell r="CF292" t="str">
            <v/>
          </cell>
          <cell r="CG292" t="str">
            <v/>
          </cell>
          <cell r="CR292" t="str">
            <v>京都中央信用金庫</v>
          </cell>
          <cell r="CS292" t="str">
            <v>久津川支店</v>
          </cell>
        </row>
        <row r="293">
          <cell r="B293" t="str">
            <v>36</v>
          </cell>
          <cell r="F293" t="str">
            <v>615-8286</v>
          </cell>
          <cell r="G293" t="str">
            <v>京都市西京区松尾神ケ谷町</v>
          </cell>
          <cell r="H293" t="str">
            <v>１７番地３９</v>
          </cell>
          <cell r="I293" t="str">
            <v>075-392-1169</v>
          </cell>
          <cell r="J293">
            <v>26195</v>
          </cell>
          <cell r="K293">
            <v>23725</v>
          </cell>
          <cell r="M293" t="str">
            <v>島山　直也</v>
          </cell>
          <cell r="N293">
            <v>10000</v>
          </cell>
          <cell r="O293">
            <v>12</v>
          </cell>
          <cell r="AA293" t="str">
            <v/>
          </cell>
          <cell r="AB293"/>
          <cell r="AC293"/>
          <cell r="AO293" t="str">
            <v/>
          </cell>
          <cell r="AP293"/>
          <cell r="AQ293"/>
          <cell r="BC293" t="str">
            <v/>
          </cell>
          <cell r="BD293"/>
          <cell r="BE293"/>
          <cell r="BQ293" t="str">
            <v/>
          </cell>
          <cell r="BR293"/>
          <cell r="BS293"/>
          <cell r="CE293" t="str">
            <v/>
          </cell>
          <cell r="CF293" t="str">
            <v/>
          </cell>
          <cell r="CG293" t="str">
            <v/>
          </cell>
          <cell r="CR293" t="str">
            <v>京都中央信用金庫</v>
          </cell>
          <cell r="CS293" t="str">
            <v>桂駅前支店</v>
          </cell>
        </row>
        <row r="294">
          <cell r="B294" t="str">
            <v>37</v>
          </cell>
          <cell r="F294" t="str">
            <v>606-0024</v>
          </cell>
          <cell r="G294" t="str">
            <v>京都市左京区岩倉花園町２８４番地１</v>
          </cell>
          <cell r="H294" t="str">
            <v>ウイングプラザ２８４－１Ｆ</v>
          </cell>
          <cell r="I294" t="str">
            <v>075-203-5517</v>
          </cell>
          <cell r="J294">
            <v>23160</v>
          </cell>
          <cell r="K294">
            <v>21900</v>
          </cell>
          <cell r="M294" t="str">
            <v>助田　朋英</v>
          </cell>
          <cell r="N294">
            <v>4000</v>
          </cell>
          <cell r="O294">
            <v>12</v>
          </cell>
          <cell r="AA294" t="str">
            <v/>
          </cell>
          <cell r="AB294"/>
          <cell r="AC294"/>
          <cell r="AO294" t="str">
            <v/>
          </cell>
          <cell r="AP294"/>
          <cell r="AQ294"/>
          <cell r="BC294" t="str">
            <v/>
          </cell>
          <cell r="BD294"/>
          <cell r="BE294"/>
          <cell r="BQ294" t="str">
            <v/>
          </cell>
          <cell r="BR294"/>
          <cell r="BS294"/>
          <cell r="CE294" t="str">
            <v/>
          </cell>
          <cell r="CF294" t="str">
            <v/>
          </cell>
          <cell r="CG294" t="str">
            <v/>
          </cell>
          <cell r="CR294" t="str">
            <v>京都信用金庫</v>
          </cell>
          <cell r="CS294" t="str">
            <v>岩倉中町支店</v>
          </cell>
        </row>
        <row r="295">
          <cell r="B295" t="str">
            <v>35</v>
          </cell>
          <cell r="F295" t="str">
            <v>617-0836</v>
          </cell>
          <cell r="G295" t="str">
            <v>長岡京市</v>
          </cell>
          <cell r="H295" t="str">
            <v>勝竜寺尻細１３番地３０</v>
          </cell>
          <cell r="I295" t="str">
            <v>090-8218-8288</v>
          </cell>
          <cell r="J295">
            <v>456</v>
          </cell>
          <cell r="K295">
            <v>0</v>
          </cell>
          <cell r="M295" t="str">
            <v/>
          </cell>
          <cell r="N295"/>
          <cell r="O295"/>
          <cell r="AA295" t="str">
            <v/>
          </cell>
          <cell r="AB295"/>
          <cell r="AC295"/>
          <cell r="AO295" t="str">
            <v/>
          </cell>
          <cell r="AP295"/>
          <cell r="AQ295"/>
          <cell r="BC295" t="str">
            <v/>
          </cell>
          <cell r="BD295"/>
          <cell r="BE295"/>
          <cell r="BQ295" t="str">
            <v/>
          </cell>
          <cell r="BR295"/>
          <cell r="BS295"/>
          <cell r="CE295" t="str">
            <v/>
          </cell>
          <cell r="CF295" t="str">
            <v/>
          </cell>
          <cell r="CG295" t="str">
            <v/>
          </cell>
          <cell r="CR295" t="str">
            <v>京都信用金庫</v>
          </cell>
          <cell r="CS295" t="str">
            <v>長岡支店</v>
          </cell>
        </row>
        <row r="296">
          <cell r="B296" t="str">
            <v>35</v>
          </cell>
          <cell r="F296" t="str">
            <v>615-0855</v>
          </cell>
          <cell r="G296" t="str">
            <v>京都市右京区西京極西団子田町３の３</v>
          </cell>
          <cell r="H296" t="str">
            <v>2</v>
          </cell>
          <cell r="I296" t="str">
            <v>075-322-6664</v>
          </cell>
          <cell r="J296">
            <v>135726</v>
          </cell>
          <cell r="K296">
            <v>69350</v>
          </cell>
          <cell r="M296" t="str">
            <v>鈴木　正勝</v>
          </cell>
          <cell r="N296">
            <v>20000</v>
          </cell>
          <cell r="O296">
            <v>12</v>
          </cell>
          <cell r="AA296" t="str">
            <v/>
          </cell>
          <cell r="AB296"/>
          <cell r="AC296"/>
          <cell r="AO296" t="str">
            <v/>
          </cell>
          <cell r="AP296"/>
          <cell r="AQ296"/>
          <cell r="BC296" t="str">
            <v/>
          </cell>
          <cell r="BD296"/>
          <cell r="BE296"/>
          <cell r="BQ296" t="str">
            <v/>
          </cell>
          <cell r="BR296"/>
          <cell r="BS296"/>
          <cell r="CE296" t="str">
            <v/>
          </cell>
          <cell r="CF296" t="str">
            <v/>
          </cell>
          <cell r="CG296" t="str">
            <v/>
          </cell>
          <cell r="CR296" t="str">
            <v>京都銀行</v>
          </cell>
          <cell r="CS296" t="str">
            <v>嵯峨支店</v>
          </cell>
        </row>
        <row r="297">
          <cell r="B297" t="str">
            <v>35</v>
          </cell>
          <cell r="F297" t="str">
            <v>607-8466</v>
          </cell>
          <cell r="G297" t="str">
            <v>京都市山科区上花山桜谷２８－６０</v>
          </cell>
          <cell r="H297" t="str">
            <v/>
          </cell>
          <cell r="I297" t="str">
            <v>075-502-7238</v>
          </cell>
          <cell r="J297">
            <v>14962</v>
          </cell>
          <cell r="K297">
            <v>13870</v>
          </cell>
          <cell r="M297" t="str">
            <v>今井　昌行</v>
          </cell>
          <cell r="N297">
            <v>4000</v>
          </cell>
          <cell r="O297">
            <v>12</v>
          </cell>
          <cell r="AA297" t="str">
            <v/>
          </cell>
          <cell r="AB297"/>
          <cell r="AC297"/>
          <cell r="AO297" t="str">
            <v/>
          </cell>
          <cell r="AP297"/>
          <cell r="AQ297"/>
          <cell r="BC297" t="str">
            <v/>
          </cell>
          <cell r="BD297"/>
          <cell r="BE297"/>
          <cell r="BQ297" t="str">
            <v/>
          </cell>
          <cell r="BR297"/>
          <cell r="BS297"/>
          <cell r="CE297" t="str">
            <v/>
          </cell>
          <cell r="CF297" t="str">
            <v/>
          </cell>
          <cell r="CG297" t="str">
            <v/>
          </cell>
          <cell r="CR297"/>
          <cell r="CS297"/>
        </row>
        <row r="298">
          <cell r="B298" t="str">
            <v>35</v>
          </cell>
          <cell r="F298" t="str">
            <v>611-0023</v>
          </cell>
          <cell r="G298" t="str">
            <v>宇治市折居台二丁目１－５６</v>
          </cell>
          <cell r="H298" t="str">
            <v/>
          </cell>
          <cell r="I298" t="str">
            <v>0774-24-7389</v>
          </cell>
          <cell r="J298">
            <v>17423</v>
          </cell>
          <cell r="K298">
            <v>13870</v>
          </cell>
          <cell r="M298" t="str">
            <v>深田　勝己</v>
          </cell>
          <cell r="N298">
            <v>4000</v>
          </cell>
          <cell r="O298">
            <v>12</v>
          </cell>
          <cell r="AA298" t="str">
            <v/>
          </cell>
          <cell r="AB298"/>
          <cell r="AC298"/>
          <cell r="AO298" t="str">
            <v/>
          </cell>
          <cell r="AP298"/>
          <cell r="AQ298"/>
          <cell r="BC298" t="str">
            <v/>
          </cell>
          <cell r="BD298"/>
          <cell r="BE298"/>
          <cell r="BQ298" t="str">
            <v/>
          </cell>
          <cell r="BR298"/>
          <cell r="BS298"/>
          <cell r="CE298" t="str">
            <v/>
          </cell>
          <cell r="CF298" t="str">
            <v/>
          </cell>
          <cell r="CG298" t="str">
            <v/>
          </cell>
          <cell r="CR298" t="str">
            <v>京都中央信用金庫</v>
          </cell>
          <cell r="CS298" t="str">
            <v>大久保支店</v>
          </cell>
        </row>
        <row r="299">
          <cell r="B299" t="str">
            <v>35</v>
          </cell>
          <cell r="F299" t="str">
            <v>604-8824</v>
          </cell>
          <cell r="G299" t="str">
            <v>京都市中京区壬生高樋町２６－１</v>
          </cell>
          <cell r="H299" t="str">
            <v/>
          </cell>
          <cell r="I299" t="str">
            <v>075-313-2211</v>
          </cell>
          <cell r="J299">
            <v>41021</v>
          </cell>
          <cell r="K299">
            <v>34675</v>
          </cell>
          <cell r="M299" t="str">
            <v>藤原　久之</v>
          </cell>
          <cell r="N299">
            <v>10000</v>
          </cell>
          <cell r="O299">
            <v>12</v>
          </cell>
          <cell r="AA299" t="str">
            <v/>
          </cell>
          <cell r="AB299"/>
          <cell r="AC299"/>
          <cell r="AO299" t="str">
            <v/>
          </cell>
          <cell r="AP299"/>
          <cell r="AQ299"/>
          <cell r="BC299" t="str">
            <v/>
          </cell>
          <cell r="BD299"/>
          <cell r="BE299"/>
          <cell r="BQ299" t="str">
            <v/>
          </cell>
          <cell r="BR299"/>
          <cell r="BS299"/>
          <cell r="CE299" t="str">
            <v/>
          </cell>
          <cell r="CF299" t="str">
            <v/>
          </cell>
          <cell r="CG299" t="str">
            <v/>
          </cell>
          <cell r="CR299" t="str">
            <v>京都中央信用金庫</v>
          </cell>
          <cell r="CS299" t="str">
            <v>壬生支店</v>
          </cell>
        </row>
        <row r="300">
          <cell r="B300" t="str">
            <v>35</v>
          </cell>
          <cell r="F300" t="str">
            <v>601-8045</v>
          </cell>
          <cell r="G300" t="str">
            <v>京都市南区東九条西明田町４１－１６</v>
          </cell>
          <cell r="H300" t="str">
            <v/>
          </cell>
          <cell r="I300" t="str">
            <v>075-662-5399</v>
          </cell>
          <cell r="J300">
            <v>19522</v>
          </cell>
          <cell r="K300">
            <v>17337</v>
          </cell>
          <cell r="M300" t="str">
            <v>高山　裕介</v>
          </cell>
          <cell r="N300">
            <v>5000</v>
          </cell>
          <cell r="O300">
            <v>12</v>
          </cell>
          <cell r="AA300" t="str">
            <v/>
          </cell>
          <cell r="AB300"/>
          <cell r="AC300"/>
          <cell r="AO300" t="str">
            <v/>
          </cell>
          <cell r="AP300"/>
          <cell r="AQ300"/>
          <cell r="BC300" t="str">
            <v/>
          </cell>
          <cell r="BD300"/>
          <cell r="BE300"/>
          <cell r="BQ300" t="str">
            <v/>
          </cell>
          <cell r="BR300"/>
          <cell r="BS300"/>
          <cell r="CE300" t="str">
            <v/>
          </cell>
          <cell r="CF300" t="str">
            <v/>
          </cell>
          <cell r="CG300" t="str">
            <v/>
          </cell>
          <cell r="CR300"/>
          <cell r="CS300"/>
        </row>
        <row r="301">
          <cell r="B301" t="str">
            <v>35</v>
          </cell>
          <cell r="F301" t="str">
            <v>610-0121</v>
          </cell>
          <cell r="G301" t="str">
            <v>城陽市寺田</v>
          </cell>
          <cell r="H301" t="str">
            <v>今堀２９番地の９３</v>
          </cell>
          <cell r="I301" t="str">
            <v>0774-53-8635</v>
          </cell>
          <cell r="J301">
            <v>36860</v>
          </cell>
          <cell r="K301">
            <v>34675</v>
          </cell>
          <cell r="M301" t="str">
            <v>松尾　輝義</v>
          </cell>
          <cell r="N301">
            <v>5000</v>
          </cell>
          <cell r="O301">
            <v>12</v>
          </cell>
          <cell r="AA301" t="str">
            <v>松尾　光男</v>
          </cell>
          <cell r="AB301">
            <v>5000</v>
          </cell>
          <cell r="AC301">
            <v>12</v>
          </cell>
          <cell r="AO301" t="str">
            <v/>
          </cell>
          <cell r="AP301"/>
          <cell r="AQ301"/>
          <cell r="BC301" t="str">
            <v/>
          </cell>
          <cell r="BD301"/>
          <cell r="BE301"/>
          <cell r="BQ301" t="str">
            <v/>
          </cell>
          <cell r="BR301"/>
          <cell r="BS301"/>
          <cell r="CE301" t="str">
            <v/>
          </cell>
          <cell r="CF301" t="str">
            <v/>
          </cell>
          <cell r="CG301" t="str">
            <v/>
          </cell>
          <cell r="CR301" t="str">
            <v>京都中央信用金庫</v>
          </cell>
          <cell r="CS301" t="str">
            <v>寺田支店</v>
          </cell>
        </row>
        <row r="302">
          <cell r="B302" t="str">
            <v>38</v>
          </cell>
          <cell r="F302" t="str">
            <v>607-8498</v>
          </cell>
          <cell r="G302" t="str">
            <v>京都市山科区日ノ岡石塚町２４－５</v>
          </cell>
          <cell r="H302" t="str">
            <v/>
          </cell>
          <cell r="I302" t="str">
            <v>075-591-0317</v>
          </cell>
          <cell r="J302">
            <v>102264</v>
          </cell>
          <cell r="K302">
            <v>87600</v>
          </cell>
          <cell r="M302" t="str">
            <v>湯浅　忠史</v>
          </cell>
          <cell r="N302">
            <v>20000</v>
          </cell>
          <cell r="O302">
            <v>12</v>
          </cell>
          <cell r="AA302" t="str">
            <v/>
          </cell>
          <cell r="AB302"/>
          <cell r="AC302"/>
          <cell r="AO302" t="str">
            <v/>
          </cell>
          <cell r="AP302"/>
          <cell r="AQ302"/>
          <cell r="BC302" t="str">
            <v/>
          </cell>
          <cell r="BD302"/>
          <cell r="BE302"/>
          <cell r="BQ302" t="str">
            <v/>
          </cell>
          <cell r="BR302"/>
          <cell r="BS302"/>
          <cell r="CE302" t="str">
            <v/>
          </cell>
          <cell r="CF302" t="str">
            <v/>
          </cell>
          <cell r="CG302" t="str">
            <v/>
          </cell>
          <cell r="CR302" t="str">
            <v>京都銀行</v>
          </cell>
          <cell r="CS302" t="str">
            <v>太秦安井支店</v>
          </cell>
        </row>
        <row r="303">
          <cell r="B303" t="str">
            <v>38</v>
          </cell>
          <cell r="F303" t="str">
            <v>612-8494</v>
          </cell>
          <cell r="G303" t="str">
            <v>京都市伏見区</v>
          </cell>
          <cell r="H303" t="str">
            <v>久我東町６番地１２７</v>
          </cell>
          <cell r="I303" t="str">
            <v>090-59013124</v>
          </cell>
          <cell r="J303">
            <v>42900</v>
          </cell>
          <cell r="K303">
            <v>40140</v>
          </cell>
          <cell r="M303" t="str">
            <v>竹中　辰吉</v>
          </cell>
          <cell r="N303">
            <v>10000</v>
          </cell>
          <cell r="O303">
            <v>11</v>
          </cell>
          <cell r="AA303" t="str">
            <v/>
          </cell>
          <cell r="AB303"/>
          <cell r="AC303"/>
          <cell r="AO303" t="str">
            <v/>
          </cell>
          <cell r="AP303"/>
          <cell r="AQ303"/>
          <cell r="BC303" t="str">
            <v/>
          </cell>
          <cell r="BD303"/>
          <cell r="BE303"/>
          <cell r="BQ303" t="str">
            <v/>
          </cell>
          <cell r="BR303"/>
          <cell r="BS303"/>
          <cell r="CE303" t="str">
            <v/>
          </cell>
          <cell r="CF303" t="str">
            <v/>
          </cell>
          <cell r="CG303" t="str">
            <v/>
          </cell>
          <cell r="CR303" t="str">
            <v>京都中央信用金庫</v>
          </cell>
          <cell r="CS303" t="str">
            <v>久我支店</v>
          </cell>
        </row>
        <row r="304">
          <cell r="B304" t="str">
            <v>35</v>
          </cell>
          <cell r="F304" t="str">
            <v>614-8297</v>
          </cell>
          <cell r="G304" t="str">
            <v>八幡市欽明台西３４－１６</v>
          </cell>
          <cell r="H304" t="str">
            <v/>
          </cell>
          <cell r="I304" t="str">
            <v>075-982-3816</v>
          </cell>
          <cell r="J304">
            <v>66091</v>
          </cell>
          <cell r="K304">
            <v>34675</v>
          </cell>
          <cell r="M304" t="str">
            <v>奥井　康一</v>
          </cell>
          <cell r="N304">
            <v>10000</v>
          </cell>
          <cell r="O304">
            <v>12</v>
          </cell>
          <cell r="AA304" t="str">
            <v/>
          </cell>
          <cell r="AB304"/>
          <cell r="AC304"/>
          <cell r="AO304" t="str">
            <v/>
          </cell>
          <cell r="AP304"/>
          <cell r="AQ304"/>
          <cell r="BC304" t="str">
            <v/>
          </cell>
          <cell r="BD304"/>
          <cell r="BE304"/>
          <cell r="BQ304" t="str">
            <v/>
          </cell>
          <cell r="BR304"/>
          <cell r="BS304"/>
          <cell r="CE304" t="str">
            <v/>
          </cell>
          <cell r="CF304" t="str">
            <v/>
          </cell>
          <cell r="CG304" t="str">
            <v/>
          </cell>
          <cell r="CR304" t="str">
            <v>京都信用金庫</v>
          </cell>
          <cell r="CS304" t="str">
            <v>田辺支店</v>
          </cell>
        </row>
        <row r="305">
          <cell r="B305" t="str">
            <v>35</v>
          </cell>
          <cell r="F305" t="str">
            <v>612-8277</v>
          </cell>
          <cell r="G305" t="str">
            <v>京都市伏見区納所妙徳寺２０－２</v>
          </cell>
          <cell r="H305" t="str">
            <v/>
          </cell>
          <cell r="I305" t="str">
            <v>075-632-5754</v>
          </cell>
          <cell r="J305">
            <v>14193</v>
          </cell>
          <cell r="K305">
            <v>13870</v>
          </cell>
          <cell r="M305" t="str">
            <v>夕川　輝久</v>
          </cell>
          <cell r="N305">
            <v>4000</v>
          </cell>
          <cell r="O305">
            <v>12</v>
          </cell>
          <cell r="AA305" t="str">
            <v/>
          </cell>
          <cell r="AB305"/>
          <cell r="AC305"/>
          <cell r="AO305" t="str">
            <v/>
          </cell>
          <cell r="AP305"/>
          <cell r="AQ305"/>
          <cell r="BC305" t="str">
            <v/>
          </cell>
          <cell r="BD305"/>
          <cell r="BE305"/>
          <cell r="BQ305" t="str">
            <v/>
          </cell>
          <cell r="BR305"/>
          <cell r="BS305"/>
          <cell r="CE305" t="str">
            <v/>
          </cell>
          <cell r="CF305" t="str">
            <v/>
          </cell>
          <cell r="CG305" t="str">
            <v/>
          </cell>
          <cell r="CR305" t="str">
            <v>京都銀行</v>
          </cell>
          <cell r="CS305" t="str">
            <v>淀支店</v>
          </cell>
        </row>
        <row r="306">
          <cell r="B306" t="str">
            <v>35</v>
          </cell>
          <cell r="F306" t="str">
            <v>607-8186</v>
          </cell>
          <cell r="G306" t="str">
            <v>京都市山科区大宅早稲ノ内町３１</v>
          </cell>
          <cell r="H306" t="str">
            <v>リュミエ山科２０２</v>
          </cell>
          <cell r="I306" t="str">
            <v>075-591-5118</v>
          </cell>
          <cell r="J306">
            <v>5348</v>
          </cell>
          <cell r="K306">
            <v>0</v>
          </cell>
          <cell r="M306" t="str">
            <v/>
          </cell>
          <cell r="N306"/>
          <cell r="O306"/>
          <cell r="AA306" t="str">
            <v/>
          </cell>
          <cell r="AB306"/>
          <cell r="AC306"/>
          <cell r="AO306" t="str">
            <v/>
          </cell>
          <cell r="AP306"/>
          <cell r="AQ306"/>
          <cell r="BC306" t="str">
            <v/>
          </cell>
          <cell r="BD306"/>
          <cell r="BE306"/>
          <cell r="BQ306" t="str">
            <v/>
          </cell>
          <cell r="BR306"/>
          <cell r="BS306"/>
          <cell r="CE306" t="str">
            <v/>
          </cell>
          <cell r="CF306" t="str">
            <v/>
          </cell>
          <cell r="CG306" t="str">
            <v/>
          </cell>
          <cell r="CR306"/>
          <cell r="CS306"/>
        </row>
        <row r="307">
          <cell r="B307" t="str">
            <v>35</v>
          </cell>
          <cell r="F307" t="str">
            <v>600-8815</v>
          </cell>
          <cell r="G307" t="str">
            <v>京都市下京区中堂寺粟田町９０番地</v>
          </cell>
          <cell r="H307" t="str">
            <v>京都リサーチパーク８号館１０８</v>
          </cell>
          <cell r="I307" t="str">
            <v>075-326-1620</v>
          </cell>
          <cell r="J307">
            <v>153396</v>
          </cell>
          <cell r="K307">
            <v>0</v>
          </cell>
          <cell r="M307" t="str">
            <v/>
          </cell>
          <cell r="N307"/>
          <cell r="O307"/>
          <cell r="AA307" t="str">
            <v/>
          </cell>
          <cell r="AB307"/>
          <cell r="AC307"/>
          <cell r="AO307" t="str">
            <v/>
          </cell>
          <cell r="AP307"/>
          <cell r="AQ307"/>
          <cell r="BC307" t="str">
            <v/>
          </cell>
          <cell r="BD307"/>
          <cell r="BE307"/>
          <cell r="BQ307" t="str">
            <v/>
          </cell>
          <cell r="BR307"/>
          <cell r="BS307"/>
          <cell r="CE307" t="str">
            <v/>
          </cell>
          <cell r="CF307" t="str">
            <v/>
          </cell>
          <cell r="CG307" t="str">
            <v/>
          </cell>
          <cell r="CR307" t="str">
            <v>京都銀行</v>
          </cell>
          <cell r="CS307" t="str">
            <v>西七条支店</v>
          </cell>
        </row>
        <row r="308">
          <cell r="B308" t="str">
            <v>35</v>
          </cell>
          <cell r="F308" t="str">
            <v>612-0862</v>
          </cell>
          <cell r="G308" t="str">
            <v>京都市伏見区深草大亀谷西久宝寺町</v>
          </cell>
          <cell r="H308" t="str">
            <v>１８－２１</v>
          </cell>
          <cell r="I308" t="str">
            <v>075-642-0261</v>
          </cell>
          <cell r="J308">
            <v>72627</v>
          </cell>
          <cell r="K308">
            <v>69350</v>
          </cell>
          <cell r="M308" t="str">
            <v>河原　功之介</v>
          </cell>
          <cell r="N308">
            <v>20000</v>
          </cell>
          <cell r="O308">
            <v>12</v>
          </cell>
          <cell r="AA308" t="str">
            <v/>
          </cell>
          <cell r="AB308"/>
          <cell r="AC308"/>
          <cell r="AO308" t="str">
            <v/>
          </cell>
          <cell r="AP308"/>
          <cell r="AQ308"/>
          <cell r="BC308" t="str">
            <v/>
          </cell>
          <cell r="BD308"/>
          <cell r="BE308"/>
          <cell r="BQ308" t="str">
            <v/>
          </cell>
          <cell r="BR308"/>
          <cell r="BS308"/>
          <cell r="CE308" t="str">
            <v/>
          </cell>
          <cell r="CF308" t="str">
            <v/>
          </cell>
          <cell r="CG308" t="str">
            <v/>
          </cell>
          <cell r="CR308"/>
          <cell r="CS308"/>
        </row>
        <row r="309">
          <cell r="B309" t="str">
            <v>35</v>
          </cell>
          <cell r="F309" t="str">
            <v>601-1302</v>
          </cell>
          <cell r="G309" t="str">
            <v>京都市伏見区醍醐内ケ井戸１１－３</v>
          </cell>
          <cell r="H309" t="str">
            <v/>
          </cell>
          <cell r="I309" t="str">
            <v>075-575-5521</v>
          </cell>
          <cell r="J309">
            <v>2185</v>
          </cell>
          <cell r="K309">
            <v>0</v>
          </cell>
          <cell r="M309" t="str">
            <v/>
          </cell>
          <cell r="N309"/>
          <cell r="O309"/>
          <cell r="AA309" t="str">
            <v/>
          </cell>
          <cell r="AB309"/>
          <cell r="AC309"/>
          <cell r="AO309" t="str">
            <v/>
          </cell>
          <cell r="AP309"/>
          <cell r="AQ309"/>
          <cell r="BC309" t="str">
            <v/>
          </cell>
          <cell r="BD309"/>
          <cell r="BE309"/>
          <cell r="BQ309" t="str">
            <v/>
          </cell>
          <cell r="BR309"/>
          <cell r="BS309"/>
          <cell r="CE309" t="str">
            <v/>
          </cell>
          <cell r="CF309" t="str">
            <v/>
          </cell>
          <cell r="CG309" t="str">
            <v/>
          </cell>
          <cell r="CR309" t="str">
            <v>滋賀銀行</v>
          </cell>
          <cell r="CS309" t="str">
            <v>醍醐支店</v>
          </cell>
        </row>
        <row r="310">
          <cell r="B310" t="str">
            <v>35</v>
          </cell>
          <cell r="F310" t="str">
            <v>604-8862</v>
          </cell>
          <cell r="G310" t="str">
            <v>京都市中京区</v>
          </cell>
          <cell r="H310" t="str">
            <v>壬生森町３８番地１ラフォーレ壬生３０３</v>
          </cell>
          <cell r="I310" t="str">
            <v>090-6915-5441</v>
          </cell>
          <cell r="J310">
            <v>36860</v>
          </cell>
          <cell r="K310">
            <v>34675</v>
          </cell>
          <cell r="M310" t="str">
            <v>小嶋　大起</v>
          </cell>
          <cell r="N310">
            <v>10000</v>
          </cell>
          <cell r="O310">
            <v>12</v>
          </cell>
          <cell r="AA310" t="str">
            <v/>
          </cell>
          <cell r="AB310"/>
          <cell r="AC310"/>
          <cell r="AO310" t="str">
            <v/>
          </cell>
          <cell r="AP310"/>
          <cell r="AQ310"/>
          <cell r="BC310" t="str">
            <v/>
          </cell>
          <cell r="BD310"/>
          <cell r="BE310"/>
          <cell r="BQ310" t="str">
            <v/>
          </cell>
          <cell r="BR310"/>
          <cell r="BS310"/>
          <cell r="CE310" t="str">
            <v/>
          </cell>
          <cell r="CF310" t="str">
            <v/>
          </cell>
          <cell r="CG310" t="str">
            <v/>
          </cell>
          <cell r="CR310"/>
          <cell r="CS310"/>
        </row>
        <row r="311">
          <cell r="B311" t="str">
            <v>35</v>
          </cell>
          <cell r="F311" t="str">
            <v>617-0833</v>
          </cell>
          <cell r="G311" t="str">
            <v>長岡京市神足</v>
          </cell>
          <cell r="H311" t="str">
            <v>太田１－２４</v>
          </cell>
          <cell r="I311" t="str">
            <v>075-955-1746</v>
          </cell>
          <cell r="J311">
            <v>2185</v>
          </cell>
          <cell r="K311">
            <v>0</v>
          </cell>
          <cell r="M311" t="str">
            <v/>
          </cell>
          <cell r="N311"/>
          <cell r="O311"/>
          <cell r="AA311" t="str">
            <v/>
          </cell>
          <cell r="AB311"/>
          <cell r="AC311"/>
          <cell r="AO311" t="str">
            <v/>
          </cell>
          <cell r="AP311"/>
          <cell r="AQ311"/>
          <cell r="BC311" t="str">
            <v/>
          </cell>
          <cell r="BD311"/>
          <cell r="BE311"/>
          <cell r="BQ311" t="str">
            <v/>
          </cell>
          <cell r="BR311"/>
          <cell r="BS311"/>
          <cell r="CE311" t="str">
            <v/>
          </cell>
          <cell r="CF311" t="str">
            <v/>
          </cell>
          <cell r="CG311" t="str">
            <v/>
          </cell>
          <cell r="CR311" t="str">
            <v>京都銀行</v>
          </cell>
          <cell r="CS311" t="str">
            <v>久世支店</v>
          </cell>
        </row>
        <row r="312">
          <cell r="B312" t="str">
            <v>35</v>
          </cell>
          <cell r="F312" t="str">
            <v>616-8186</v>
          </cell>
          <cell r="G312" t="str">
            <v>京都市右京区太秦堀池町６－４</v>
          </cell>
          <cell r="H312" t="str">
            <v/>
          </cell>
          <cell r="I312" t="str">
            <v>075-873-2950</v>
          </cell>
          <cell r="J312">
            <v>38389</v>
          </cell>
          <cell r="K312">
            <v>34675</v>
          </cell>
          <cell r="M312" t="str">
            <v>中川　健吾</v>
          </cell>
          <cell r="N312">
            <v>10000</v>
          </cell>
          <cell r="O312">
            <v>12</v>
          </cell>
          <cell r="AA312" t="str">
            <v/>
          </cell>
          <cell r="AB312"/>
          <cell r="AC312"/>
          <cell r="AO312" t="str">
            <v/>
          </cell>
          <cell r="AP312"/>
          <cell r="AQ312"/>
          <cell r="BC312" t="str">
            <v/>
          </cell>
          <cell r="BD312"/>
          <cell r="BE312"/>
          <cell r="BQ312" t="str">
            <v/>
          </cell>
          <cell r="BR312"/>
          <cell r="BS312"/>
          <cell r="CE312" t="str">
            <v/>
          </cell>
          <cell r="CF312" t="str">
            <v/>
          </cell>
          <cell r="CG312" t="str">
            <v/>
          </cell>
          <cell r="CR312"/>
          <cell r="CS312"/>
        </row>
        <row r="313">
          <cell r="B313" t="str">
            <v>37</v>
          </cell>
          <cell r="F313" t="str">
            <v>601-8145</v>
          </cell>
          <cell r="G313" t="str">
            <v>京都市南区</v>
          </cell>
          <cell r="H313" t="str">
            <v>上鳥羽西浦町４４番地９</v>
          </cell>
          <cell r="I313" t="str">
            <v>075-755-6917</v>
          </cell>
          <cell r="J313">
            <v>58350</v>
          </cell>
          <cell r="K313">
            <v>54750</v>
          </cell>
          <cell r="M313" t="str">
            <v>岡田　裕毅</v>
          </cell>
          <cell r="N313">
            <v>10000</v>
          </cell>
          <cell r="O313">
            <v>12</v>
          </cell>
          <cell r="AA313" t="str">
            <v/>
          </cell>
          <cell r="AB313"/>
          <cell r="AC313"/>
          <cell r="AO313" t="str">
            <v/>
          </cell>
          <cell r="AP313"/>
          <cell r="AQ313"/>
          <cell r="BC313" t="str">
            <v/>
          </cell>
          <cell r="BD313"/>
          <cell r="BE313"/>
          <cell r="BQ313" t="str">
            <v/>
          </cell>
          <cell r="BR313"/>
          <cell r="BS313"/>
          <cell r="CE313" t="str">
            <v/>
          </cell>
          <cell r="CF313" t="str">
            <v/>
          </cell>
          <cell r="CG313" t="str">
            <v/>
          </cell>
          <cell r="CR313" t="str">
            <v>京都銀行</v>
          </cell>
          <cell r="CS313" t="str">
            <v>九条支店</v>
          </cell>
        </row>
        <row r="314">
          <cell r="B314" t="str">
            <v>35</v>
          </cell>
          <cell r="F314" t="str">
            <v>606-8257</v>
          </cell>
          <cell r="G314" t="str">
            <v>京都市左京区北白川西伊織町１７－１</v>
          </cell>
          <cell r="H314" t="str">
            <v/>
          </cell>
          <cell r="I314" t="str">
            <v>090-1952-7868</v>
          </cell>
          <cell r="J314">
            <v>2185</v>
          </cell>
          <cell r="K314">
            <v>0</v>
          </cell>
          <cell r="M314" t="str">
            <v/>
          </cell>
          <cell r="N314"/>
          <cell r="O314"/>
          <cell r="AA314" t="str">
            <v/>
          </cell>
          <cell r="AB314"/>
          <cell r="AC314"/>
          <cell r="AO314" t="str">
            <v/>
          </cell>
          <cell r="AP314"/>
          <cell r="AQ314"/>
          <cell r="BC314" t="str">
            <v/>
          </cell>
          <cell r="BD314"/>
          <cell r="BE314"/>
          <cell r="BQ314" t="str">
            <v/>
          </cell>
          <cell r="BR314"/>
          <cell r="BS314"/>
          <cell r="CE314" t="str">
            <v/>
          </cell>
          <cell r="CF314" t="str">
            <v/>
          </cell>
          <cell r="CG314" t="str">
            <v/>
          </cell>
          <cell r="CR314" t="str">
            <v>京都銀行</v>
          </cell>
          <cell r="CS314" t="str">
            <v>石山支店</v>
          </cell>
        </row>
        <row r="315">
          <cell r="B315" t="str">
            <v>35</v>
          </cell>
          <cell r="F315" t="str">
            <v>610-0301</v>
          </cell>
          <cell r="G315" t="str">
            <v>綴喜郡井手町</v>
          </cell>
          <cell r="H315" t="str">
            <v>大字多賀東北ノ代２３</v>
          </cell>
          <cell r="I315" t="str">
            <v>0774-82-4412</v>
          </cell>
          <cell r="J315">
            <v>1092</v>
          </cell>
          <cell r="K315">
            <v>0</v>
          </cell>
          <cell r="M315" t="str">
            <v/>
          </cell>
          <cell r="N315"/>
          <cell r="O315"/>
          <cell r="AA315" t="str">
            <v/>
          </cell>
          <cell r="AB315"/>
          <cell r="AC315"/>
          <cell r="AO315" t="str">
            <v/>
          </cell>
          <cell r="AP315"/>
          <cell r="AQ315"/>
          <cell r="BC315" t="str">
            <v/>
          </cell>
          <cell r="BD315"/>
          <cell r="BE315"/>
          <cell r="BQ315" t="str">
            <v/>
          </cell>
          <cell r="BR315"/>
          <cell r="BS315"/>
          <cell r="CE315" t="str">
            <v/>
          </cell>
          <cell r="CF315" t="str">
            <v/>
          </cell>
          <cell r="CG315" t="str">
            <v/>
          </cell>
          <cell r="CR315"/>
          <cell r="CS315"/>
        </row>
        <row r="316">
          <cell r="B316" t="str">
            <v>35</v>
          </cell>
          <cell r="F316" t="str">
            <v>612-8433</v>
          </cell>
          <cell r="G316" t="str">
            <v>京都市伏見区深草善導寺町12-28</v>
          </cell>
          <cell r="H316" t="str">
            <v/>
          </cell>
          <cell r="I316" t="str">
            <v>075-601-6605</v>
          </cell>
          <cell r="J316">
            <v>19522</v>
          </cell>
          <cell r="K316">
            <v>17337</v>
          </cell>
          <cell r="M316" t="str">
            <v>小西　裕之</v>
          </cell>
          <cell r="N316">
            <v>5000</v>
          </cell>
          <cell r="O316">
            <v>12</v>
          </cell>
          <cell r="AA316" t="str">
            <v/>
          </cell>
          <cell r="AB316"/>
          <cell r="AC316"/>
          <cell r="AO316" t="str">
            <v/>
          </cell>
          <cell r="AP316"/>
          <cell r="AQ316"/>
          <cell r="BC316" t="str">
            <v/>
          </cell>
          <cell r="BD316"/>
          <cell r="BE316"/>
          <cell r="BQ316" t="str">
            <v/>
          </cell>
          <cell r="BR316"/>
          <cell r="BS316"/>
          <cell r="CE316" t="str">
            <v/>
          </cell>
          <cell r="CF316" t="str">
            <v/>
          </cell>
          <cell r="CG316" t="str">
            <v/>
          </cell>
          <cell r="CR316" t="str">
            <v>京都中央信用金庫</v>
          </cell>
          <cell r="CS316" t="str">
            <v>竹田南支店</v>
          </cell>
        </row>
        <row r="317">
          <cell r="B317" t="str">
            <v>35</v>
          </cell>
          <cell r="F317" t="str">
            <v>612-8116</v>
          </cell>
          <cell r="G317" t="str">
            <v>京都市伏見区向島西堤町２６－２</v>
          </cell>
          <cell r="H317" t="str">
            <v/>
          </cell>
          <cell r="I317" t="str">
            <v>075-601-8468</v>
          </cell>
          <cell r="J317">
            <v>14962</v>
          </cell>
          <cell r="K317">
            <v>13870</v>
          </cell>
          <cell r="M317" t="str">
            <v>山本　一範</v>
          </cell>
          <cell r="N317">
            <v>4000</v>
          </cell>
          <cell r="O317">
            <v>12</v>
          </cell>
          <cell r="AA317" t="str">
            <v/>
          </cell>
          <cell r="AB317"/>
          <cell r="AC317"/>
          <cell r="AO317" t="str">
            <v/>
          </cell>
          <cell r="AP317"/>
          <cell r="AQ317"/>
          <cell r="BC317" t="str">
            <v/>
          </cell>
          <cell r="BD317"/>
          <cell r="BE317"/>
          <cell r="BQ317" t="str">
            <v/>
          </cell>
          <cell r="BR317"/>
          <cell r="BS317"/>
          <cell r="CE317" t="str">
            <v/>
          </cell>
          <cell r="CF317" t="str">
            <v/>
          </cell>
          <cell r="CG317" t="str">
            <v/>
          </cell>
          <cell r="CR317" t="str">
            <v>京都中央信用金庫</v>
          </cell>
          <cell r="CS317" t="str">
            <v>向島支店</v>
          </cell>
        </row>
        <row r="318">
          <cell r="B318" t="str">
            <v>35</v>
          </cell>
          <cell r="F318" t="str">
            <v>601-1422</v>
          </cell>
          <cell r="G318" t="str">
            <v>京都市伏見区日野不動講町</v>
          </cell>
          <cell r="H318" t="str">
            <v>３１番地１８－２</v>
          </cell>
          <cell r="I318" t="str">
            <v>075-571-8948</v>
          </cell>
          <cell r="J318">
            <v>16055</v>
          </cell>
          <cell r="K318">
            <v>13870</v>
          </cell>
          <cell r="M318" t="str">
            <v>北出　智史</v>
          </cell>
          <cell r="N318">
            <v>4000</v>
          </cell>
          <cell r="O318">
            <v>12</v>
          </cell>
          <cell r="AA318" t="str">
            <v/>
          </cell>
          <cell r="AB318"/>
          <cell r="AC318"/>
          <cell r="AO318" t="str">
            <v/>
          </cell>
          <cell r="AP318"/>
          <cell r="AQ318"/>
          <cell r="BC318" t="str">
            <v/>
          </cell>
          <cell r="BD318"/>
          <cell r="BE318"/>
          <cell r="BQ318" t="str">
            <v/>
          </cell>
          <cell r="BR318"/>
          <cell r="BS318"/>
          <cell r="CE318" t="str">
            <v/>
          </cell>
          <cell r="CF318" t="str">
            <v/>
          </cell>
          <cell r="CG318" t="str">
            <v/>
          </cell>
          <cell r="CR318" t="str">
            <v>京都中央信用金庫</v>
          </cell>
          <cell r="CS318" t="str">
            <v>石田支店</v>
          </cell>
        </row>
        <row r="319">
          <cell r="B319" t="str">
            <v>38</v>
          </cell>
          <cell r="F319" t="str">
            <v>616-8074</v>
          </cell>
          <cell r="G319" t="str">
            <v>京都市右京区太秦安井二条裏町１０－</v>
          </cell>
          <cell r="H319" t="str">
            <v>45</v>
          </cell>
          <cell r="I319" t="str">
            <v>075-801-4784</v>
          </cell>
          <cell r="J319">
            <v>20280</v>
          </cell>
          <cell r="K319">
            <v>17520</v>
          </cell>
          <cell r="M319" t="str">
            <v>木村　督</v>
          </cell>
          <cell r="N319">
            <v>4000</v>
          </cell>
          <cell r="O319">
            <v>12</v>
          </cell>
          <cell r="AA319" t="str">
            <v/>
          </cell>
          <cell r="AB319"/>
          <cell r="AC319"/>
          <cell r="AO319" t="str">
            <v/>
          </cell>
          <cell r="AP319"/>
          <cell r="AQ319"/>
          <cell r="BC319" t="str">
            <v/>
          </cell>
          <cell r="BD319"/>
          <cell r="BE319"/>
          <cell r="BQ319" t="str">
            <v/>
          </cell>
          <cell r="BR319"/>
          <cell r="BS319"/>
          <cell r="CE319" t="str">
            <v/>
          </cell>
          <cell r="CF319" t="str">
            <v/>
          </cell>
          <cell r="CG319" t="str">
            <v/>
          </cell>
          <cell r="CR319" t="str">
            <v>京都中央信用金庫</v>
          </cell>
          <cell r="CS319" t="str">
            <v>西院支店</v>
          </cell>
        </row>
        <row r="320">
          <cell r="B320" t="str">
            <v>35</v>
          </cell>
          <cell r="F320" t="str">
            <v>617-0001</v>
          </cell>
          <cell r="G320" t="str">
            <v>向日市</v>
          </cell>
          <cell r="H320" t="str">
            <v>物集女町五ノ坪５番地の８</v>
          </cell>
          <cell r="I320" t="str">
            <v>075-204-0709</v>
          </cell>
          <cell r="J320">
            <v>16055</v>
          </cell>
          <cell r="K320">
            <v>13870</v>
          </cell>
          <cell r="M320" t="str">
            <v>小川　勝人</v>
          </cell>
          <cell r="N320">
            <v>4000</v>
          </cell>
          <cell r="O320">
            <v>12</v>
          </cell>
          <cell r="AA320" t="str">
            <v/>
          </cell>
          <cell r="AB320"/>
          <cell r="AC320"/>
          <cell r="AO320" t="str">
            <v/>
          </cell>
          <cell r="AP320"/>
          <cell r="AQ320"/>
          <cell r="BC320" t="str">
            <v/>
          </cell>
          <cell r="BD320"/>
          <cell r="BE320"/>
          <cell r="BQ320" t="str">
            <v/>
          </cell>
          <cell r="BR320"/>
          <cell r="BS320"/>
          <cell r="CE320" t="str">
            <v/>
          </cell>
          <cell r="CF320" t="str">
            <v/>
          </cell>
          <cell r="CG320" t="str">
            <v/>
          </cell>
          <cell r="CR320" t="str">
            <v>京都銀行</v>
          </cell>
          <cell r="CS320" t="str">
            <v>藤森支店</v>
          </cell>
        </row>
        <row r="321">
          <cell r="B321" t="str">
            <v>38</v>
          </cell>
          <cell r="F321" t="str">
            <v>612-8017</v>
          </cell>
          <cell r="G321" t="str">
            <v>京都市伏見区桃山南大島町101-38</v>
          </cell>
          <cell r="H321" t="str">
            <v/>
          </cell>
          <cell r="I321" t="str">
            <v>075-602-7780</v>
          </cell>
          <cell r="J321">
            <v>26760</v>
          </cell>
          <cell r="K321">
            <v>17520</v>
          </cell>
          <cell r="M321" t="str">
            <v>鈴木　雄三</v>
          </cell>
          <cell r="N321">
            <v>4000</v>
          </cell>
          <cell r="O321">
            <v>12</v>
          </cell>
          <cell r="AA321" t="str">
            <v/>
          </cell>
          <cell r="AB321"/>
          <cell r="AC321"/>
          <cell r="AO321" t="str">
            <v/>
          </cell>
          <cell r="AP321"/>
          <cell r="AQ321"/>
          <cell r="BC321" t="str">
            <v/>
          </cell>
          <cell r="BD321"/>
          <cell r="BE321"/>
          <cell r="BQ321" t="str">
            <v/>
          </cell>
          <cell r="BR321"/>
          <cell r="BS321"/>
          <cell r="CE321" t="str">
            <v/>
          </cell>
          <cell r="CF321" t="str">
            <v/>
          </cell>
          <cell r="CG321" t="str">
            <v/>
          </cell>
          <cell r="CR321" t="str">
            <v>京都銀行</v>
          </cell>
          <cell r="CS321" t="str">
            <v>三室戸支店</v>
          </cell>
        </row>
        <row r="322">
          <cell r="B322" t="str">
            <v>35</v>
          </cell>
          <cell r="F322" t="str">
            <v>611-0041</v>
          </cell>
          <cell r="G322" t="str">
            <v>宇治市槇島町</v>
          </cell>
          <cell r="H322" t="str">
            <v>薗場３番地の２</v>
          </cell>
          <cell r="I322" t="str">
            <v>080-2537-6750</v>
          </cell>
          <cell r="J322">
            <v>14088</v>
          </cell>
          <cell r="K322">
            <v>13870</v>
          </cell>
          <cell r="M322" t="str">
            <v>沼崎　伸也</v>
          </cell>
          <cell r="N322">
            <v>4000</v>
          </cell>
          <cell r="O322">
            <v>12</v>
          </cell>
          <cell r="AA322" t="str">
            <v/>
          </cell>
          <cell r="AB322"/>
          <cell r="AC322"/>
          <cell r="AO322" t="str">
            <v/>
          </cell>
          <cell r="AP322"/>
          <cell r="AQ322"/>
          <cell r="BC322" t="str">
            <v/>
          </cell>
          <cell r="BD322"/>
          <cell r="BE322"/>
          <cell r="BQ322" t="str">
            <v/>
          </cell>
          <cell r="BR322"/>
          <cell r="BS322"/>
          <cell r="CE322" t="str">
            <v/>
          </cell>
          <cell r="CF322" t="str">
            <v/>
          </cell>
          <cell r="CG322" t="str">
            <v/>
          </cell>
          <cell r="CR322"/>
          <cell r="CS322"/>
        </row>
        <row r="323">
          <cell r="B323" t="str">
            <v>36</v>
          </cell>
          <cell r="F323" t="str">
            <v>613-0023</v>
          </cell>
          <cell r="G323" t="str">
            <v>久世郡久御山町野村村東２９１番地２</v>
          </cell>
          <cell r="H323" t="str">
            <v/>
          </cell>
          <cell r="I323" t="str">
            <v>075-200-1233</v>
          </cell>
          <cell r="J323">
            <v>3705</v>
          </cell>
          <cell r="K323">
            <v>0</v>
          </cell>
          <cell r="M323" t="str">
            <v/>
          </cell>
          <cell r="N323"/>
          <cell r="O323"/>
          <cell r="AA323" t="str">
            <v/>
          </cell>
          <cell r="AB323"/>
          <cell r="AC323"/>
          <cell r="AO323" t="str">
            <v/>
          </cell>
          <cell r="AP323"/>
          <cell r="AQ323"/>
          <cell r="BC323" t="str">
            <v/>
          </cell>
          <cell r="BD323"/>
          <cell r="BE323"/>
          <cell r="BQ323" t="str">
            <v/>
          </cell>
          <cell r="BR323"/>
          <cell r="BS323"/>
          <cell r="CE323" t="str">
            <v/>
          </cell>
          <cell r="CF323" t="str">
            <v/>
          </cell>
          <cell r="CG323" t="str">
            <v/>
          </cell>
          <cell r="CR323" t="str">
            <v>京都銀行</v>
          </cell>
          <cell r="CS323" t="str">
            <v>京都市役所前支店</v>
          </cell>
        </row>
        <row r="324">
          <cell r="B324" t="str">
            <v>33</v>
          </cell>
          <cell r="F324" t="str">
            <v>617-0002</v>
          </cell>
          <cell r="G324" t="str">
            <v>向日市</v>
          </cell>
          <cell r="H324" t="str">
            <v>寺戸町西野８－１２</v>
          </cell>
          <cell r="I324" t="str">
            <v>075-932-3775</v>
          </cell>
          <cell r="J324">
            <v>12474</v>
          </cell>
          <cell r="K324">
            <v>10944</v>
          </cell>
          <cell r="M324" t="str">
            <v>西　孝之</v>
          </cell>
          <cell r="N324">
            <v>10000</v>
          </cell>
          <cell r="O324">
            <v>4</v>
          </cell>
          <cell r="AA324" t="str">
            <v/>
          </cell>
          <cell r="AB324"/>
          <cell r="AC324"/>
          <cell r="AO324" t="str">
            <v/>
          </cell>
          <cell r="AP324"/>
          <cell r="AQ324"/>
          <cell r="BC324" t="str">
            <v/>
          </cell>
          <cell r="BD324"/>
          <cell r="BE324"/>
          <cell r="BQ324" t="str">
            <v/>
          </cell>
          <cell r="BR324"/>
          <cell r="BS324"/>
          <cell r="CE324" t="str">
            <v/>
          </cell>
          <cell r="CF324" t="str">
            <v/>
          </cell>
          <cell r="CG324" t="str">
            <v/>
          </cell>
          <cell r="CR324" t="str">
            <v>京都中央信用金庫</v>
          </cell>
          <cell r="CS324" t="str">
            <v>桂支店</v>
          </cell>
        </row>
        <row r="325">
          <cell r="B325" t="str">
            <v>35</v>
          </cell>
          <cell r="F325" t="str">
            <v>610-0121</v>
          </cell>
          <cell r="G325" t="str">
            <v>城陽市寺田水度坂１５－１００</v>
          </cell>
          <cell r="H325" t="str">
            <v/>
          </cell>
          <cell r="I325" t="str">
            <v>0774-53-1907</v>
          </cell>
          <cell r="J325">
            <v>71535</v>
          </cell>
          <cell r="K325">
            <v>69350</v>
          </cell>
          <cell r="M325" t="str">
            <v>篠田　行彦</v>
          </cell>
          <cell r="N325">
            <v>10000</v>
          </cell>
          <cell r="O325">
            <v>12</v>
          </cell>
          <cell r="AA325" t="str">
            <v>篠田　竜也</v>
          </cell>
          <cell r="AB325">
            <v>10000</v>
          </cell>
          <cell r="AC325">
            <v>12</v>
          </cell>
          <cell r="AO325" t="str">
            <v/>
          </cell>
          <cell r="AP325"/>
          <cell r="AQ325"/>
          <cell r="BC325" t="str">
            <v/>
          </cell>
          <cell r="BD325"/>
          <cell r="BE325"/>
          <cell r="BQ325" t="str">
            <v/>
          </cell>
          <cell r="BR325"/>
          <cell r="BS325"/>
          <cell r="CE325" t="str">
            <v/>
          </cell>
          <cell r="CF325" t="str">
            <v/>
          </cell>
          <cell r="CG325" t="str">
            <v/>
          </cell>
          <cell r="CR325" t="str">
            <v>京都銀行</v>
          </cell>
          <cell r="CS325" t="str">
            <v>城陽支店</v>
          </cell>
        </row>
        <row r="326">
          <cell r="B326" t="str">
            <v>35</v>
          </cell>
          <cell r="F326" t="str">
            <v>611-0025</v>
          </cell>
          <cell r="G326" t="str">
            <v>宇治市神明石塚９８－５</v>
          </cell>
          <cell r="H326" t="str">
            <v/>
          </cell>
          <cell r="I326" t="str">
            <v>0774-46-3331</v>
          </cell>
          <cell r="J326">
            <v>2185</v>
          </cell>
          <cell r="K326">
            <v>0</v>
          </cell>
          <cell r="M326" t="str">
            <v/>
          </cell>
          <cell r="N326"/>
          <cell r="O326"/>
          <cell r="AA326" t="str">
            <v/>
          </cell>
          <cell r="AB326"/>
          <cell r="AC326"/>
          <cell r="AO326" t="str">
            <v/>
          </cell>
          <cell r="AP326"/>
          <cell r="AQ326"/>
          <cell r="BC326" t="str">
            <v/>
          </cell>
          <cell r="BD326"/>
          <cell r="BE326"/>
          <cell r="BQ326" t="str">
            <v/>
          </cell>
          <cell r="BR326"/>
          <cell r="BS326"/>
          <cell r="CE326" t="str">
            <v/>
          </cell>
          <cell r="CF326" t="str">
            <v/>
          </cell>
          <cell r="CG326" t="str">
            <v/>
          </cell>
          <cell r="CR326" t="str">
            <v>京都銀行</v>
          </cell>
          <cell r="CS326" t="str">
            <v>伊勢田支店</v>
          </cell>
        </row>
        <row r="327">
          <cell r="B327" t="str">
            <v>35</v>
          </cell>
          <cell r="F327" t="str">
            <v>613-0021</v>
          </cell>
          <cell r="G327" t="str">
            <v>久世郡久御山町</v>
          </cell>
          <cell r="H327" t="str">
            <v>東一口３７１番地</v>
          </cell>
          <cell r="I327" t="str">
            <v>075-631-4502</v>
          </cell>
          <cell r="J327">
            <v>14962</v>
          </cell>
          <cell r="K327">
            <v>13870</v>
          </cell>
          <cell r="M327" t="str">
            <v>谷口　肇</v>
          </cell>
          <cell r="N327">
            <v>4000</v>
          </cell>
          <cell r="O327">
            <v>12</v>
          </cell>
          <cell r="AA327" t="str">
            <v/>
          </cell>
          <cell r="AB327"/>
          <cell r="AC327"/>
          <cell r="AO327" t="str">
            <v/>
          </cell>
          <cell r="AP327"/>
          <cell r="AQ327"/>
          <cell r="BC327" t="str">
            <v/>
          </cell>
          <cell r="BD327"/>
          <cell r="BE327"/>
          <cell r="BQ327" t="str">
            <v/>
          </cell>
          <cell r="BR327"/>
          <cell r="BS327"/>
          <cell r="CE327" t="str">
            <v/>
          </cell>
          <cell r="CF327" t="str">
            <v/>
          </cell>
          <cell r="CG327" t="str">
            <v/>
          </cell>
          <cell r="CR327"/>
          <cell r="CS327"/>
        </row>
        <row r="328">
          <cell r="B328" t="str">
            <v>35</v>
          </cell>
          <cell r="F328" t="str">
            <v>603-8373</v>
          </cell>
          <cell r="G328" t="str">
            <v>京都市北区衣笠北高橋町７</v>
          </cell>
          <cell r="H328" t="str">
            <v/>
          </cell>
          <cell r="I328" t="str">
            <v>461-5881</v>
          </cell>
          <cell r="J328">
            <v>87362</v>
          </cell>
          <cell r="K328">
            <v>69350</v>
          </cell>
          <cell r="M328" t="str">
            <v>北村　篤史</v>
          </cell>
          <cell r="N328">
            <v>20000</v>
          </cell>
          <cell r="O328">
            <v>12</v>
          </cell>
          <cell r="AA328" t="str">
            <v/>
          </cell>
          <cell r="AB328"/>
          <cell r="AC328"/>
          <cell r="AO328" t="str">
            <v/>
          </cell>
          <cell r="AP328"/>
          <cell r="AQ328"/>
          <cell r="BC328" t="str">
            <v/>
          </cell>
          <cell r="BD328"/>
          <cell r="BE328"/>
          <cell r="BQ328" t="str">
            <v/>
          </cell>
          <cell r="BR328"/>
          <cell r="BS328"/>
          <cell r="CE328" t="str">
            <v/>
          </cell>
          <cell r="CF328" t="str">
            <v/>
          </cell>
          <cell r="CG328" t="str">
            <v/>
          </cell>
          <cell r="CR328" t="str">
            <v>京都銀行</v>
          </cell>
          <cell r="CS328" t="str">
            <v>金閣寺支店</v>
          </cell>
        </row>
        <row r="329">
          <cell r="B329" t="str">
            <v>37</v>
          </cell>
          <cell r="F329" t="str">
            <v>612-8251</v>
          </cell>
          <cell r="G329" t="str">
            <v>京都市伏見区横大路菅本　２－５０</v>
          </cell>
          <cell r="H329" t="str">
            <v/>
          </cell>
          <cell r="I329" t="str">
            <v>075-605-5581</v>
          </cell>
          <cell r="J329">
            <v>44670</v>
          </cell>
          <cell r="K329">
            <v>43800</v>
          </cell>
          <cell r="M329" t="str">
            <v>平沼　日瓶</v>
          </cell>
          <cell r="N329">
            <v>4000</v>
          </cell>
          <cell r="O329">
            <v>12</v>
          </cell>
          <cell r="AA329" t="str">
            <v>高山　輝之</v>
          </cell>
          <cell r="AB329">
            <v>4000</v>
          </cell>
          <cell r="AC329">
            <v>12</v>
          </cell>
          <cell r="AO329" t="str">
            <v/>
          </cell>
          <cell r="AP329"/>
          <cell r="AQ329"/>
          <cell r="BC329" t="str">
            <v/>
          </cell>
          <cell r="BD329"/>
          <cell r="BE329"/>
          <cell r="BQ329" t="str">
            <v/>
          </cell>
          <cell r="BR329"/>
          <cell r="BS329"/>
          <cell r="CE329" t="str">
            <v/>
          </cell>
          <cell r="CF329" t="str">
            <v/>
          </cell>
          <cell r="CG329" t="str">
            <v/>
          </cell>
          <cell r="CR329"/>
          <cell r="CS329"/>
        </row>
        <row r="330">
          <cell r="B330" t="str">
            <v>35</v>
          </cell>
          <cell r="F330" t="str">
            <v>615-8046</v>
          </cell>
          <cell r="G330" t="str">
            <v>京都市西京区</v>
          </cell>
          <cell r="H330" t="str">
            <v>牛ケ瀬弥生町５９番地</v>
          </cell>
          <cell r="I330" t="str">
            <v>090-8522-4590</v>
          </cell>
          <cell r="J330">
            <v>9927</v>
          </cell>
          <cell r="K330">
            <v>0</v>
          </cell>
          <cell r="M330" t="str">
            <v/>
          </cell>
          <cell r="N330"/>
          <cell r="O330"/>
          <cell r="AA330" t="str">
            <v/>
          </cell>
          <cell r="AB330"/>
          <cell r="AC330"/>
          <cell r="AO330" t="str">
            <v/>
          </cell>
          <cell r="AP330"/>
          <cell r="AQ330"/>
          <cell r="BC330" t="str">
            <v/>
          </cell>
          <cell r="BD330"/>
          <cell r="BE330"/>
          <cell r="BQ330" t="str">
            <v/>
          </cell>
          <cell r="BR330"/>
          <cell r="BS330"/>
          <cell r="CE330" t="str">
            <v/>
          </cell>
          <cell r="CF330" t="str">
            <v/>
          </cell>
          <cell r="CG330" t="str">
            <v/>
          </cell>
          <cell r="CR330" t="str">
            <v>京都中央信用金庫</v>
          </cell>
          <cell r="CS330" t="str">
            <v>北野支店</v>
          </cell>
        </row>
        <row r="331">
          <cell r="B331" t="str">
            <v>38</v>
          </cell>
          <cell r="F331" t="str">
            <v>611-0031</v>
          </cell>
          <cell r="G331" t="str">
            <v>宇治市広野町寺山９９－８４</v>
          </cell>
          <cell r="H331" t="str">
            <v/>
          </cell>
          <cell r="I331" t="str">
            <v>0774-43-5132</v>
          </cell>
          <cell r="J331">
            <v>72840</v>
          </cell>
          <cell r="K331">
            <v>70080</v>
          </cell>
          <cell r="M331" t="str">
            <v>和田　剛典</v>
          </cell>
          <cell r="N331">
            <v>16000</v>
          </cell>
          <cell r="O331">
            <v>12</v>
          </cell>
          <cell r="AA331" t="str">
            <v/>
          </cell>
          <cell r="AB331"/>
          <cell r="AC331"/>
          <cell r="AO331" t="str">
            <v/>
          </cell>
          <cell r="AP331"/>
          <cell r="AQ331"/>
          <cell r="BC331" t="str">
            <v/>
          </cell>
          <cell r="BD331"/>
          <cell r="BE331"/>
          <cell r="BQ331" t="str">
            <v/>
          </cell>
          <cell r="BR331"/>
          <cell r="BS331"/>
          <cell r="CE331" t="str">
            <v/>
          </cell>
          <cell r="CF331" t="str">
            <v/>
          </cell>
          <cell r="CG331" t="str">
            <v/>
          </cell>
          <cell r="CR331" t="str">
            <v>三菱ＵＦＪ銀行</v>
          </cell>
          <cell r="CS331" t="str">
            <v>宇治大久保支店</v>
          </cell>
        </row>
        <row r="332">
          <cell r="B332" t="str">
            <v>35</v>
          </cell>
          <cell r="F332" t="str">
            <v>617-0003</v>
          </cell>
          <cell r="G332" t="str">
            <v>向日市森本町石田　１５－３９</v>
          </cell>
          <cell r="H332" t="str">
            <v/>
          </cell>
          <cell r="I332" t="str">
            <v>075-201-7643</v>
          </cell>
          <cell r="J332">
            <v>16055</v>
          </cell>
          <cell r="K332">
            <v>13870</v>
          </cell>
          <cell r="M332" t="str">
            <v>長谷川　朋彦</v>
          </cell>
          <cell r="N332">
            <v>4000</v>
          </cell>
          <cell r="O332">
            <v>12</v>
          </cell>
          <cell r="AA332" t="str">
            <v/>
          </cell>
          <cell r="AB332"/>
          <cell r="AC332"/>
          <cell r="AO332" t="str">
            <v/>
          </cell>
          <cell r="AP332"/>
          <cell r="AQ332"/>
          <cell r="BC332" t="str">
            <v/>
          </cell>
          <cell r="BD332"/>
          <cell r="BE332"/>
          <cell r="BQ332" t="str">
            <v/>
          </cell>
          <cell r="BR332"/>
          <cell r="BS332"/>
          <cell r="CE332" t="str">
            <v/>
          </cell>
          <cell r="CF332" t="str">
            <v/>
          </cell>
          <cell r="CG332" t="str">
            <v/>
          </cell>
          <cell r="CR332" t="str">
            <v>京都中央信用金庫</v>
          </cell>
          <cell r="CS332" t="str">
            <v>三条支店</v>
          </cell>
        </row>
        <row r="333">
          <cell r="B333" t="str">
            <v>35</v>
          </cell>
          <cell r="F333" t="str">
            <v>612-8141</v>
          </cell>
          <cell r="G333" t="str">
            <v>京都市伏見区向島二ノ丸町８７向島ス</v>
          </cell>
          <cell r="H333" t="str">
            <v>タジオフラッツ１１０号</v>
          </cell>
          <cell r="I333" t="str">
            <v>075-622-3662</v>
          </cell>
          <cell r="J333">
            <v>50730</v>
          </cell>
          <cell r="K333">
            <v>48545</v>
          </cell>
          <cell r="M333" t="str">
            <v>濱田　尚昭</v>
          </cell>
          <cell r="N333">
            <v>14000</v>
          </cell>
          <cell r="O333">
            <v>12</v>
          </cell>
          <cell r="AA333" t="str">
            <v/>
          </cell>
          <cell r="AB333"/>
          <cell r="AC333"/>
          <cell r="AO333" t="str">
            <v/>
          </cell>
          <cell r="AP333"/>
          <cell r="AQ333"/>
          <cell r="BC333" t="str">
            <v/>
          </cell>
          <cell r="BD333"/>
          <cell r="BE333"/>
          <cell r="BQ333" t="str">
            <v/>
          </cell>
          <cell r="BR333"/>
          <cell r="BS333"/>
          <cell r="CE333" t="str">
            <v/>
          </cell>
          <cell r="CF333" t="str">
            <v/>
          </cell>
          <cell r="CG333" t="str">
            <v/>
          </cell>
          <cell r="CR333" t="str">
            <v>京都銀行</v>
          </cell>
          <cell r="CS333" t="str">
            <v>向島支店</v>
          </cell>
        </row>
        <row r="334">
          <cell r="B334" t="str">
            <v>35</v>
          </cell>
          <cell r="F334" t="str">
            <v>612-8115</v>
          </cell>
          <cell r="G334" t="str">
            <v>京都市伏見区向島中之町８１０</v>
          </cell>
          <cell r="H334" t="str">
            <v/>
          </cell>
          <cell r="I334" t="str">
            <v>611-7892</v>
          </cell>
          <cell r="J334">
            <v>177517</v>
          </cell>
          <cell r="K334">
            <v>173375</v>
          </cell>
          <cell r="M334" t="str">
            <v>奥田　泰弘</v>
          </cell>
          <cell r="N334">
            <v>25000</v>
          </cell>
          <cell r="O334">
            <v>12</v>
          </cell>
          <cell r="AA334" t="str">
            <v>奥田　眞嗣</v>
          </cell>
          <cell r="AB334">
            <v>25000</v>
          </cell>
          <cell r="AC334">
            <v>12</v>
          </cell>
          <cell r="AO334" t="str">
            <v/>
          </cell>
          <cell r="AP334"/>
          <cell r="AQ334"/>
          <cell r="BC334" t="str">
            <v/>
          </cell>
          <cell r="BD334"/>
          <cell r="BE334"/>
          <cell r="BQ334" t="str">
            <v/>
          </cell>
          <cell r="BR334"/>
          <cell r="BS334"/>
          <cell r="CE334" t="str">
            <v/>
          </cell>
          <cell r="CF334" t="str">
            <v/>
          </cell>
          <cell r="CG334" t="str">
            <v/>
          </cell>
          <cell r="CR334" t="str">
            <v>京都中央信用金庫</v>
          </cell>
          <cell r="CS334" t="str">
            <v>向島支店</v>
          </cell>
        </row>
        <row r="335">
          <cell r="B335" t="str">
            <v>35</v>
          </cell>
          <cell r="F335" t="str">
            <v>625-0052</v>
          </cell>
          <cell r="G335" t="str">
            <v>舞鶴市字行永２５８１番地の３</v>
          </cell>
          <cell r="H335" t="str">
            <v/>
          </cell>
          <cell r="I335" t="str">
            <v>0773-64-1715</v>
          </cell>
          <cell r="J335">
            <v>30884</v>
          </cell>
          <cell r="K335">
            <v>27740</v>
          </cell>
          <cell r="M335" t="str">
            <v>川島　正洋</v>
          </cell>
          <cell r="N335">
            <v>4000</v>
          </cell>
          <cell r="O335">
            <v>12</v>
          </cell>
          <cell r="AA335" t="str">
            <v>川島　公費</v>
          </cell>
          <cell r="AB335">
            <v>4000</v>
          </cell>
          <cell r="AC335">
            <v>12</v>
          </cell>
          <cell r="AO335" t="str">
            <v/>
          </cell>
          <cell r="AP335"/>
          <cell r="AQ335"/>
          <cell r="BC335" t="str">
            <v/>
          </cell>
          <cell r="BD335"/>
          <cell r="BE335"/>
          <cell r="BQ335" t="str">
            <v/>
          </cell>
          <cell r="BR335"/>
          <cell r="BS335"/>
          <cell r="CE335" t="str">
            <v/>
          </cell>
          <cell r="CF335" t="str">
            <v/>
          </cell>
          <cell r="CG335" t="str">
            <v/>
          </cell>
          <cell r="CR335" t="str">
            <v>京都北都信用金庫</v>
          </cell>
          <cell r="CS335" t="str">
            <v>東舞鶴中央支店</v>
          </cell>
        </row>
        <row r="336">
          <cell r="B336" t="str">
            <v>38</v>
          </cell>
          <cell r="F336" t="str">
            <v>623-0006</v>
          </cell>
          <cell r="G336" t="str">
            <v>綾部市有岡町樋之本１８ー１１</v>
          </cell>
          <cell r="H336" t="str">
            <v/>
          </cell>
          <cell r="I336" t="str">
            <v>0773-42-1187</v>
          </cell>
          <cell r="J336">
            <v>1380</v>
          </cell>
          <cell r="K336">
            <v>0</v>
          </cell>
          <cell r="M336" t="str">
            <v/>
          </cell>
          <cell r="N336"/>
          <cell r="O336"/>
          <cell r="AA336" t="str">
            <v/>
          </cell>
          <cell r="AB336"/>
          <cell r="AC336"/>
          <cell r="AO336" t="str">
            <v/>
          </cell>
          <cell r="AP336"/>
          <cell r="AQ336"/>
          <cell r="BC336" t="str">
            <v/>
          </cell>
          <cell r="BD336"/>
          <cell r="BE336"/>
          <cell r="BQ336" t="str">
            <v/>
          </cell>
          <cell r="BR336"/>
          <cell r="BS336"/>
          <cell r="CE336" t="str">
            <v/>
          </cell>
          <cell r="CF336" t="str">
            <v/>
          </cell>
          <cell r="CG336" t="str">
            <v/>
          </cell>
          <cell r="CR336" t="str">
            <v>京都銀行</v>
          </cell>
          <cell r="CS336" t="str">
            <v>綾部支店</v>
          </cell>
        </row>
        <row r="337">
          <cell r="B337" t="str">
            <v>35</v>
          </cell>
          <cell r="F337" t="str">
            <v>603-8211</v>
          </cell>
          <cell r="G337" t="str">
            <v>京都市北区紫野上石竜町１５</v>
          </cell>
          <cell r="H337" t="str">
            <v/>
          </cell>
          <cell r="I337" t="str">
            <v>075-492-1620</v>
          </cell>
          <cell r="J337">
            <v>36204</v>
          </cell>
          <cell r="K337">
            <v>34675</v>
          </cell>
          <cell r="M337" t="str">
            <v>清水　猛史</v>
          </cell>
          <cell r="N337">
            <v>10000</v>
          </cell>
          <cell r="O337">
            <v>12</v>
          </cell>
          <cell r="AA337" t="str">
            <v/>
          </cell>
          <cell r="AB337"/>
          <cell r="AC337"/>
          <cell r="AO337" t="str">
            <v/>
          </cell>
          <cell r="AP337"/>
          <cell r="AQ337"/>
          <cell r="BC337" t="str">
            <v/>
          </cell>
          <cell r="BD337"/>
          <cell r="BE337"/>
          <cell r="BQ337" t="str">
            <v/>
          </cell>
          <cell r="BR337"/>
          <cell r="BS337"/>
          <cell r="CE337" t="str">
            <v/>
          </cell>
          <cell r="CF337" t="str">
            <v/>
          </cell>
          <cell r="CG337" t="str">
            <v/>
          </cell>
          <cell r="CR337" t="str">
            <v>京都信用金庫</v>
          </cell>
          <cell r="CS337" t="str">
            <v>北大路支店</v>
          </cell>
        </row>
        <row r="338">
          <cell r="B338" t="str">
            <v>35</v>
          </cell>
          <cell r="F338" t="str">
            <v>600-8815</v>
          </cell>
          <cell r="G338" t="str">
            <v>京都市下京区中堂寺粟田町９３　ＫＲ</v>
          </cell>
          <cell r="H338" t="str">
            <v>Ｒ６号館３０４号</v>
          </cell>
          <cell r="I338" t="str">
            <v>075-708-1127</v>
          </cell>
          <cell r="J338">
            <v>1092</v>
          </cell>
          <cell r="K338">
            <v>0</v>
          </cell>
          <cell r="M338" t="str">
            <v/>
          </cell>
          <cell r="N338"/>
          <cell r="O338"/>
          <cell r="AA338" t="str">
            <v/>
          </cell>
          <cell r="AB338"/>
          <cell r="AC338"/>
          <cell r="AO338" t="str">
            <v/>
          </cell>
          <cell r="AP338"/>
          <cell r="AQ338"/>
          <cell r="BC338" t="str">
            <v/>
          </cell>
          <cell r="BD338"/>
          <cell r="BE338"/>
          <cell r="BQ338" t="str">
            <v/>
          </cell>
          <cell r="BR338"/>
          <cell r="BS338"/>
          <cell r="CE338" t="str">
            <v/>
          </cell>
          <cell r="CF338" t="str">
            <v/>
          </cell>
          <cell r="CG338" t="str">
            <v/>
          </cell>
          <cell r="CR338" t="str">
            <v>京都銀行</v>
          </cell>
          <cell r="CS338" t="str">
            <v>高野支店</v>
          </cell>
        </row>
        <row r="339">
          <cell r="B339" t="str">
            <v>35</v>
          </cell>
          <cell r="F339" t="str">
            <v>621-0844</v>
          </cell>
          <cell r="G339" t="str">
            <v>亀岡市西つつじケ丘霧島台</v>
          </cell>
          <cell r="H339" t="str">
            <v>２丁目１１－２９</v>
          </cell>
          <cell r="I339" t="str">
            <v>0771-25-3277</v>
          </cell>
          <cell r="J339">
            <v>63507</v>
          </cell>
          <cell r="K339">
            <v>62415</v>
          </cell>
          <cell r="M339" t="str">
            <v>谷　馨</v>
          </cell>
          <cell r="N339">
            <v>10000</v>
          </cell>
          <cell r="O339">
            <v>12</v>
          </cell>
          <cell r="AA339" t="str">
            <v>谷　崚登</v>
          </cell>
          <cell r="AB339">
            <v>4000</v>
          </cell>
          <cell r="AC339">
            <v>3</v>
          </cell>
          <cell r="AO339" t="str">
            <v>谷　匡真</v>
          </cell>
          <cell r="AP339">
            <v>7000</v>
          </cell>
          <cell r="AQ339">
            <v>12</v>
          </cell>
          <cell r="BC339" t="str">
            <v/>
          </cell>
          <cell r="BD339"/>
          <cell r="BE339"/>
          <cell r="BQ339" t="str">
            <v/>
          </cell>
          <cell r="BR339"/>
          <cell r="BS339"/>
          <cell r="CE339" t="str">
            <v/>
          </cell>
          <cell r="CF339" t="str">
            <v/>
          </cell>
          <cell r="CG339" t="str">
            <v/>
          </cell>
          <cell r="CR339" t="str">
            <v>京都銀行</v>
          </cell>
          <cell r="CS339" t="str">
            <v>大井支店</v>
          </cell>
        </row>
        <row r="340">
          <cell r="B340" t="str">
            <v>38</v>
          </cell>
          <cell r="F340" t="str">
            <v>603-8464</v>
          </cell>
          <cell r="G340" t="str">
            <v>京都市北区鷹峯黒門町２７番地３１</v>
          </cell>
          <cell r="H340" t="str">
            <v/>
          </cell>
          <cell r="I340" t="str">
            <v>075-492-7686</v>
          </cell>
          <cell r="J340">
            <v>16560</v>
          </cell>
          <cell r="K340">
            <v>0</v>
          </cell>
          <cell r="M340" t="str">
            <v/>
          </cell>
          <cell r="N340"/>
          <cell r="O340"/>
          <cell r="AA340" t="str">
            <v/>
          </cell>
          <cell r="AB340"/>
          <cell r="AC340"/>
          <cell r="AO340" t="str">
            <v/>
          </cell>
          <cell r="AP340"/>
          <cell r="AQ340"/>
          <cell r="BC340" t="str">
            <v/>
          </cell>
          <cell r="BD340"/>
          <cell r="BE340"/>
          <cell r="BQ340" t="str">
            <v/>
          </cell>
          <cell r="BR340"/>
          <cell r="BS340"/>
          <cell r="CE340" t="str">
            <v/>
          </cell>
          <cell r="CF340" t="str">
            <v/>
          </cell>
          <cell r="CG340" t="str">
            <v/>
          </cell>
          <cell r="CR340"/>
          <cell r="CS340"/>
        </row>
        <row r="341">
          <cell r="B341" t="str">
            <v>37</v>
          </cell>
          <cell r="F341" t="str">
            <v>603-8132</v>
          </cell>
          <cell r="G341" t="str">
            <v>京都市北区小山下内河原町８５</v>
          </cell>
          <cell r="H341" t="str">
            <v/>
          </cell>
          <cell r="I341" t="str">
            <v>075-432-5413</v>
          </cell>
          <cell r="J341">
            <v>25140</v>
          </cell>
          <cell r="K341">
            <v>21900</v>
          </cell>
          <cell r="M341" t="str">
            <v>伊勢川　健</v>
          </cell>
          <cell r="N341">
            <v>4000</v>
          </cell>
          <cell r="O341">
            <v>12</v>
          </cell>
          <cell r="AA341" t="str">
            <v/>
          </cell>
          <cell r="AB341"/>
          <cell r="AC341"/>
          <cell r="AO341" t="str">
            <v/>
          </cell>
          <cell r="AP341"/>
          <cell r="AQ341"/>
          <cell r="BC341" t="str">
            <v/>
          </cell>
          <cell r="BD341"/>
          <cell r="BE341"/>
          <cell r="BQ341" t="str">
            <v/>
          </cell>
          <cell r="BR341"/>
          <cell r="BS341"/>
          <cell r="CE341" t="str">
            <v/>
          </cell>
          <cell r="CF341" t="str">
            <v/>
          </cell>
          <cell r="CG341" t="str">
            <v/>
          </cell>
          <cell r="CR341" t="str">
            <v>京都中央信用金庫</v>
          </cell>
          <cell r="CS341" t="str">
            <v>北烏丸支店</v>
          </cell>
        </row>
        <row r="342">
          <cell r="B342" t="str">
            <v>38</v>
          </cell>
          <cell r="F342" t="str">
            <v>603-8034</v>
          </cell>
          <cell r="G342" t="str">
            <v>京都市北区</v>
          </cell>
          <cell r="H342" t="str">
            <v>上賀茂葵之森町５番地６サントピア上賀茂２</v>
          </cell>
          <cell r="I342" t="str">
            <v>090-5679-8802</v>
          </cell>
          <cell r="J342">
            <v>46560</v>
          </cell>
          <cell r="K342">
            <v>43800</v>
          </cell>
          <cell r="M342" t="str">
            <v>小西　純</v>
          </cell>
          <cell r="N342">
            <v>10000</v>
          </cell>
          <cell r="O342">
            <v>12</v>
          </cell>
          <cell r="AA342" t="str">
            <v/>
          </cell>
          <cell r="AB342"/>
          <cell r="AC342"/>
          <cell r="AO342" t="str">
            <v/>
          </cell>
          <cell r="AP342"/>
          <cell r="AQ342"/>
          <cell r="BC342" t="str">
            <v/>
          </cell>
          <cell r="BD342"/>
          <cell r="BE342"/>
          <cell r="BQ342" t="str">
            <v/>
          </cell>
          <cell r="BR342"/>
          <cell r="BS342"/>
          <cell r="CE342" t="str">
            <v/>
          </cell>
          <cell r="CF342" t="str">
            <v/>
          </cell>
          <cell r="CG342" t="str">
            <v/>
          </cell>
          <cell r="CR342"/>
          <cell r="CS342"/>
        </row>
        <row r="343">
          <cell r="B343" t="str">
            <v>35</v>
          </cell>
          <cell r="F343" t="str">
            <v>611-0041</v>
          </cell>
          <cell r="G343" t="str">
            <v>宇治市槇島町中川原１４６－２宇治お</v>
          </cell>
          <cell r="H343" t="str">
            <v>ぐら住宅２－５０１</v>
          </cell>
          <cell r="I343" t="str">
            <v>0774-21-4205</v>
          </cell>
          <cell r="J343">
            <v>2185</v>
          </cell>
          <cell r="K343">
            <v>0</v>
          </cell>
          <cell r="M343" t="str">
            <v/>
          </cell>
          <cell r="N343"/>
          <cell r="O343"/>
          <cell r="AA343" t="str">
            <v/>
          </cell>
          <cell r="AB343"/>
          <cell r="AC343"/>
          <cell r="AO343" t="str">
            <v/>
          </cell>
          <cell r="AP343"/>
          <cell r="AQ343"/>
          <cell r="BC343" t="str">
            <v/>
          </cell>
          <cell r="BD343"/>
          <cell r="BE343"/>
          <cell r="BQ343" t="str">
            <v/>
          </cell>
          <cell r="BR343"/>
          <cell r="BS343"/>
          <cell r="CE343" t="str">
            <v/>
          </cell>
          <cell r="CF343" t="str">
            <v/>
          </cell>
          <cell r="CG343" t="str">
            <v/>
          </cell>
          <cell r="CR343" t="str">
            <v>京都信用金庫</v>
          </cell>
          <cell r="CS343" t="str">
            <v>西宇治支店</v>
          </cell>
        </row>
        <row r="344">
          <cell r="B344" t="str">
            <v>38</v>
          </cell>
          <cell r="F344" t="str">
            <v>611-0027</v>
          </cell>
          <cell r="G344" t="str">
            <v>宇治市羽拍子町　８１－１６</v>
          </cell>
          <cell r="H344" t="str">
            <v/>
          </cell>
          <cell r="I344" t="str">
            <v>0774-44-8043</v>
          </cell>
          <cell r="J344">
            <v>23280</v>
          </cell>
          <cell r="K344">
            <v>21900</v>
          </cell>
          <cell r="M344" t="str">
            <v>清水　辰雄</v>
          </cell>
          <cell r="N344">
            <v>5000</v>
          </cell>
          <cell r="O344">
            <v>12</v>
          </cell>
          <cell r="AA344" t="str">
            <v/>
          </cell>
          <cell r="AB344"/>
          <cell r="AC344"/>
          <cell r="AO344" t="str">
            <v/>
          </cell>
          <cell r="AP344"/>
          <cell r="AQ344"/>
          <cell r="BC344" t="str">
            <v/>
          </cell>
          <cell r="BD344"/>
          <cell r="BE344"/>
          <cell r="BQ344" t="str">
            <v/>
          </cell>
          <cell r="BR344"/>
          <cell r="BS344"/>
          <cell r="CE344" t="str">
            <v/>
          </cell>
          <cell r="CF344" t="str">
            <v/>
          </cell>
          <cell r="CG344" t="str">
            <v/>
          </cell>
          <cell r="CR344" t="str">
            <v>京都銀行</v>
          </cell>
          <cell r="CS344" t="str">
            <v>伊勢田支店</v>
          </cell>
        </row>
        <row r="345">
          <cell r="B345" t="str">
            <v>35</v>
          </cell>
          <cell r="F345" t="str">
            <v>620-0035</v>
          </cell>
          <cell r="G345" t="str">
            <v>福知山市内記１丁目４２－８　山近ビ</v>
          </cell>
          <cell r="H345" t="str">
            <v>ル２階</v>
          </cell>
          <cell r="I345" t="str">
            <v>0773-24-1829</v>
          </cell>
          <cell r="J345">
            <v>47955</v>
          </cell>
          <cell r="K345">
            <v>17337</v>
          </cell>
          <cell r="M345" t="str">
            <v>川島　一弘</v>
          </cell>
          <cell r="N345">
            <v>5000</v>
          </cell>
          <cell r="O345">
            <v>12</v>
          </cell>
          <cell r="AA345" t="str">
            <v/>
          </cell>
          <cell r="AB345"/>
          <cell r="AC345"/>
          <cell r="AO345" t="str">
            <v/>
          </cell>
          <cell r="AP345"/>
          <cell r="AQ345"/>
          <cell r="BC345" t="str">
            <v/>
          </cell>
          <cell r="BD345"/>
          <cell r="BE345"/>
          <cell r="BQ345" t="str">
            <v/>
          </cell>
          <cell r="BR345"/>
          <cell r="BS345"/>
          <cell r="CE345" t="str">
            <v/>
          </cell>
          <cell r="CF345" t="str">
            <v/>
          </cell>
          <cell r="CG345" t="str">
            <v/>
          </cell>
          <cell r="CR345" t="str">
            <v>京都銀行</v>
          </cell>
          <cell r="CS345" t="str">
            <v>福知山支店</v>
          </cell>
        </row>
        <row r="346">
          <cell r="B346" t="str">
            <v>35</v>
          </cell>
          <cell r="F346" t="str">
            <v>623-0021</v>
          </cell>
          <cell r="G346" t="str">
            <v>綾部市本町５丁目３０ー１</v>
          </cell>
          <cell r="H346" t="str">
            <v/>
          </cell>
          <cell r="I346" t="str">
            <v>0773-43-2286</v>
          </cell>
          <cell r="J346">
            <v>28500</v>
          </cell>
          <cell r="K346">
            <v>27740</v>
          </cell>
          <cell r="M346" t="str">
            <v>寺門　志朗</v>
          </cell>
          <cell r="N346">
            <v>8000</v>
          </cell>
          <cell r="O346">
            <v>12</v>
          </cell>
          <cell r="AA346" t="str">
            <v/>
          </cell>
          <cell r="AB346"/>
          <cell r="AC346"/>
          <cell r="AO346" t="str">
            <v/>
          </cell>
          <cell r="AP346"/>
          <cell r="AQ346"/>
          <cell r="BC346" t="str">
            <v/>
          </cell>
          <cell r="BD346"/>
          <cell r="BE346"/>
          <cell r="BQ346" t="str">
            <v/>
          </cell>
          <cell r="BR346"/>
          <cell r="BS346"/>
          <cell r="CE346" t="str">
            <v/>
          </cell>
          <cell r="CF346" t="str">
            <v/>
          </cell>
          <cell r="CG346" t="str">
            <v/>
          </cell>
          <cell r="CR346" t="str">
            <v>京都北都信用金庫</v>
          </cell>
          <cell r="CS346" t="str">
            <v>綾部中央支店</v>
          </cell>
        </row>
        <row r="347">
          <cell r="B347" t="str">
            <v>36</v>
          </cell>
          <cell r="F347" t="str">
            <v>611-0011</v>
          </cell>
          <cell r="G347" t="str">
            <v>宇治市</v>
          </cell>
          <cell r="H347" t="str">
            <v>五ケ庄福角４５番地の７</v>
          </cell>
          <cell r="I347" t="str">
            <v>0774-27-7887</v>
          </cell>
          <cell r="J347">
            <v>4309</v>
          </cell>
          <cell r="K347">
            <v>0</v>
          </cell>
          <cell r="M347" t="str">
            <v/>
          </cell>
          <cell r="N347"/>
          <cell r="O347"/>
          <cell r="AA347" t="str">
            <v/>
          </cell>
          <cell r="AB347"/>
          <cell r="AC347"/>
          <cell r="AO347" t="str">
            <v/>
          </cell>
          <cell r="AP347"/>
          <cell r="AQ347"/>
          <cell r="BC347" t="str">
            <v/>
          </cell>
          <cell r="BD347"/>
          <cell r="BE347"/>
          <cell r="BQ347" t="str">
            <v/>
          </cell>
          <cell r="BR347"/>
          <cell r="BS347"/>
          <cell r="CE347" t="str">
            <v/>
          </cell>
          <cell r="CF347" t="str">
            <v/>
          </cell>
          <cell r="CG347" t="str">
            <v/>
          </cell>
          <cell r="CR347" t="str">
            <v>京都銀行</v>
          </cell>
          <cell r="CS347" t="str">
            <v>小倉支店</v>
          </cell>
        </row>
        <row r="348">
          <cell r="B348" t="str">
            <v>37</v>
          </cell>
          <cell r="F348" t="str">
            <v>616-8176</v>
          </cell>
          <cell r="G348" t="str">
            <v>京都市右京区太秦乾町25-16</v>
          </cell>
          <cell r="H348" t="str">
            <v>サン・サーラ乾２０２</v>
          </cell>
          <cell r="I348" t="str">
            <v>075-394-4321</v>
          </cell>
          <cell r="J348">
            <v>3600</v>
          </cell>
          <cell r="K348">
            <v>0</v>
          </cell>
          <cell r="M348" t="str">
            <v/>
          </cell>
          <cell r="N348"/>
          <cell r="O348"/>
          <cell r="AA348" t="str">
            <v/>
          </cell>
          <cell r="AB348"/>
          <cell r="AC348"/>
          <cell r="AO348" t="str">
            <v/>
          </cell>
          <cell r="AP348"/>
          <cell r="AQ348"/>
          <cell r="BC348" t="str">
            <v/>
          </cell>
          <cell r="BD348"/>
          <cell r="BE348"/>
          <cell r="BQ348" t="str">
            <v/>
          </cell>
          <cell r="BR348"/>
          <cell r="BS348"/>
          <cell r="CE348" t="str">
            <v/>
          </cell>
          <cell r="CF348" t="str">
            <v/>
          </cell>
          <cell r="CG348" t="str">
            <v/>
          </cell>
          <cell r="CR348"/>
          <cell r="CS348"/>
        </row>
        <row r="349">
          <cell r="B349" t="str">
            <v>38</v>
          </cell>
          <cell r="F349" t="str">
            <v>617-0837</v>
          </cell>
          <cell r="G349" t="str">
            <v>長岡京市</v>
          </cell>
          <cell r="H349" t="str">
            <v>久貝２丁目１０－４３</v>
          </cell>
          <cell r="I349" t="str">
            <v>075-956-0730</v>
          </cell>
          <cell r="J349">
            <v>46560</v>
          </cell>
          <cell r="K349">
            <v>43800</v>
          </cell>
          <cell r="M349" t="str">
            <v>園　周司</v>
          </cell>
          <cell r="N349">
            <v>10000</v>
          </cell>
          <cell r="O349">
            <v>12</v>
          </cell>
          <cell r="AA349" t="str">
            <v/>
          </cell>
          <cell r="AB349"/>
          <cell r="AC349"/>
          <cell r="AO349" t="str">
            <v/>
          </cell>
          <cell r="AP349"/>
          <cell r="AQ349"/>
          <cell r="BC349" t="str">
            <v/>
          </cell>
          <cell r="BD349"/>
          <cell r="BE349"/>
          <cell r="BQ349" t="str">
            <v/>
          </cell>
          <cell r="BR349"/>
          <cell r="BS349"/>
          <cell r="CE349" t="str">
            <v/>
          </cell>
          <cell r="CF349" t="str">
            <v/>
          </cell>
          <cell r="CG349" t="str">
            <v/>
          </cell>
          <cell r="CR349" t="str">
            <v>京都銀行</v>
          </cell>
          <cell r="CS349" t="str">
            <v>下鳥羽支店</v>
          </cell>
        </row>
        <row r="350">
          <cell r="B350" t="str">
            <v>37</v>
          </cell>
          <cell r="F350" t="str">
            <v>612-8131</v>
          </cell>
          <cell r="G350" t="str">
            <v>京都市伏見区向島丸町１－７</v>
          </cell>
          <cell r="H350" t="str">
            <v/>
          </cell>
          <cell r="I350" t="str">
            <v>075-601-6630</v>
          </cell>
          <cell r="J350">
            <v>73920</v>
          </cell>
          <cell r="K350">
            <v>54750</v>
          </cell>
          <cell r="M350" t="str">
            <v>船山　陽平</v>
          </cell>
          <cell r="N350">
            <v>10000</v>
          </cell>
          <cell r="O350">
            <v>12</v>
          </cell>
          <cell r="AA350" t="str">
            <v/>
          </cell>
          <cell r="AB350"/>
          <cell r="AC350"/>
          <cell r="AO350" t="str">
            <v/>
          </cell>
          <cell r="AP350"/>
          <cell r="AQ350"/>
          <cell r="BC350" t="str">
            <v/>
          </cell>
          <cell r="BD350"/>
          <cell r="BE350"/>
          <cell r="BQ350" t="str">
            <v/>
          </cell>
          <cell r="BR350"/>
          <cell r="BS350"/>
          <cell r="CE350" t="str">
            <v/>
          </cell>
          <cell r="CF350" t="str">
            <v/>
          </cell>
          <cell r="CG350" t="str">
            <v/>
          </cell>
          <cell r="CR350" t="str">
            <v>京都中央信用金庫</v>
          </cell>
          <cell r="CS350" t="str">
            <v>城陽支店</v>
          </cell>
        </row>
        <row r="351">
          <cell r="B351" t="str">
            <v>35</v>
          </cell>
          <cell r="F351" t="str">
            <v>610-0121</v>
          </cell>
          <cell r="G351" t="str">
            <v>城陽市寺田大谷　１１５－７６</v>
          </cell>
          <cell r="H351" t="str">
            <v/>
          </cell>
          <cell r="I351" t="str">
            <v>0774-29-3502</v>
          </cell>
          <cell r="J351">
            <v>26771</v>
          </cell>
          <cell r="K351">
            <v>0</v>
          </cell>
          <cell r="M351" t="str">
            <v/>
          </cell>
          <cell r="N351"/>
          <cell r="O351"/>
          <cell r="AA351" t="str">
            <v/>
          </cell>
          <cell r="AB351"/>
          <cell r="AC351"/>
          <cell r="AO351" t="str">
            <v/>
          </cell>
          <cell r="AP351"/>
          <cell r="AQ351"/>
          <cell r="BC351" t="str">
            <v/>
          </cell>
          <cell r="BD351"/>
          <cell r="BE351"/>
          <cell r="BQ351" t="str">
            <v/>
          </cell>
          <cell r="BR351"/>
          <cell r="BS351"/>
          <cell r="CE351" t="str">
            <v/>
          </cell>
          <cell r="CF351" t="str">
            <v/>
          </cell>
          <cell r="CG351" t="str">
            <v/>
          </cell>
          <cell r="CR351" t="str">
            <v>京都中央信用金庫</v>
          </cell>
          <cell r="CS351" t="str">
            <v>富野荘支店</v>
          </cell>
        </row>
        <row r="352">
          <cell r="B352" t="str">
            <v>35</v>
          </cell>
          <cell r="F352" t="str">
            <v>615-8051</v>
          </cell>
          <cell r="G352" t="str">
            <v>京都市西京区牛ヶ瀬西柿町７</v>
          </cell>
          <cell r="H352" t="str">
            <v/>
          </cell>
          <cell r="I352" t="str">
            <v>080-1078-2494</v>
          </cell>
          <cell r="J352">
            <v>88255</v>
          </cell>
          <cell r="K352">
            <v>55480</v>
          </cell>
          <cell r="M352" t="str">
            <v>阿部　飛鳥</v>
          </cell>
          <cell r="N352">
            <v>16000</v>
          </cell>
          <cell r="O352">
            <v>12</v>
          </cell>
          <cell r="AA352" t="str">
            <v/>
          </cell>
          <cell r="AB352"/>
          <cell r="AC352"/>
          <cell r="AO352" t="str">
            <v/>
          </cell>
          <cell r="AP352"/>
          <cell r="AQ352"/>
          <cell r="BC352" t="str">
            <v/>
          </cell>
          <cell r="BD352"/>
          <cell r="BE352"/>
          <cell r="BQ352" t="str">
            <v/>
          </cell>
          <cell r="BR352"/>
          <cell r="BS352"/>
          <cell r="CE352" t="str">
            <v/>
          </cell>
          <cell r="CF352" t="str">
            <v/>
          </cell>
          <cell r="CG352" t="str">
            <v/>
          </cell>
          <cell r="CR352"/>
          <cell r="CS352"/>
        </row>
        <row r="353">
          <cell r="B353" t="str">
            <v>35</v>
          </cell>
          <cell r="F353" t="str">
            <v>615-0071</v>
          </cell>
          <cell r="G353" t="str">
            <v>京都市右京区山ノ内西裏町１５－８５</v>
          </cell>
          <cell r="H353" t="str">
            <v/>
          </cell>
          <cell r="I353" t="str">
            <v>075-313-2324</v>
          </cell>
          <cell r="J353">
            <v>43633</v>
          </cell>
          <cell r="K353">
            <v>41610</v>
          </cell>
          <cell r="M353" t="str">
            <v>大村　貴則</v>
          </cell>
          <cell r="N353">
            <v>12000</v>
          </cell>
          <cell r="O353">
            <v>12</v>
          </cell>
          <cell r="AA353" t="str">
            <v/>
          </cell>
          <cell r="AB353"/>
          <cell r="AC353"/>
          <cell r="AO353" t="str">
            <v/>
          </cell>
          <cell r="AP353"/>
          <cell r="AQ353"/>
          <cell r="BC353" t="str">
            <v/>
          </cell>
          <cell r="BD353"/>
          <cell r="BE353"/>
          <cell r="BQ353" t="str">
            <v/>
          </cell>
          <cell r="BR353"/>
          <cell r="BS353"/>
          <cell r="CE353" t="str">
            <v/>
          </cell>
          <cell r="CF353" t="str">
            <v/>
          </cell>
          <cell r="CG353" t="str">
            <v/>
          </cell>
          <cell r="CR353" t="str">
            <v>京都中央信用金庫</v>
          </cell>
          <cell r="CS353" t="str">
            <v>円町支店</v>
          </cell>
        </row>
        <row r="354">
          <cell r="B354" t="str">
            <v>35</v>
          </cell>
          <cell r="F354" t="str">
            <v>612-8252</v>
          </cell>
          <cell r="G354" t="str">
            <v>京都市伏見区</v>
          </cell>
          <cell r="H354" t="str">
            <v>横大路一本木７番地１０</v>
          </cell>
          <cell r="I354" t="str">
            <v>075-202-2331</v>
          </cell>
          <cell r="J354">
            <v>27360</v>
          </cell>
          <cell r="K354">
            <v>20805</v>
          </cell>
          <cell r="M354" t="str">
            <v>平田　智洋</v>
          </cell>
          <cell r="N354">
            <v>6000</v>
          </cell>
          <cell r="O354">
            <v>12</v>
          </cell>
          <cell r="AA354" t="str">
            <v/>
          </cell>
          <cell r="AB354"/>
          <cell r="AC354"/>
          <cell r="AO354" t="str">
            <v/>
          </cell>
          <cell r="AP354"/>
          <cell r="AQ354"/>
          <cell r="BC354" t="str">
            <v/>
          </cell>
          <cell r="BD354"/>
          <cell r="BE354"/>
          <cell r="BQ354" t="str">
            <v/>
          </cell>
          <cell r="BR354"/>
          <cell r="BS354"/>
          <cell r="CE354" t="str">
            <v/>
          </cell>
          <cell r="CF354" t="str">
            <v/>
          </cell>
          <cell r="CG354" t="str">
            <v/>
          </cell>
          <cell r="CR354"/>
          <cell r="CS354"/>
        </row>
        <row r="355">
          <cell r="B355" t="str">
            <v>35</v>
          </cell>
          <cell r="F355" t="str">
            <v>604-8421</v>
          </cell>
          <cell r="G355" t="str">
            <v>京都市中京区</v>
          </cell>
          <cell r="H355" t="str">
            <v>西ノ京永本町４番地</v>
          </cell>
          <cell r="I355" t="str">
            <v>090-6556-8338</v>
          </cell>
          <cell r="J355">
            <v>64600</v>
          </cell>
          <cell r="K355">
            <v>62415</v>
          </cell>
          <cell r="M355" t="str">
            <v>笹部　一也</v>
          </cell>
          <cell r="N355">
            <v>18000</v>
          </cell>
          <cell r="O355">
            <v>12</v>
          </cell>
          <cell r="AA355" t="str">
            <v/>
          </cell>
          <cell r="AB355"/>
          <cell r="AC355"/>
          <cell r="AO355" t="str">
            <v/>
          </cell>
          <cell r="AP355"/>
          <cell r="AQ355"/>
          <cell r="BC355" t="str">
            <v/>
          </cell>
          <cell r="BD355"/>
          <cell r="BE355"/>
          <cell r="BQ355" t="str">
            <v/>
          </cell>
          <cell r="BR355"/>
          <cell r="BS355"/>
          <cell r="CE355" t="str">
            <v/>
          </cell>
          <cell r="CF355" t="str">
            <v/>
          </cell>
          <cell r="CG355" t="str">
            <v/>
          </cell>
          <cell r="CR355" t="str">
            <v>京都中央信用金庫</v>
          </cell>
          <cell r="CS355" t="str">
            <v>三条支店</v>
          </cell>
        </row>
        <row r="356">
          <cell r="B356" t="str">
            <v>35</v>
          </cell>
          <cell r="F356" t="str">
            <v>607-8222</v>
          </cell>
          <cell r="G356" t="str">
            <v>京都市山科区勧修寺東堂田町３９－２</v>
          </cell>
          <cell r="H356" t="str">
            <v/>
          </cell>
          <cell r="I356" t="str">
            <v>075-644-5008</v>
          </cell>
          <cell r="J356">
            <v>18429</v>
          </cell>
          <cell r="K356">
            <v>17337</v>
          </cell>
          <cell r="M356" t="str">
            <v>小林　直人</v>
          </cell>
          <cell r="N356">
            <v>5000</v>
          </cell>
          <cell r="O356">
            <v>12</v>
          </cell>
          <cell r="AA356" t="str">
            <v/>
          </cell>
          <cell r="AB356"/>
          <cell r="AC356"/>
          <cell r="AO356" t="str">
            <v/>
          </cell>
          <cell r="AP356"/>
          <cell r="AQ356"/>
          <cell r="BC356" t="str">
            <v/>
          </cell>
          <cell r="BD356"/>
          <cell r="BE356"/>
          <cell r="BQ356" t="str">
            <v/>
          </cell>
          <cell r="BR356"/>
          <cell r="BS356"/>
          <cell r="CE356" t="str">
            <v/>
          </cell>
          <cell r="CF356" t="str">
            <v/>
          </cell>
          <cell r="CG356" t="str">
            <v/>
          </cell>
          <cell r="CR356"/>
          <cell r="CS356"/>
        </row>
        <row r="357">
          <cell r="B357" t="str">
            <v>35</v>
          </cell>
          <cell r="F357" t="str">
            <v>614-8238</v>
          </cell>
          <cell r="G357" t="str">
            <v>八幡市内里砂畠24-1</v>
          </cell>
          <cell r="H357" t="str">
            <v/>
          </cell>
          <cell r="I357" t="str">
            <v>090-60623834</v>
          </cell>
          <cell r="J357">
            <v>12293</v>
          </cell>
          <cell r="K357">
            <v>10108</v>
          </cell>
          <cell r="M357" t="str">
            <v>野村　聡</v>
          </cell>
          <cell r="N357">
            <v>5000</v>
          </cell>
          <cell r="O357">
            <v>7</v>
          </cell>
          <cell r="AA357" t="str">
            <v/>
          </cell>
          <cell r="AB357"/>
          <cell r="AC357"/>
          <cell r="AO357" t="str">
            <v/>
          </cell>
          <cell r="AP357"/>
          <cell r="AQ357"/>
          <cell r="BC357" t="str">
            <v/>
          </cell>
          <cell r="BD357"/>
          <cell r="BE357"/>
          <cell r="BQ357" t="str">
            <v/>
          </cell>
          <cell r="BR357"/>
          <cell r="BS357"/>
          <cell r="CE357" t="str">
            <v/>
          </cell>
          <cell r="CF357" t="str">
            <v/>
          </cell>
          <cell r="CG357" t="str">
            <v/>
          </cell>
          <cell r="CR357"/>
          <cell r="CS357"/>
        </row>
        <row r="358">
          <cell r="B358" t="str">
            <v>35</v>
          </cell>
          <cell r="F358" t="str">
            <v>604-8382</v>
          </cell>
          <cell r="G358" t="str">
            <v>京都市中京区西ノ京北聖町６８番地</v>
          </cell>
          <cell r="H358" t="str">
            <v>リシェス二条　５０５号室</v>
          </cell>
          <cell r="I358" t="str">
            <v>06-4862-5179</v>
          </cell>
          <cell r="J358">
            <v>44317</v>
          </cell>
          <cell r="K358">
            <v>31207</v>
          </cell>
          <cell r="M358" t="str">
            <v>百鳥　浩基</v>
          </cell>
          <cell r="N358">
            <v>9000</v>
          </cell>
          <cell r="O358">
            <v>12</v>
          </cell>
          <cell r="AA358" t="str">
            <v/>
          </cell>
          <cell r="AB358"/>
          <cell r="AC358"/>
          <cell r="AO358" t="str">
            <v/>
          </cell>
          <cell r="AP358"/>
          <cell r="AQ358"/>
          <cell r="BC358" t="str">
            <v/>
          </cell>
          <cell r="BD358"/>
          <cell r="BE358"/>
          <cell r="BQ358" t="str">
            <v/>
          </cell>
          <cell r="BR358"/>
          <cell r="BS358"/>
          <cell r="CE358" t="str">
            <v/>
          </cell>
          <cell r="CF358" t="str">
            <v/>
          </cell>
          <cell r="CG358" t="str">
            <v/>
          </cell>
          <cell r="CR358" t="str">
            <v>三菱ＵＦＪ銀行</v>
          </cell>
          <cell r="CS358" t="str">
            <v>摂津支店</v>
          </cell>
        </row>
        <row r="359">
          <cell r="B359" t="str">
            <v>38</v>
          </cell>
          <cell r="F359" t="str">
            <v>625-0020</v>
          </cell>
          <cell r="G359" t="str">
            <v>舞鶴市小倉１１３ー４</v>
          </cell>
          <cell r="H359" t="str">
            <v/>
          </cell>
          <cell r="I359" t="str">
            <v>0773-63-2137</v>
          </cell>
          <cell r="J359">
            <v>24660</v>
          </cell>
          <cell r="K359">
            <v>21900</v>
          </cell>
          <cell r="M359" t="str">
            <v>山本　芳一</v>
          </cell>
          <cell r="N359">
            <v>5000</v>
          </cell>
          <cell r="O359">
            <v>12</v>
          </cell>
          <cell r="AA359" t="str">
            <v/>
          </cell>
          <cell r="AB359"/>
          <cell r="AC359"/>
          <cell r="AO359" t="str">
            <v/>
          </cell>
          <cell r="AP359"/>
          <cell r="AQ359"/>
          <cell r="BC359" t="str">
            <v/>
          </cell>
          <cell r="BD359"/>
          <cell r="BE359"/>
          <cell r="BQ359" t="str">
            <v/>
          </cell>
          <cell r="BR359"/>
          <cell r="BS359"/>
          <cell r="CE359" t="str">
            <v/>
          </cell>
          <cell r="CF359" t="str">
            <v/>
          </cell>
          <cell r="CG359" t="str">
            <v/>
          </cell>
          <cell r="CR359" t="str">
            <v>京都北都信用金庫</v>
          </cell>
          <cell r="CS359" t="str">
            <v>東舞鶴中央支店</v>
          </cell>
        </row>
        <row r="360">
          <cell r="B360" t="str">
            <v>37</v>
          </cell>
          <cell r="F360" t="str">
            <v>613-0911</v>
          </cell>
          <cell r="G360" t="str">
            <v>京都市伏見区淀木津町211-15</v>
          </cell>
          <cell r="H360" t="str">
            <v/>
          </cell>
          <cell r="I360" t="str">
            <v>075-631-0055</v>
          </cell>
          <cell r="J360">
            <v>3600</v>
          </cell>
          <cell r="K360">
            <v>0</v>
          </cell>
          <cell r="M360" t="str">
            <v/>
          </cell>
          <cell r="N360"/>
          <cell r="O360"/>
          <cell r="AA360" t="str">
            <v/>
          </cell>
          <cell r="AB360"/>
          <cell r="AC360"/>
          <cell r="AO360" t="str">
            <v/>
          </cell>
          <cell r="AP360"/>
          <cell r="AQ360"/>
          <cell r="BC360" t="str">
            <v/>
          </cell>
          <cell r="BD360"/>
          <cell r="BE360"/>
          <cell r="BQ360" t="str">
            <v/>
          </cell>
          <cell r="BR360"/>
          <cell r="BS360"/>
          <cell r="CE360" t="str">
            <v/>
          </cell>
          <cell r="CF360" t="str">
            <v/>
          </cell>
          <cell r="CG360" t="str">
            <v/>
          </cell>
          <cell r="CR360" t="str">
            <v>京都中央信用金庫</v>
          </cell>
          <cell r="CS360" t="str">
            <v>下鳥羽支店</v>
          </cell>
        </row>
        <row r="361">
          <cell r="B361" t="str">
            <v>35</v>
          </cell>
          <cell r="F361" t="str">
            <v>617-0001</v>
          </cell>
          <cell r="G361" t="str">
            <v>向日市物集女町</v>
          </cell>
          <cell r="H361" t="str">
            <v>五ノ坪２３番地の２ラポー桂２０５号</v>
          </cell>
          <cell r="I361" t="str">
            <v>090-2068-6511</v>
          </cell>
          <cell r="J361">
            <v>88872</v>
          </cell>
          <cell r="K361">
            <v>86687</v>
          </cell>
          <cell r="M361" t="str">
            <v>小村　剛史</v>
          </cell>
          <cell r="N361">
            <v>25000</v>
          </cell>
          <cell r="O361">
            <v>12</v>
          </cell>
          <cell r="AA361" t="str">
            <v/>
          </cell>
          <cell r="AB361"/>
          <cell r="AC361"/>
          <cell r="AO361" t="str">
            <v/>
          </cell>
          <cell r="AP361"/>
          <cell r="AQ361"/>
          <cell r="BC361" t="str">
            <v/>
          </cell>
          <cell r="BD361"/>
          <cell r="BE361"/>
          <cell r="BQ361" t="str">
            <v/>
          </cell>
          <cell r="BR361"/>
          <cell r="BS361"/>
          <cell r="CE361" t="str">
            <v/>
          </cell>
          <cell r="CF361" t="str">
            <v/>
          </cell>
          <cell r="CG361" t="str">
            <v/>
          </cell>
          <cell r="CR361" t="str">
            <v>京都銀行</v>
          </cell>
          <cell r="CS361" t="str">
            <v>桂川支店</v>
          </cell>
        </row>
        <row r="362">
          <cell r="B362" t="str">
            <v>35</v>
          </cell>
          <cell r="F362" t="str">
            <v>600-8881</v>
          </cell>
          <cell r="G362" t="str">
            <v>京都市下京区西七条掛越町２７－１０</v>
          </cell>
          <cell r="H362" t="str">
            <v/>
          </cell>
          <cell r="I362" t="str">
            <v>075-204-2445</v>
          </cell>
          <cell r="J362">
            <v>194655</v>
          </cell>
          <cell r="K362">
            <v>0</v>
          </cell>
          <cell r="M362" t="str">
            <v/>
          </cell>
          <cell r="N362"/>
          <cell r="O362"/>
          <cell r="AA362" t="str">
            <v/>
          </cell>
          <cell r="AB362"/>
          <cell r="AC362"/>
          <cell r="AO362" t="str">
            <v/>
          </cell>
          <cell r="AP362"/>
          <cell r="AQ362"/>
          <cell r="BC362" t="str">
            <v/>
          </cell>
          <cell r="BD362"/>
          <cell r="BE362"/>
          <cell r="BQ362" t="str">
            <v/>
          </cell>
          <cell r="BR362"/>
          <cell r="BS362"/>
          <cell r="CE362" t="str">
            <v/>
          </cell>
          <cell r="CF362" t="str">
            <v/>
          </cell>
          <cell r="CG362" t="str">
            <v/>
          </cell>
          <cell r="CR362" t="str">
            <v>京都銀行</v>
          </cell>
          <cell r="CS362" t="str">
            <v>西院支店</v>
          </cell>
        </row>
        <row r="363">
          <cell r="B363" t="str">
            <v>38</v>
          </cell>
          <cell r="F363" t="str">
            <v>620-0926</v>
          </cell>
          <cell r="G363" t="str">
            <v>福知山市新庄２２５－３</v>
          </cell>
          <cell r="H363" t="str">
            <v/>
          </cell>
          <cell r="I363" t="str">
            <v>0773-24-1247</v>
          </cell>
          <cell r="J363">
            <v>47700</v>
          </cell>
          <cell r="K363">
            <v>43800</v>
          </cell>
          <cell r="M363" t="str">
            <v>塩見　晋也</v>
          </cell>
          <cell r="N363">
            <v>10000</v>
          </cell>
          <cell r="O363">
            <v>12</v>
          </cell>
          <cell r="AA363" t="str">
            <v/>
          </cell>
          <cell r="AB363"/>
          <cell r="AC363"/>
          <cell r="AO363" t="str">
            <v/>
          </cell>
          <cell r="AP363"/>
          <cell r="AQ363"/>
          <cell r="BC363" t="str">
            <v/>
          </cell>
          <cell r="BD363"/>
          <cell r="BE363"/>
          <cell r="BQ363" t="str">
            <v/>
          </cell>
          <cell r="BR363"/>
          <cell r="BS363"/>
          <cell r="CE363" t="str">
            <v/>
          </cell>
          <cell r="CF363" t="str">
            <v/>
          </cell>
          <cell r="CG363" t="str">
            <v/>
          </cell>
          <cell r="CR363" t="str">
            <v>京都北都信用金庫</v>
          </cell>
          <cell r="CS363" t="str">
            <v>篠尾支店</v>
          </cell>
        </row>
        <row r="364">
          <cell r="B364" t="str">
            <v>38</v>
          </cell>
          <cell r="F364" t="str">
            <v>607-8476</v>
          </cell>
          <cell r="G364" t="str">
            <v>京都市山科区北花山河原町　３５－３</v>
          </cell>
          <cell r="H364" t="str">
            <v>6</v>
          </cell>
          <cell r="I364" t="str">
            <v>075-644-6725</v>
          </cell>
          <cell r="J364">
            <v>18900</v>
          </cell>
          <cell r="K364">
            <v>17520</v>
          </cell>
          <cell r="M364" t="str">
            <v>田中　充</v>
          </cell>
          <cell r="N364">
            <v>4000</v>
          </cell>
          <cell r="O364">
            <v>12</v>
          </cell>
          <cell r="AA364" t="str">
            <v/>
          </cell>
          <cell r="AB364"/>
          <cell r="AC364"/>
          <cell r="AO364" t="str">
            <v/>
          </cell>
          <cell r="AP364"/>
          <cell r="AQ364"/>
          <cell r="BC364" t="str">
            <v/>
          </cell>
          <cell r="BD364"/>
          <cell r="BE364"/>
          <cell r="BQ364" t="str">
            <v/>
          </cell>
          <cell r="BR364"/>
          <cell r="BS364"/>
          <cell r="CE364" t="str">
            <v/>
          </cell>
          <cell r="CF364" t="str">
            <v/>
          </cell>
          <cell r="CG364" t="str">
            <v/>
          </cell>
          <cell r="CR364" t="str">
            <v>京都中央信用金庫</v>
          </cell>
          <cell r="CS364" t="str">
            <v>西野支店</v>
          </cell>
        </row>
        <row r="365">
          <cell r="B365" t="str">
            <v>35</v>
          </cell>
          <cell r="F365" t="str">
            <v>613-0901</v>
          </cell>
          <cell r="G365" t="str">
            <v>京都市伏見区淀樋爪町１９２</v>
          </cell>
          <cell r="H365" t="str">
            <v/>
          </cell>
          <cell r="I365" t="str">
            <v>075-631-7701</v>
          </cell>
          <cell r="J365">
            <v>57665</v>
          </cell>
          <cell r="K365">
            <v>55480</v>
          </cell>
          <cell r="M365" t="str">
            <v>藤井　幸夫</v>
          </cell>
          <cell r="N365">
            <v>16000</v>
          </cell>
          <cell r="O365">
            <v>12</v>
          </cell>
          <cell r="AA365" t="str">
            <v/>
          </cell>
          <cell r="AB365"/>
          <cell r="AC365"/>
          <cell r="AO365" t="str">
            <v/>
          </cell>
          <cell r="AP365"/>
          <cell r="AQ365"/>
          <cell r="BC365" t="str">
            <v/>
          </cell>
          <cell r="BD365"/>
          <cell r="BE365"/>
          <cell r="BQ365" t="str">
            <v/>
          </cell>
          <cell r="BR365"/>
          <cell r="BS365"/>
          <cell r="CE365" t="str">
            <v/>
          </cell>
          <cell r="CF365" t="str">
            <v/>
          </cell>
          <cell r="CG365" t="str">
            <v/>
          </cell>
          <cell r="CR365" t="str">
            <v>京都信用金庫</v>
          </cell>
          <cell r="CS365" t="str">
            <v>長岡支店</v>
          </cell>
        </row>
        <row r="366">
          <cell r="B366" t="str">
            <v>35</v>
          </cell>
          <cell r="F366" t="str">
            <v>615-8275</v>
          </cell>
          <cell r="G366" t="str">
            <v>京都市西京区山田南町２５－１５</v>
          </cell>
          <cell r="H366" t="str">
            <v/>
          </cell>
          <cell r="I366" t="str">
            <v>075-874-3057</v>
          </cell>
          <cell r="J366">
            <v>61142</v>
          </cell>
          <cell r="K366">
            <v>55480</v>
          </cell>
          <cell r="M366" t="str">
            <v>武田　章裕</v>
          </cell>
          <cell r="N366">
            <v>16000</v>
          </cell>
          <cell r="O366">
            <v>12</v>
          </cell>
          <cell r="AA366" t="str">
            <v/>
          </cell>
          <cell r="AB366"/>
          <cell r="AC366"/>
          <cell r="AO366" t="str">
            <v/>
          </cell>
          <cell r="AP366"/>
          <cell r="AQ366"/>
          <cell r="BC366" t="str">
            <v/>
          </cell>
          <cell r="BD366"/>
          <cell r="BE366"/>
          <cell r="BQ366" t="str">
            <v/>
          </cell>
          <cell r="BR366"/>
          <cell r="BS366"/>
          <cell r="CE366" t="str">
            <v/>
          </cell>
          <cell r="CF366" t="str">
            <v/>
          </cell>
          <cell r="CG366" t="str">
            <v/>
          </cell>
          <cell r="CR366" t="str">
            <v>京都中央信用金庫</v>
          </cell>
          <cell r="CS366" t="str">
            <v>上桂支店</v>
          </cell>
        </row>
        <row r="367">
          <cell r="B367" t="str">
            <v>35</v>
          </cell>
          <cell r="F367" t="str">
            <v>619-0213</v>
          </cell>
          <cell r="G367" t="str">
            <v>木津川市市坂</v>
          </cell>
          <cell r="H367" t="str">
            <v>幣羅坂７７番地</v>
          </cell>
          <cell r="I367" t="str">
            <v>0774-85-0968</v>
          </cell>
          <cell r="J367">
            <v>36860</v>
          </cell>
          <cell r="K367">
            <v>34675</v>
          </cell>
          <cell r="M367" t="str">
            <v>脇坂　茂</v>
          </cell>
          <cell r="N367">
            <v>10000</v>
          </cell>
          <cell r="O367">
            <v>12</v>
          </cell>
          <cell r="AA367" t="str">
            <v/>
          </cell>
          <cell r="AB367"/>
          <cell r="AC367"/>
          <cell r="AO367" t="str">
            <v/>
          </cell>
          <cell r="AP367"/>
          <cell r="AQ367"/>
          <cell r="BC367" t="str">
            <v/>
          </cell>
          <cell r="BD367"/>
          <cell r="BE367"/>
          <cell r="BQ367" t="str">
            <v/>
          </cell>
          <cell r="BR367"/>
          <cell r="BS367"/>
          <cell r="CE367" t="str">
            <v/>
          </cell>
          <cell r="CF367" t="str">
            <v/>
          </cell>
          <cell r="CG367" t="str">
            <v/>
          </cell>
          <cell r="CR367"/>
          <cell r="CS367"/>
        </row>
        <row r="368">
          <cell r="B368" t="str">
            <v>35</v>
          </cell>
          <cell r="F368" t="str">
            <v>607-8341</v>
          </cell>
          <cell r="G368" t="str">
            <v>京都市山科区西野今屋敷町１－１１</v>
          </cell>
          <cell r="H368" t="str">
            <v/>
          </cell>
          <cell r="I368" t="str">
            <v>075-501-1440</v>
          </cell>
          <cell r="J368">
            <v>26457</v>
          </cell>
          <cell r="K368">
            <v>24272</v>
          </cell>
          <cell r="M368" t="str">
            <v>浜原　匠</v>
          </cell>
          <cell r="N368">
            <v>7000</v>
          </cell>
          <cell r="O368">
            <v>12</v>
          </cell>
          <cell r="AA368" t="str">
            <v/>
          </cell>
          <cell r="AB368"/>
          <cell r="AC368"/>
          <cell r="AO368" t="str">
            <v/>
          </cell>
          <cell r="AP368"/>
          <cell r="AQ368"/>
          <cell r="BC368" t="str">
            <v/>
          </cell>
          <cell r="BD368"/>
          <cell r="BE368"/>
          <cell r="BQ368" t="str">
            <v/>
          </cell>
          <cell r="BR368"/>
          <cell r="BS368"/>
          <cell r="CE368" t="str">
            <v/>
          </cell>
          <cell r="CF368" t="str">
            <v/>
          </cell>
          <cell r="CG368" t="str">
            <v/>
          </cell>
          <cell r="CR368"/>
          <cell r="CS368"/>
        </row>
        <row r="369">
          <cell r="B369" t="str">
            <v>35</v>
          </cell>
          <cell r="F369" t="str">
            <v>619-0215</v>
          </cell>
          <cell r="G369" t="str">
            <v>木津川市梅美台　５丁目１８－８</v>
          </cell>
          <cell r="H369" t="str">
            <v/>
          </cell>
          <cell r="I369" t="str">
            <v>0774-72-8926</v>
          </cell>
          <cell r="J369">
            <v>56572</v>
          </cell>
          <cell r="K369">
            <v>55480</v>
          </cell>
          <cell r="M369" t="str">
            <v>藤井　正人</v>
          </cell>
          <cell r="N369">
            <v>16000</v>
          </cell>
          <cell r="O369">
            <v>12</v>
          </cell>
          <cell r="AA369" t="str">
            <v/>
          </cell>
          <cell r="AB369"/>
          <cell r="AC369"/>
          <cell r="AO369" t="str">
            <v/>
          </cell>
          <cell r="AP369"/>
          <cell r="AQ369"/>
          <cell r="BC369" t="str">
            <v/>
          </cell>
          <cell r="BD369"/>
          <cell r="BE369"/>
          <cell r="BQ369" t="str">
            <v/>
          </cell>
          <cell r="BR369"/>
          <cell r="BS369"/>
          <cell r="CE369" t="str">
            <v/>
          </cell>
          <cell r="CF369" t="str">
            <v/>
          </cell>
          <cell r="CG369" t="str">
            <v/>
          </cell>
          <cell r="CR369" t="str">
            <v>京都銀行</v>
          </cell>
          <cell r="CS369" t="str">
            <v>富野荘支店</v>
          </cell>
        </row>
        <row r="370">
          <cell r="B370" t="str">
            <v>35</v>
          </cell>
          <cell r="F370" t="str">
            <v>623-6102</v>
          </cell>
          <cell r="G370" t="str">
            <v>綾部市上杉町大田１３－１</v>
          </cell>
          <cell r="H370" t="str">
            <v/>
          </cell>
          <cell r="I370" t="str">
            <v>0773-21-2211</v>
          </cell>
          <cell r="J370">
            <v>19522</v>
          </cell>
          <cell r="K370">
            <v>17337</v>
          </cell>
          <cell r="M370" t="str">
            <v>藤原　哲彦</v>
          </cell>
          <cell r="N370">
            <v>5000</v>
          </cell>
          <cell r="O370">
            <v>12</v>
          </cell>
          <cell r="AA370" t="str">
            <v/>
          </cell>
          <cell r="AB370"/>
          <cell r="AC370"/>
          <cell r="AO370" t="str">
            <v/>
          </cell>
          <cell r="AP370"/>
          <cell r="AQ370"/>
          <cell r="BC370" t="str">
            <v/>
          </cell>
          <cell r="BD370"/>
          <cell r="BE370"/>
          <cell r="BQ370" t="str">
            <v/>
          </cell>
          <cell r="BR370"/>
          <cell r="BS370"/>
          <cell r="CE370" t="str">
            <v/>
          </cell>
          <cell r="CF370" t="str">
            <v/>
          </cell>
          <cell r="CG370" t="str">
            <v/>
          </cell>
          <cell r="CR370"/>
          <cell r="CS370"/>
        </row>
        <row r="371">
          <cell r="B371" t="str">
            <v>35</v>
          </cell>
          <cell r="F371" t="str">
            <v>615-8212</v>
          </cell>
          <cell r="G371" t="str">
            <v>京都市西京区</v>
          </cell>
          <cell r="H371" t="str">
            <v>上桂北ノ口町１４５番地</v>
          </cell>
          <cell r="I371" t="str">
            <v>075-381-1851</v>
          </cell>
          <cell r="J371">
            <v>75905</v>
          </cell>
          <cell r="K371">
            <v>69350</v>
          </cell>
          <cell r="M371" t="str">
            <v>谷口　昌也</v>
          </cell>
          <cell r="N371">
            <v>20000</v>
          </cell>
          <cell r="O371">
            <v>12</v>
          </cell>
          <cell r="AA371" t="str">
            <v/>
          </cell>
          <cell r="AB371"/>
          <cell r="AC371"/>
          <cell r="AO371" t="str">
            <v/>
          </cell>
          <cell r="AP371"/>
          <cell r="AQ371"/>
          <cell r="BC371" t="str">
            <v/>
          </cell>
          <cell r="BD371"/>
          <cell r="BE371"/>
          <cell r="BQ371" t="str">
            <v/>
          </cell>
          <cell r="BR371"/>
          <cell r="BS371"/>
          <cell r="CE371" t="str">
            <v/>
          </cell>
          <cell r="CF371" t="str">
            <v/>
          </cell>
          <cell r="CG371" t="str">
            <v/>
          </cell>
          <cell r="CR371"/>
          <cell r="CS371"/>
        </row>
        <row r="372">
          <cell r="B372" t="str">
            <v>35</v>
          </cell>
          <cell r="F372" t="str">
            <v>604-8341</v>
          </cell>
          <cell r="G372" t="str">
            <v>京都市中京区堀川通六角下る</v>
          </cell>
          <cell r="H372" t="str">
            <v>岩上町７５１-１　ｼｬﾄｰ･ﾙ･ﾛｼｪ1101号</v>
          </cell>
          <cell r="I372" t="str">
            <v>075-777-7725</v>
          </cell>
          <cell r="J372">
            <v>1092</v>
          </cell>
          <cell r="K372">
            <v>0</v>
          </cell>
          <cell r="M372" t="str">
            <v/>
          </cell>
          <cell r="N372"/>
          <cell r="O372"/>
          <cell r="AA372" t="str">
            <v/>
          </cell>
          <cell r="AB372"/>
          <cell r="AC372"/>
          <cell r="AO372" t="str">
            <v/>
          </cell>
          <cell r="AP372"/>
          <cell r="AQ372"/>
          <cell r="BC372" t="str">
            <v/>
          </cell>
          <cell r="BD372"/>
          <cell r="BE372"/>
          <cell r="BQ372" t="str">
            <v/>
          </cell>
          <cell r="BR372"/>
          <cell r="BS372"/>
          <cell r="CE372" t="str">
            <v/>
          </cell>
          <cell r="CF372" t="str">
            <v/>
          </cell>
          <cell r="CG372" t="str">
            <v/>
          </cell>
          <cell r="CR372"/>
          <cell r="CS372"/>
        </row>
        <row r="373">
          <cell r="B373" t="str">
            <v>35</v>
          </cell>
          <cell r="F373" t="str">
            <v>612-8495</v>
          </cell>
          <cell r="G373" t="str">
            <v>京都市伏見区久我森の宮町２ー１２０</v>
          </cell>
          <cell r="H373" t="str">
            <v/>
          </cell>
          <cell r="I373" t="str">
            <v>075-934-0498</v>
          </cell>
          <cell r="J373">
            <v>57665</v>
          </cell>
          <cell r="K373">
            <v>55480</v>
          </cell>
          <cell r="M373" t="str">
            <v>水流　博純</v>
          </cell>
          <cell r="N373">
            <v>16000</v>
          </cell>
          <cell r="O373">
            <v>12</v>
          </cell>
          <cell r="AA373" t="str">
            <v/>
          </cell>
          <cell r="AB373"/>
          <cell r="AC373"/>
          <cell r="AO373" t="str">
            <v/>
          </cell>
          <cell r="AP373"/>
          <cell r="AQ373"/>
          <cell r="BC373" t="str">
            <v/>
          </cell>
          <cell r="BD373"/>
          <cell r="BE373"/>
          <cell r="BQ373" t="str">
            <v/>
          </cell>
          <cell r="BR373"/>
          <cell r="BS373"/>
          <cell r="CE373" t="str">
            <v/>
          </cell>
          <cell r="CF373" t="str">
            <v/>
          </cell>
          <cell r="CG373" t="str">
            <v/>
          </cell>
          <cell r="CR373" t="str">
            <v>ゆうちょ銀行</v>
          </cell>
          <cell r="CS373" t="str">
            <v>四四八</v>
          </cell>
        </row>
        <row r="374">
          <cell r="B374" t="str">
            <v>35</v>
          </cell>
          <cell r="F374" t="str">
            <v>612-8484</v>
          </cell>
          <cell r="G374" t="str">
            <v>京都市伏見区羽束師鴨川町２７０－７</v>
          </cell>
          <cell r="H374" t="str">
            <v>5</v>
          </cell>
          <cell r="I374" t="str">
            <v>075-933-5195</v>
          </cell>
          <cell r="J374">
            <v>42484</v>
          </cell>
          <cell r="K374">
            <v>41610</v>
          </cell>
          <cell r="M374" t="str">
            <v>高崎　正一</v>
          </cell>
          <cell r="N374">
            <v>12000</v>
          </cell>
          <cell r="O374">
            <v>12</v>
          </cell>
          <cell r="AA374" t="str">
            <v/>
          </cell>
          <cell r="AB374"/>
          <cell r="AC374"/>
          <cell r="AO374" t="str">
            <v/>
          </cell>
          <cell r="AP374"/>
          <cell r="AQ374"/>
          <cell r="BC374" t="str">
            <v/>
          </cell>
          <cell r="BD374"/>
          <cell r="BE374"/>
          <cell r="BQ374" t="str">
            <v/>
          </cell>
          <cell r="BR374"/>
          <cell r="BS374"/>
          <cell r="CE374" t="str">
            <v/>
          </cell>
          <cell r="CF374" t="str">
            <v/>
          </cell>
          <cell r="CG374" t="str">
            <v/>
          </cell>
          <cell r="CR374" t="str">
            <v>京都中央信用金庫</v>
          </cell>
          <cell r="CS374" t="str">
            <v>久我支店</v>
          </cell>
        </row>
        <row r="375">
          <cell r="B375" t="str">
            <v>35</v>
          </cell>
          <cell r="F375" t="str">
            <v>612-8121</v>
          </cell>
          <cell r="G375" t="str">
            <v>京都市伏見区向島善阿弥町　１４－１</v>
          </cell>
          <cell r="H375" t="str">
            <v>8</v>
          </cell>
          <cell r="I375" t="str">
            <v>075-612-1307</v>
          </cell>
          <cell r="J375">
            <v>36860</v>
          </cell>
          <cell r="K375">
            <v>34675</v>
          </cell>
          <cell r="M375" t="str">
            <v>青木　永一</v>
          </cell>
          <cell r="N375">
            <v>10000</v>
          </cell>
          <cell r="O375">
            <v>12</v>
          </cell>
          <cell r="AA375" t="str">
            <v/>
          </cell>
          <cell r="AB375"/>
          <cell r="AC375"/>
          <cell r="AO375" t="str">
            <v/>
          </cell>
          <cell r="AP375"/>
          <cell r="AQ375"/>
          <cell r="BC375" t="str">
            <v/>
          </cell>
          <cell r="BD375"/>
          <cell r="BE375"/>
          <cell r="BQ375" t="str">
            <v/>
          </cell>
          <cell r="BR375"/>
          <cell r="BS375"/>
          <cell r="CE375" t="str">
            <v/>
          </cell>
          <cell r="CF375" t="str">
            <v/>
          </cell>
          <cell r="CG375" t="str">
            <v/>
          </cell>
          <cell r="CR375" t="str">
            <v>京都信用金庫</v>
          </cell>
          <cell r="CS375" t="str">
            <v>伏見支店</v>
          </cell>
        </row>
        <row r="376">
          <cell r="B376" t="str">
            <v>35</v>
          </cell>
          <cell r="F376" t="str">
            <v>615-8157</v>
          </cell>
          <cell r="G376" t="str">
            <v>京都市西京区樫原芋峠１５－１</v>
          </cell>
          <cell r="H376" t="str">
            <v>ＺＥＰＨＹＲ２１-５０１号</v>
          </cell>
          <cell r="I376" t="str">
            <v>075-311-5467</v>
          </cell>
          <cell r="J376">
            <v>49200</v>
          </cell>
          <cell r="K376">
            <v>48545</v>
          </cell>
          <cell r="M376" t="str">
            <v>坂田　章</v>
          </cell>
          <cell r="N376">
            <v>14000</v>
          </cell>
          <cell r="O376">
            <v>12</v>
          </cell>
          <cell r="AA376" t="str">
            <v/>
          </cell>
          <cell r="AB376"/>
          <cell r="AC376"/>
          <cell r="AO376" t="str">
            <v/>
          </cell>
          <cell r="AP376"/>
          <cell r="AQ376"/>
          <cell r="BC376" t="str">
            <v/>
          </cell>
          <cell r="BD376"/>
          <cell r="BE376"/>
          <cell r="BQ376" t="str">
            <v/>
          </cell>
          <cell r="BR376"/>
          <cell r="BS376"/>
          <cell r="CE376" t="str">
            <v/>
          </cell>
          <cell r="CF376" t="str">
            <v/>
          </cell>
          <cell r="CG376" t="str">
            <v/>
          </cell>
          <cell r="CR376" t="str">
            <v>京都中央信用金庫</v>
          </cell>
          <cell r="CS376" t="str">
            <v>西五条支店</v>
          </cell>
        </row>
        <row r="377">
          <cell r="B377" t="str">
            <v>35</v>
          </cell>
          <cell r="F377" t="str">
            <v>601-1433</v>
          </cell>
          <cell r="G377" t="str">
            <v>京都市伏見区石田大山町１－３　ハヤ</v>
          </cell>
          <cell r="H377" t="str">
            <v>シビルＴ２０１</v>
          </cell>
          <cell r="I377" t="str">
            <v>075-644-5895</v>
          </cell>
          <cell r="J377">
            <v>16055</v>
          </cell>
          <cell r="K377">
            <v>13870</v>
          </cell>
          <cell r="M377" t="str">
            <v>曽和　健</v>
          </cell>
          <cell r="N377">
            <v>4000</v>
          </cell>
          <cell r="O377">
            <v>12</v>
          </cell>
          <cell r="AA377" t="str">
            <v/>
          </cell>
          <cell r="AB377"/>
          <cell r="AC377"/>
          <cell r="AO377" t="str">
            <v/>
          </cell>
          <cell r="AP377"/>
          <cell r="AQ377"/>
          <cell r="BC377" t="str">
            <v/>
          </cell>
          <cell r="BD377"/>
          <cell r="BE377"/>
          <cell r="BQ377" t="str">
            <v/>
          </cell>
          <cell r="BR377"/>
          <cell r="BS377"/>
          <cell r="CE377" t="str">
            <v/>
          </cell>
          <cell r="CF377" t="str">
            <v/>
          </cell>
          <cell r="CG377" t="str">
            <v/>
          </cell>
          <cell r="CR377"/>
          <cell r="CS377"/>
        </row>
        <row r="378">
          <cell r="B378" t="str">
            <v>38</v>
          </cell>
          <cell r="F378" t="str">
            <v>614-8011</v>
          </cell>
          <cell r="G378" t="str">
            <v>八幡市八幡垣内山３２－１</v>
          </cell>
          <cell r="H378" t="str">
            <v>おしばビル１Ｆ</v>
          </cell>
          <cell r="I378" t="str">
            <v>075-982-2878</v>
          </cell>
          <cell r="J378">
            <v>18900</v>
          </cell>
          <cell r="K378">
            <v>17520</v>
          </cell>
          <cell r="M378" t="str">
            <v>有田　一希</v>
          </cell>
          <cell r="N378">
            <v>4000</v>
          </cell>
          <cell r="O378">
            <v>12</v>
          </cell>
          <cell r="AA378" t="str">
            <v/>
          </cell>
          <cell r="AB378"/>
          <cell r="AC378"/>
          <cell r="AO378" t="str">
            <v/>
          </cell>
          <cell r="AP378"/>
          <cell r="AQ378"/>
          <cell r="BC378" t="str">
            <v/>
          </cell>
          <cell r="BD378"/>
          <cell r="BE378"/>
          <cell r="BQ378" t="str">
            <v/>
          </cell>
          <cell r="BR378"/>
          <cell r="BS378"/>
          <cell r="CE378" t="str">
            <v/>
          </cell>
          <cell r="CF378" t="str">
            <v/>
          </cell>
          <cell r="CG378" t="str">
            <v/>
          </cell>
          <cell r="CR378" t="str">
            <v>京都信用金庫</v>
          </cell>
          <cell r="CS378" t="str">
            <v>くずは支店</v>
          </cell>
        </row>
        <row r="379">
          <cell r="B379" t="str">
            <v>35</v>
          </cell>
          <cell r="F379" t="str">
            <v>610-1103</v>
          </cell>
          <cell r="G379" t="str">
            <v>京都市西京区御陵峰ヶ堂町</v>
          </cell>
          <cell r="H379" t="str">
            <v>２丁目　２２－１</v>
          </cell>
          <cell r="I379" t="str">
            <v>075-383-0878</v>
          </cell>
          <cell r="J379">
            <v>2185</v>
          </cell>
          <cell r="K379">
            <v>0</v>
          </cell>
          <cell r="M379" t="str">
            <v/>
          </cell>
          <cell r="N379"/>
          <cell r="O379"/>
          <cell r="AA379" t="str">
            <v/>
          </cell>
          <cell r="AB379"/>
          <cell r="AC379"/>
          <cell r="AO379" t="str">
            <v/>
          </cell>
          <cell r="AP379"/>
          <cell r="AQ379"/>
          <cell r="BC379" t="str">
            <v/>
          </cell>
          <cell r="BD379"/>
          <cell r="BE379"/>
          <cell r="BQ379" t="str">
            <v/>
          </cell>
          <cell r="BR379"/>
          <cell r="BS379"/>
          <cell r="CE379" t="str">
            <v/>
          </cell>
          <cell r="CF379" t="str">
            <v/>
          </cell>
          <cell r="CG379" t="str">
            <v/>
          </cell>
          <cell r="CR379"/>
          <cell r="CS379"/>
        </row>
        <row r="380">
          <cell r="B380" t="str">
            <v>35</v>
          </cell>
          <cell r="F380" t="str">
            <v>616-8321</v>
          </cell>
          <cell r="G380" t="str">
            <v>京都市右京区嵯峨野千代ノ道町２１－</v>
          </cell>
          <cell r="H380" t="str">
            <v>13</v>
          </cell>
          <cell r="I380" t="str">
            <v>075-872-0091</v>
          </cell>
          <cell r="J380">
            <v>2185</v>
          </cell>
          <cell r="K380">
            <v>0</v>
          </cell>
          <cell r="M380" t="str">
            <v/>
          </cell>
          <cell r="N380"/>
          <cell r="O380"/>
          <cell r="AA380" t="str">
            <v/>
          </cell>
          <cell r="AB380"/>
          <cell r="AC380"/>
          <cell r="AO380" t="str">
            <v/>
          </cell>
          <cell r="AP380"/>
          <cell r="AQ380"/>
          <cell r="BC380" t="str">
            <v/>
          </cell>
          <cell r="BD380"/>
          <cell r="BE380"/>
          <cell r="BQ380" t="str">
            <v/>
          </cell>
          <cell r="BR380"/>
          <cell r="BS380"/>
          <cell r="CE380" t="str">
            <v/>
          </cell>
          <cell r="CF380" t="str">
            <v/>
          </cell>
          <cell r="CG380" t="str">
            <v/>
          </cell>
          <cell r="CR380" t="str">
            <v>京都中央信用金庫</v>
          </cell>
          <cell r="CS380" t="str">
            <v>嵯峨野支店</v>
          </cell>
        </row>
        <row r="381">
          <cell r="B381" t="str">
            <v>35</v>
          </cell>
          <cell r="F381" t="str">
            <v>612-8303</v>
          </cell>
          <cell r="G381" t="str">
            <v>京都市伏見区</v>
          </cell>
          <cell r="H381" t="str">
            <v>菱屋町６７８番地２</v>
          </cell>
          <cell r="I381" t="str">
            <v>075-602-3560</v>
          </cell>
          <cell r="J381">
            <v>32566</v>
          </cell>
          <cell r="K381">
            <v>13870</v>
          </cell>
          <cell r="M381" t="str">
            <v>齋藤　晃</v>
          </cell>
          <cell r="N381">
            <v>4000</v>
          </cell>
          <cell r="O381">
            <v>12</v>
          </cell>
          <cell r="AA381" t="str">
            <v/>
          </cell>
          <cell r="AB381"/>
          <cell r="AC381"/>
          <cell r="AO381" t="str">
            <v/>
          </cell>
          <cell r="AP381"/>
          <cell r="AQ381"/>
          <cell r="BC381" t="str">
            <v/>
          </cell>
          <cell r="BD381"/>
          <cell r="BE381"/>
          <cell r="BQ381" t="str">
            <v/>
          </cell>
          <cell r="BR381"/>
          <cell r="BS381"/>
          <cell r="CE381" t="str">
            <v/>
          </cell>
          <cell r="CF381" t="str">
            <v/>
          </cell>
          <cell r="CG381" t="str">
            <v/>
          </cell>
          <cell r="CR381"/>
          <cell r="CS381"/>
        </row>
        <row r="382">
          <cell r="B382" t="str">
            <v>35</v>
          </cell>
          <cell r="F382" t="str">
            <v>606-8186</v>
          </cell>
          <cell r="G382" t="str">
            <v>京都市左京区一乗寺南大丸町　６５－</v>
          </cell>
          <cell r="H382" t="str">
            <v>15</v>
          </cell>
          <cell r="I382" t="str">
            <v>075-722-5755</v>
          </cell>
          <cell r="J382">
            <v>304</v>
          </cell>
          <cell r="K382">
            <v>0</v>
          </cell>
          <cell r="M382" t="str">
            <v/>
          </cell>
          <cell r="N382"/>
          <cell r="O382"/>
          <cell r="AA382" t="str">
            <v/>
          </cell>
          <cell r="AB382"/>
          <cell r="AC382"/>
          <cell r="AO382" t="str">
            <v/>
          </cell>
          <cell r="AP382"/>
          <cell r="AQ382"/>
          <cell r="BC382" t="str">
            <v/>
          </cell>
          <cell r="BD382"/>
          <cell r="BE382"/>
          <cell r="BQ382" t="str">
            <v/>
          </cell>
          <cell r="BR382"/>
          <cell r="BS382"/>
          <cell r="CE382" t="str">
            <v/>
          </cell>
          <cell r="CF382" t="str">
            <v/>
          </cell>
          <cell r="CG382" t="str">
            <v/>
          </cell>
          <cell r="CR382" t="str">
            <v>京都銀行</v>
          </cell>
          <cell r="CS382" t="str">
            <v>修学院支店</v>
          </cell>
        </row>
        <row r="383">
          <cell r="B383" t="str">
            <v>35</v>
          </cell>
          <cell r="F383" t="str">
            <v>612-8235</v>
          </cell>
          <cell r="G383" t="str">
            <v>京都市伏見区</v>
          </cell>
          <cell r="H383" t="str">
            <v>横大路下三栖東ノ口３９番２</v>
          </cell>
          <cell r="I383" t="str">
            <v>075-604-6700</v>
          </cell>
          <cell r="J383">
            <v>16055</v>
          </cell>
          <cell r="K383">
            <v>13870</v>
          </cell>
          <cell r="M383" t="str">
            <v>山口　秀樹</v>
          </cell>
          <cell r="N383">
            <v>4000</v>
          </cell>
          <cell r="O383">
            <v>12</v>
          </cell>
          <cell r="AA383" t="str">
            <v/>
          </cell>
          <cell r="AB383"/>
          <cell r="AC383"/>
          <cell r="AO383" t="str">
            <v/>
          </cell>
          <cell r="AP383"/>
          <cell r="AQ383"/>
          <cell r="BC383" t="str">
            <v/>
          </cell>
          <cell r="BD383"/>
          <cell r="BE383"/>
          <cell r="BQ383" t="str">
            <v/>
          </cell>
          <cell r="BR383"/>
          <cell r="BS383"/>
          <cell r="CE383" t="str">
            <v/>
          </cell>
          <cell r="CF383" t="str">
            <v/>
          </cell>
          <cell r="CG383" t="str">
            <v/>
          </cell>
          <cell r="CR383"/>
          <cell r="CS383"/>
        </row>
        <row r="384">
          <cell r="B384" t="str">
            <v>35</v>
          </cell>
          <cell r="F384" t="str">
            <v>612-8495</v>
          </cell>
          <cell r="G384" t="str">
            <v>京都市伏見区久我</v>
          </cell>
          <cell r="H384" t="str">
            <v>森の宮町　２－２８１</v>
          </cell>
          <cell r="I384" t="str">
            <v>075-874-2662</v>
          </cell>
          <cell r="J384">
            <v>16055</v>
          </cell>
          <cell r="K384">
            <v>13870</v>
          </cell>
          <cell r="M384" t="str">
            <v>本郷　准一</v>
          </cell>
          <cell r="N384">
            <v>4000</v>
          </cell>
          <cell r="O384">
            <v>12</v>
          </cell>
          <cell r="AA384" t="str">
            <v/>
          </cell>
          <cell r="AB384"/>
          <cell r="AC384"/>
          <cell r="AO384" t="str">
            <v/>
          </cell>
          <cell r="AP384"/>
          <cell r="AQ384"/>
          <cell r="BC384" t="str">
            <v/>
          </cell>
          <cell r="BD384"/>
          <cell r="BE384"/>
          <cell r="BQ384" t="str">
            <v/>
          </cell>
          <cell r="BR384"/>
          <cell r="BS384"/>
          <cell r="CE384" t="str">
            <v/>
          </cell>
          <cell r="CF384" t="str">
            <v/>
          </cell>
          <cell r="CG384" t="str">
            <v/>
          </cell>
          <cell r="CR384"/>
          <cell r="CS384"/>
        </row>
        <row r="385">
          <cell r="B385" t="str">
            <v>38</v>
          </cell>
          <cell r="F385" t="str">
            <v>603-8207</v>
          </cell>
          <cell r="G385" t="str">
            <v>京都市北区紫竹牛若町３４－４</v>
          </cell>
          <cell r="H385" t="str">
            <v/>
          </cell>
          <cell r="I385" t="str">
            <v>075-496-7511</v>
          </cell>
          <cell r="J385">
            <v>26556</v>
          </cell>
          <cell r="K385">
            <v>26280</v>
          </cell>
          <cell r="M385" t="str">
            <v>長野　雄次</v>
          </cell>
          <cell r="N385">
            <v>6000</v>
          </cell>
          <cell r="O385">
            <v>12</v>
          </cell>
          <cell r="AA385" t="str">
            <v/>
          </cell>
          <cell r="AB385"/>
          <cell r="AC385"/>
          <cell r="AO385" t="str">
            <v/>
          </cell>
          <cell r="AP385"/>
          <cell r="AQ385"/>
          <cell r="BC385" t="str">
            <v/>
          </cell>
          <cell r="BD385"/>
          <cell r="BE385"/>
          <cell r="BQ385" t="str">
            <v/>
          </cell>
          <cell r="BR385"/>
          <cell r="BS385"/>
          <cell r="CE385" t="str">
            <v/>
          </cell>
          <cell r="CF385" t="str">
            <v/>
          </cell>
          <cell r="CG385" t="str">
            <v/>
          </cell>
          <cell r="CR385" t="str">
            <v>京都銀行</v>
          </cell>
          <cell r="CS385" t="str">
            <v>上堀川支店</v>
          </cell>
        </row>
        <row r="386">
          <cell r="B386" t="str">
            <v>37</v>
          </cell>
          <cell r="F386" t="str">
            <v>612-8207</v>
          </cell>
          <cell r="G386" t="str">
            <v>京都市伏見区横大路三栖山城屋敷町１</v>
          </cell>
          <cell r="H386" t="str">
            <v>０８　林屋ビル５ＦＳ</v>
          </cell>
          <cell r="I386" t="str">
            <v>075-604-6274</v>
          </cell>
          <cell r="J386">
            <v>116385</v>
          </cell>
          <cell r="K386">
            <v>87600</v>
          </cell>
          <cell r="M386" t="str">
            <v>奥田　和好</v>
          </cell>
          <cell r="N386">
            <v>16000</v>
          </cell>
          <cell r="O386">
            <v>12</v>
          </cell>
          <cell r="AA386" t="str">
            <v/>
          </cell>
          <cell r="AB386"/>
          <cell r="AC386"/>
          <cell r="AO386" t="str">
            <v/>
          </cell>
          <cell r="AP386"/>
          <cell r="AQ386"/>
          <cell r="BC386" t="str">
            <v/>
          </cell>
          <cell r="BD386"/>
          <cell r="BE386"/>
          <cell r="BQ386" t="str">
            <v/>
          </cell>
          <cell r="BR386"/>
          <cell r="BS386"/>
          <cell r="CE386" t="str">
            <v/>
          </cell>
          <cell r="CF386" t="str">
            <v/>
          </cell>
          <cell r="CG386" t="str">
            <v/>
          </cell>
          <cell r="CR386" t="str">
            <v>京都銀行</v>
          </cell>
          <cell r="CS386" t="str">
            <v>下鳥羽支店</v>
          </cell>
        </row>
        <row r="387">
          <cell r="B387" t="str">
            <v>35</v>
          </cell>
          <cell r="F387" t="str">
            <v>610-0102</v>
          </cell>
          <cell r="G387" t="str">
            <v>城陽市</v>
          </cell>
          <cell r="H387" t="str">
            <v>久世里ノ西３２番地の１０</v>
          </cell>
          <cell r="I387" t="str">
            <v>0774-26-1661</v>
          </cell>
          <cell r="J387">
            <v>50730</v>
          </cell>
          <cell r="K387">
            <v>48545</v>
          </cell>
          <cell r="M387" t="str">
            <v>和田　雅史</v>
          </cell>
          <cell r="N387">
            <v>14000</v>
          </cell>
          <cell r="O387">
            <v>12</v>
          </cell>
          <cell r="AA387" t="str">
            <v/>
          </cell>
          <cell r="AB387"/>
          <cell r="AC387"/>
          <cell r="AO387" t="str">
            <v/>
          </cell>
          <cell r="AP387"/>
          <cell r="AQ387"/>
          <cell r="BC387" t="str">
            <v/>
          </cell>
          <cell r="BD387"/>
          <cell r="BE387"/>
          <cell r="BQ387" t="str">
            <v/>
          </cell>
          <cell r="BR387"/>
          <cell r="BS387"/>
          <cell r="CE387" t="str">
            <v/>
          </cell>
          <cell r="CF387" t="str">
            <v/>
          </cell>
          <cell r="CG387" t="str">
            <v/>
          </cell>
          <cell r="CR387"/>
          <cell r="CS387"/>
        </row>
        <row r="388">
          <cell r="B388" t="str">
            <v>33</v>
          </cell>
          <cell r="F388" t="str">
            <v>612-8492</v>
          </cell>
          <cell r="G388" t="str">
            <v>京都市伏見区久我本町１２ー１１６</v>
          </cell>
          <cell r="H388" t="str">
            <v/>
          </cell>
          <cell r="I388" t="str">
            <v>075-921-2688</v>
          </cell>
          <cell r="J388">
            <v>65889</v>
          </cell>
          <cell r="K388">
            <v>65700</v>
          </cell>
          <cell r="M388" t="str">
            <v>杉　一男</v>
          </cell>
          <cell r="N388">
            <v>10000</v>
          </cell>
          <cell r="O388">
            <v>12</v>
          </cell>
          <cell r="AA388" t="str">
            <v>杉　一志</v>
          </cell>
          <cell r="AB388">
            <v>10000</v>
          </cell>
          <cell r="AC388">
            <v>12</v>
          </cell>
          <cell r="AO388" t="str">
            <v/>
          </cell>
          <cell r="AP388"/>
          <cell r="AQ388"/>
          <cell r="BC388" t="str">
            <v/>
          </cell>
          <cell r="BD388"/>
          <cell r="BE388"/>
          <cell r="BQ388" t="str">
            <v/>
          </cell>
          <cell r="BR388"/>
          <cell r="BS388"/>
          <cell r="CE388" t="str">
            <v/>
          </cell>
          <cell r="CF388" t="str">
            <v/>
          </cell>
          <cell r="CG388" t="str">
            <v/>
          </cell>
          <cell r="CR388" t="str">
            <v>京都中央信用金庫</v>
          </cell>
          <cell r="CS388" t="str">
            <v>久我支店</v>
          </cell>
        </row>
        <row r="389">
          <cell r="B389" t="str">
            <v>35</v>
          </cell>
          <cell r="F389" t="str">
            <v>607-8466</v>
          </cell>
          <cell r="G389" t="str">
            <v>京都市山科区</v>
          </cell>
          <cell r="H389" t="str">
            <v>上花山桜谷６５‐７６</v>
          </cell>
          <cell r="I389" t="str">
            <v>090-39431262</v>
          </cell>
          <cell r="J389">
            <v>2185</v>
          </cell>
          <cell r="K389">
            <v>0</v>
          </cell>
          <cell r="M389" t="str">
            <v/>
          </cell>
          <cell r="N389"/>
          <cell r="O389"/>
          <cell r="AA389" t="str">
            <v/>
          </cell>
          <cell r="AB389"/>
          <cell r="AC389"/>
          <cell r="AO389" t="str">
            <v/>
          </cell>
          <cell r="AP389"/>
          <cell r="AQ389"/>
          <cell r="BC389" t="str">
            <v/>
          </cell>
          <cell r="BD389"/>
          <cell r="BE389"/>
          <cell r="BQ389" t="str">
            <v/>
          </cell>
          <cell r="BR389"/>
          <cell r="BS389"/>
          <cell r="CE389" t="str">
            <v/>
          </cell>
          <cell r="CF389" t="str">
            <v/>
          </cell>
          <cell r="CG389" t="str">
            <v/>
          </cell>
          <cell r="CR389" t="str">
            <v>京都中央信用金庫</v>
          </cell>
          <cell r="CS389" t="str">
            <v>西野山支店</v>
          </cell>
        </row>
        <row r="390">
          <cell r="B390" t="str">
            <v>35</v>
          </cell>
          <cell r="F390" t="str">
            <v>621-0831</v>
          </cell>
          <cell r="G390" t="str">
            <v>亀岡市篠町森上垣内４５－６</v>
          </cell>
          <cell r="H390" t="str">
            <v/>
          </cell>
          <cell r="I390" t="str">
            <v>0771-55-9846</v>
          </cell>
          <cell r="J390">
            <v>28395</v>
          </cell>
          <cell r="K390">
            <v>27740</v>
          </cell>
          <cell r="M390" t="str">
            <v>高野　健一</v>
          </cell>
          <cell r="N390">
            <v>8000</v>
          </cell>
          <cell r="O390">
            <v>12</v>
          </cell>
          <cell r="AA390" t="str">
            <v/>
          </cell>
          <cell r="AB390"/>
          <cell r="AC390"/>
          <cell r="AO390" t="str">
            <v/>
          </cell>
          <cell r="AP390"/>
          <cell r="AQ390"/>
          <cell r="BC390" t="str">
            <v/>
          </cell>
          <cell r="BD390"/>
          <cell r="BE390"/>
          <cell r="BQ390" t="str">
            <v/>
          </cell>
          <cell r="BR390"/>
          <cell r="BS390"/>
          <cell r="CE390" t="str">
            <v/>
          </cell>
          <cell r="CF390" t="str">
            <v/>
          </cell>
          <cell r="CG390" t="str">
            <v/>
          </cell>
          <cell r="CR390"/>
          <cell r="CS390"/>
        </row>
        <row r="391">
          <cell r="B391" t="str">
            <v>37</v>
          </cell>
          <cell r="F391" t="str">
            <v>620-0926</v>
          </cell>
          <cell r="G391" t="str">
            <v>福知山市</v>
          </cell>
          <cell r="H391" t="str">
            <v>新庄４１番地</v>
          </cell>
          <cell r="I391" t="str">
            <v>0773-21-8088</v>
          </cell>
          <cell r="J391">
            <v>43875</v>
          </cell>
          <cell r="K391">
            <v>21900</v>
          </cell>
          <cell r="M391" t="str">
            <v>前田　健介</v>
          </cell>
          <cell r="N391">
            <v>4000</v>
          </cell>
          <cell r="O391">
            <v>12</v>
          </cell>
          <cell r="AA391" t="str">
            <v/>
          </cell>
          <cell r="AB391"/>
          <cell r="AC391"/>
          <cell r="AO391" t="str">
            <v/>
          </cell>
          <cell r="AP391"/>
          <cell r="AQ391"/>
          <cell r="BC391" t="str">
            <v/>
          </cell>
          <cell r="BD391"/>
          <cell r="BE391"/>
          <cell r="BQ391" t="str">
            <v/>
          </cell>
          <cell r="BR391"/>
          <cell r="BS391"/>
          <cell r="CE391" t="str">
            <v/>
          </cell>
          <cell r="CF391" t="str">
            <v/>
          </cell>
          <cell r="CG391" t="str">
            <v/>
          </cell>
          <cell r="CR391" t="str">
            <v>京都北都信用金庫</v>
          </cell>
          <cell r="CS391" t="str">
            <v>篠尾支店</v>
          </cell>
        </row>
        <row r="392">
          <cell r="B392" t="str">
            <v>35</v>
          </cell>
          <cell r="F392" t="str">
            <v>616-8423</v>
          </cell>
          <cell r="G392" t="str">
            <v>京都市右京区嵯峨釈迦堂</v>
          </cell>
          <cell r="H392" t="str">
            <v>門前裏柳町１８番地５</v>
          </cell>
          <cell r="I392" t="str">
            <v>075-861-3530</v>
          </cell>
          <cell r="J392">
            <v>18173</v>
          </cell>
          <cell r="K392">
            <v>0</v>
          </cell>
          <cell r="M392" t="str">
            <v/>
          </cell>
          <cell r="N392"/>
          <cell r="O392"/>
          <cell r="AA392" t="str">
            <v/>
          </cell>
          <cell r="AB392"/>
          <cell r="AC392"/>
          <cell r="AO392" t="str">
            <v/>
          </cell>
          <cell r="AP392"/>
          <cell r="AQ392"/>
          <cell r="BC392" t="str">
            <v/>
          </cell>
          <cell r="BD392"/>
          <cell r="BE392"/>
          <cell r="BQ392" t="str">
            <v/>
          </cell>
          <cell r="BR392"/>
          <cell r="BS392"/>
          <cell r="CE392" t="str">
            <v/>
          </cell>
          <cell r="CF392" t="str">
            <v/>
          </cell>
          <cell r="CG392" t="str">
            <v/>
          </cell>
          <cell r="CR392"/>
          <cell r="CS392"/>
        </row>
        <row r="393">
          <cell r="B393" t="str">
            <v>35</v>
          </cell>
          <cell r="F393" t="str">
            <v>607-8476</v>
          </cell>
          <cell r="G393" t="str">
            <v>京都市山科区北花山六反田町１３－９</v>
          </cell>
          <cell r="H393" t="str">
            <v/>
          </cell>
          <cell r="I393" t="str">
            <v>075-204-7031</v>
          </cell>
          <cell r="J393">
            <v>35767</v>
          </cell>
          <cell r="K393">
            <v>34675</v>
          </cell>
          <cell r="M393" t="str">
            <v>草川　聡士</v>
          </cell>
          <cell r="N393">
            <v>10000</v>
          </cell>
          <cell r="O393">
            <v>12</v>
          </cell>
          <cell r="AA393" t="str">
            <v/>
          </cell>
          <cell r="AB393"/>
          <cell r="AC393"/>
          <cell r="AO393" t="str">
            <v/>
          </cell>
          <cell r="AP393"/>
          <cell r="AQ393"/>
          <cell r="BC393" t="str">
            <v/>
          </cell>
          <cell r="BD393"/>
          <cell r="BE393"/>
          <cell r="BQ393" t="str">
            <v/>
          </cell>
          <cell r="BR393"/>
          <cell r="BS393"/>
          <cell r="CE393" t="str">
            <v/>
          </cell>
          <cell r="CF393" t="str">
            <v/>
          </cell>
          <cell r="CG393" t="str">
            <v/>
          </cell>
          <cell r="CR393" t="str">
            <v>京都中央信用金庫</v>
          </cell>
          <cell r="CS393" t="str">
            <v>久世支店</v>
          </cell>
        </row>
        <row r="394">
          <cell r="B394" t="str">
            <v>35</v>
          </cell>
          <cell r="F394" t="str">
            <v>623-0034</v>
          </cell>
          <cell r="G394" t="str">
            <v>綾部市田野町田野山　１－９４</v>
          </cell>
          <cell r="H394" t="str">
            <v/>
          </cell>
          <cell r="I394" t="str">
            <v>0773-42-9746</v>
          </cell>
          <cell r="J394">
            <v>119481</v>
          </cell>
          <cell r="K394">
            <v>83220</v>
          </cell>
          <cell r="M394" t="str">
            <v>川端　澄夫</v>
          </cell>
          <cell r="N394">
            <v>12000</v>
          </cell>
          <cell r="O394">
            <v>12</v>
          </cell>
          <cell r="AA394" t="str">
            <v>川端　友和</v>
          </cell>
          <cell r="AB394">
            <v>12000</v>
          </cell>
          <cell r="AC394">
            <v>12</v>
          </cell>
          <cell r="AO394" t="str">
            <v/>
          </cell>
          <cell r="AP394"/>
          <cell r="AQ394"/>
          <cell r="BC394" t="str">
            <v/>
          </cell>
          <cell r="BD394"/>
          <cell r="BE394"/>
          <cell r="BQ394" t="str">
            <v/>
          </cell>
          <cell r="BR394"/>
          <cell r="BS394"/>
          <cell r="CE394" t="str">
            <v/>
          </cell>
          <cell r="CF394" t="str">
            <v/>
          </cell>
          <cell r="CG394" t="str">
            <v/>
          </cell>
          <cell r="CR394"/>
          <cell r="CS394"/>
        </row>
        <row r="395">
          <cell r="B395" t="str">
            <v>35</v>
          </cell>
          <cell r="F395" t="str">
            <v>604-8872</v>
          </cell>
          <cell r="G395" t="str">
            <v>京都市中京区壬生御所ノ内町２－１２</v>
          </cell>
          <cell r="H395" t="str">
            <v/>
          </cell>
          <cell r="I395" t="str">
            <v>075-757-5372</v>
          </cell>
          <cell r="J395">
            <v>36860</v>
          </cell>
          <cell r="K395">
            <v>34675</v>
          </cell>
          <cell r="M395" t="str">
            <v>小高　良太</v>
          </cell>
          <cell r="N395">
            <v>10000</v>
          </cell>
          <cell r="O395">
            <v>12</v>
          </cell>
          <cell r="AA395" t="str">
            <v/>
          </cell>
          <cell r="AB395"/>
          <cell r="AC395"/>
          <cell r="AO395" t="str">
            <v/>
          </cell>
          <cell r="AP395"/>
          <cell r="AQ395"/>
          <cell r="BC395" t="str">
            <v/>
          </cell>
          <cell r="BD395"/>
          <cell r="BE395"/>
          <cell r="BQ395" t="str">
            <v/>
          </cell>
          <cell r="BR395"/>
          <cell r="BS395"/>
          <cell r="CE395" t="str">
            <v/>
          </cell>
          <cell r="CF395" t="str">
            <v/>
          </cell>
          <cell r="CG395" t="str">
            <v/>
          </cell>
          <cell r="CR395" t="str">
            <v>京都銀行</v>
          </cell>
          <cell r="CS395" t="str">
            <v>二条駅前支店</v>
          </cell>
        </row>
        <row r="396">
          <cell r="B396" t="str">
            <v>37</v>
          </cell>
          <cell r="F396" t="str">
            <v>610-0102</v>
          </cell>
          <cell r="G396" t="str">
            <v>城陽市久世北垣内１３９－１</v>
          </cell>
          <cell r="H396" t="str">
            <v>シンフォニー久津川１０１号</v>
          </cell>
          <cell r="I396" t="str">
            <v>0774-66-1914</v>
          </cell>
          <cell r="J396">
            <v>56550</v>
          </cell>
          <cell r="K396">
            <v>54750</v>
          </cell>
          <cell r="M396" t="str">
            <v>鷹取　正宗</v>
          </cell>
          <cell r="N396">
            <v>10000</v>
          </cell>
          <cell r="O396">
            <v>12</v>
          </cell>
          <cell r="AA396" t="str">
            <v/>
          </cell>
          <cell r="AB396"/>
          <cell r="AC396"/>
          <cell r="AO396" t="str">
            <v/>
          </cell>
          <cell r="AP396"/>
          <cell r="AQ396"/>
          <cell r="BC396" t="str">
            <v/>
          </cell>
          <cell r="BD396"/>
          <cell r="BE396"/>
          <cell r="BQ396" t="str">
            <v/>
          </cell>
          <cell r="BR396"/>
          <cell r="BS396"/>
          <cell r="CE396" t="str">
            <v/>
          </cell>
          <cell r="CF396" t="str">
            <v/>
          </cell>
          <cell r="CG396" t="str">
            <v/>
          </cell>
          <cell r="CR396"/>
          <cell r="CS396"/>
        </row>
        <row r="397">
          <cell r="B397" t="str">
            <v>35</v>
          </cell>
          <cell r="F397" t="str">
            <v>601-1343</v>
          </cell>
          <cell r="G397" t="str">
            <v>京都市伏見区醍醐下山口町４－７</v>
          </cell>
          <cell r="H397" t="str">
            <v>コーポ岩渕５０８号</v>
          </cell>
          <cell r="I397" t="str">
            <v>080-1500-2882</v>
          </cell>
          <cell r="J397">
            <v>35606</v>
          </cell>
          <cell r="K397">
            <v>34675</v>
          </cell>
          <cell r="M397" t="str">
            <v>池上　智也</v>
          </cell>
          <cell r="N397">
            <v>10000</v>
          </cell>
          <cell r="O397">
            <v>12</v>
          </cell>
          <cell r="AA397" t="str">
            <v/>
          </cell>
          <cell r="AB397"/>
          <cell r="AC397"/>
          <cell r="AO397" t="str">
            <v/>
          </cell>
          <cell r="AP397"/>
          <cell r="AQ397"/>
          <cell r="BC397" t="str">
            <v/>
          </cell>
          <cell r="BD397"/>
          <cell r="BE397"/>
          <cell r="BQ397" t="str">
            <v/>
          </cell>
          <cell r="BR397"/>
          <cell r="BS397"/>
          <cell r="CE397" t="str">
            <v/>
          </cell>
          <cell r="CF397" t="str">
            <v/>
          </cell>
          <cell r="CG397" t="str">
            <v/>
          </cell>
          <cell r="CR397"/>
          <cell r="CS397"/>
        </row>
        <row r="398">
          <cell r="B398" t="str">
            <v>38</v>
          </cell>
          <cell r="F398" t="str">
            <v>615-0915</v>
          </cell>
          <cell r="G398" t="str">
            <v>京都市右京区梅津南町１１－６</v>
          </cell>
          <cell r="H398" t="str">
            <v/>
          </cell>
          <cell r="I398" t="str">
            <v>075-366-8947</v>
          </cell>
          <cell r="J398">
            <v>44076</v>
          </cell>
          <cell r="K398">
            <v>43800</v>
          </cell>
          <cell r="M398" t="str">
            <v>戸田　恒</v>
          </cell>
          <cell r="N398">
            <v>10000</v>
          </cell>
          <cell r="O398">
            <v>12</v>
          </cell>
          <cell r="AA398" t="str">
            <v/>
          </cell>
          <cell r="AB398"/>
          <cell r="AC398"/>
          <cell r="AO398" t="str">
            <v/>
          </cell>
          <cell r="AP398"/>
          <cell r="AQ398"/>
          <cell r="BC398" t="str">
            <v/>
          </cell>
          <cell r="BD398"/>
          <cell r="BE398"/>
          <cell r="BQ398" t="str">
            <v/>
          </cell>
          <cell r="BR398"/>
          <cell r="BS398"/>
          <cell r="CE398" t="str">
            <v/>
          </cell>
          <cell r="CF398" t="str">
            <v/>
          </cell>
          <cell r="CG398" t="str">
            <v/>
          </cell>
          <cell r="CR398" t="str">
            <v>京都中央信用金庫</v>
          </cell>
          <cell r="CS398" t="str">
            <v>梅津支店</v>
          </cell>
        </row>
        <row r="399">
          <cell r="B399" t="str">
            <v>35</v>
          </cell>
          <cell r="F399" t="str">
            <v>620-0962</v>
          </cell>
          <cell r="G399" t="str">
            <v>福知山市字榎原１２７９番地</v>
          </cell>
          <cell r="H399" t="str">
            <v/>
          </cell>
          <cell r="I399" t="str">
            <v>0773-34-0988</v>
          </cell>
          <cell r="J399">
            <v>78375</v>
          </cell>
          <cell r="K399">
            <v>34675</v>
          </cell>
          <cell r="M399" t="str">
            <v>足立　崇</v>
          </cell>
          <cell r="N399">
            <v>10000</v>
          </cell>
          <cell r="O399">
            <v>12</v>
          </cell>
          <cell r="AA399" t="str">
            <v/>
          </cell>
          <cell r="AB399"/>
          <cell r="AC399"/>
          <cell r="AO399" t="str">
            <v/>
          </cell>
          <cell r="AP399"/>
          <cell r="AQ399"/>
          <cell r="BC399" t="str">
            <v/>
          </cell>
          <cell r="BD399"/>
          <cell r="BE399"/>
          <cell r="BQ399" t="str">
            <v/>
          </cell>
          <cell r="BR399"/>
          <cell r="BS399"/>
          <cell r="CE399" t="str">
            <v/>
          </cell>
          <cell r="CF399" t="str">
            <v/>
          </cell>
          <cell r="CG399" t="str">
            <v/>
          </cell>
          <cell r="CR399"/>
          <cell r="CS399"/>
        </row>
        <row r="400">
          <cell r="B400" t="str">
            <v>35</v>
          </cell>
          <cell r="F400" t="str">
            <v>607-8229</v>
          </cell>
          <cell r="G400" t="str">
            <v>京都市山科区勧修寺泉玉町１０</v>
          </cell>
          <cell r="H400" t="str">
            <v/>
          </cell>
          <cell r="I400" t="str">
            <v>075-585-8621</v>
          </cell>
          <cell r="J400">
            <v>16055</v>
          </cell>
          <cell r="K400">
            <v>13870</v>
          </cell>
          <cell r="M400" t="str">
            <v>浦　雅幸</v>
          </cell>
          <cell r="N400">
            <v>4000</v>
          </cell>
          <cell r="O400">
            <v>12</v>
          </cell>
          <cell r="AA400" t="str">
            <v/>
          </cell>
          <cell r="AB400"/>
          <cell r="AC400"/>
          <cell r="AO400" t="str">
            <v/>
          </cell>
          <cell r="AP400"/>
          <cell r="AQ400"/>
          <cell r="BC400" t="str">
            <v/>
          </cell>
          <cell r="BD400"/>
          <cell r="BE400"/>
          <cell r="BQ400" t="str">
            <v/>
          </cell>
          <cell r="BR400"/>
          <cell r="BS400"/>
          <cell r="CE400" t="str">
            <v/>
          </cell>
          <cell r="CF400" t="str">
            <v/>
          </cell>
          <cell r="CG400" t="str">
            <v/>
          </cell>
          <cell r="CR400"/>
          <cell r="CS400"/>
        </row>
        <row r="401">
          <cell r="B401" t="str">
            <v>35</v>
          </cell>
          <cell r="F401" t="str">
            <v>601-8007</v>
          </cell>
          <cell r="G401" t="str">
            <v>京都市南区東九条東岩本町２９　東岩</v>
          </cell>
          <cell r="H401" t="str">
            <v>本市営住宅３０７</v>
          </cell>
          <cell r="I401" t="str">
            <v>075-661-6040</v>
          </cell>
          <cell r="J401">
            <v>75287</v>
          </cell>
          <cell r="K401">
            <v>69350</v>
          </cell>
          <cell r="M401" t="str">
            <v>清井　敬一</v>
          </cell>
          <cell r="N401">
            <v>20000</v>
          </cell>
          <cell r="O401">
            <v>12</v>
          </cell>
          <cell r="AA401" t="str">
            <v/>
          </cell>
          <cell r="AB401"/>
          <cell r="AC401"/>
          <cell r="AO401" t="str">
            <v/>
          </cell>
          <cell r="AP401"/>
          <cell r="AQ401"/>
          <cell r="BC401" t="str">
            <v/>
          </cell>
          <cell r="BD401"/>
          <cell r="BE401"/>
          <cell r="BQ401" t="str">
            <v/>
          </cell>
          <cell r="BR401"/>
          <cell r="BS401"/>
          <cell r="CE401" t="str">
            <v/>
          </cell>
          <cell r="CF401" t="str">
            <v/>
          </cell>
          <cell r="CG401" t="str">
            <v/>
          </cell>
          <cell r="CR401"/>
          <cell r="CS401"/>
        </row>
        <row r="402">
          <cell r="B402" t="str">
            <v>37</v>
          </cell>
          <cell r="F402" t="str">
            <v>607-8176</v>
          </cell>
          <cell r="G402" t="str">
            <v>京都市山科区大宅中小路町３９－１</v>
          </cell>
          <cell r="H402" t="str">
            <v/>
          </cell>
          <cell r="I402" t="str">
            <v>075-204-8147</v>
          </cell>
          <cell r="J402">
            <v>25500</v>
          </cell>
          <cell r="K402">
            <v>21900</v>
          </cell>
          <cell r="M402" t="str">
            <v>今村　廣國</v>
          </cell>
          <cell r="N402">
            <v>4000</v>
          </cell>
          <cell r="O402">
            <v>12</v>
          </cell>
          <cell r="AA402" t="str">
            <v/>
          </cell>
          <cell r="AB402"/>
          <cell r="AC402"/>
          <cell r="AO402" t="str">
            <v/>
          </cell>
          <cell r="AP402"/>
          <cell r="AQ402"/>
          <cell r="BC402" t="str">
            <v/>
          </cell>
          <cell r="BD402"/>
          <cell r="BE402"/>
          <cell r="BQ402" t="str">
            <v/>
          </cell>
          <cell r="BR402"/>
          <cell r="BS402"/>
          <cell r="CE402" t="str">
            <v/>
          </cell>
          <cell r="CF402" t="str">
            <v/>
          </cell>
          <cell r="CG402" t="str">
            <v/>
          </cell>
          <cell r="CR402"/>
          <cell r="CS402"/>
        </row>
        <row r="403">
          <cell r="B403" t="str">
            <v>35</v>
          </cell>
          <cell r="F403" t="str">
            <v>603-8484</v>
          </cell>
          <cell r="G403" t="str">
            <v>京都市北区衣笠氷室町３０ー１４</v>
          </cell>
          <cell r="H403" t="str">
            <v/>
          </cell>
          <cell r="I403" t="str">
            <v>075-466-1117</v>
          </cell>
          <cell r="J403">
            <v>71535</v>
          </cell>
          <cell r="K403">
            <v>69350</v>
          </cell>
          <cell r="M403" t="str">
            <v>池内　晃忠</v>
          </cell>
          <cell r="N403">
            <v>20000</v>
          </cell>
          <cell r="O403">
            <v>12</v>
          </cell>
          <cell r="AA403" t="str">
            <v/>
          </cell>
          <cell r="AB403"/>
          <cell r="AC403"/>
          <cell r="AO403" t="str">
            <v/>
          </cell>
          <cell r="AP403"/>
          <cell r="AQ403"/>
          <cell r="BC403" t="str">
            <v/>
          </cell>
          <cell r="BD403"/>
          <cell r="BE403"/>
          <cell r="BQ403" t="str">
            <v/>
          </cell>
          <cell r="BR403"/>
          <cell r="BS403"/>
          <cell r="CE403" t="str">
            <v/>
          </cell>
          <cell r="CF403" t="str">
            <v/>
          </cell>
          <cell r="CG403" t="str">
            <v/>
          </cell>
          <cell r="CR403" t="str">
            <v>京都中央信用金庫</v>
          </cell>
          <cell r="CS403" t="str">
            <v>金閣寺支店</v>
          </cell>
        </row>
        <row r="404">
          <cell r="B404" t="str">
            <v>38</v>
          </cell>
          <cell r="F404" t="str">
            <v>615-8031</v>
          </cell>
          <cell r="G404" t="str">
            <v>京都市西京区牛ケ瀬林ノ本町7-1</v>
          </cell>
          <cell r="H404" t="str">
            <v>クレードル桂川２０２</v>
          </cell>
          <cell r="I404" t="str">
            <v>090-5165-9944</v>
          </cell>
          <cell r="J404">
            <v>20280</v>
          </cell>
          <cell r="K404">
            <v>17520</v>
          </cell>
          <cell r="M404" t="str">
            <v>粟津　保則</v>
          </cell>
          <cell r="N404">
            <v>4000</v>
          </cell>
          <cell r="O404">
            <v>12</v>
          </cell>
          <cell r="AA404" t="str">
            <v/>
          </cell>
          <cell r="AB404"/>
          <cell r="AC404"/>
          <cell r="AO404" t="str">
            <v/>
          </cell>
          <cell r="AP404"/>
          <cell r="AQ404"/>
          <cell r="BC404" t="str">
            <v/>
          </cell>
          <cell r="BD404"/>
          <cell r="BE404"/>
          <cell r="BQ404" t="str">
            <v/>
          </cell>
          <cell r="BR404"/>
          <cell r="BS404"/>
          <cell r="CE404" t="str">
            <v/>
          </cell>
          <cell r="CF404" t="str">
            <v/>
          </cell>
          <cell r="CG404" t="str">
            <v/>
          </cell>
          <cell r="CR404" t="str">
            <v>京都中央信用金庫</v>
          </cell>
          <cell r="CS404" t="str">
            <v>下津林支店</v>
          </cell>
        </row>
        <row r="405">
          <cell r="B405" t="str">
            <v>35</v>
          </cell>
          <cell r="F405" t="str">
            <v>616-8235</v>
          </cell>
          <cell r="G405" t="str">
            <v>京都市右京区鳴滝西嵯峨園町３－７</v>
          </cell>
          <cell r="H405" t="str">
            <v/>
          </cell>
          <cell r="I405" t="str">
            <v>075-466-3858</v>
          </cell>
          <cell r="J405">
            <v>131290</v>
          </cell>
          <cell r="K405">
            <v>0</v>
          </cell>
          <cell r="M405" t="str">
            <v/>
          </cell>
          <cell r="N405"/>
          <cell r="O405"/>
          <cell r="AA405" t="str">
            <v/>
          </cell>
          <cell r="AB405"/>
          <cell r="AC405"/>
          <cell r="AO405" t="str">
            <v/>
          </cell>
          <cell r="AP405"/>
          <cell r="AQ405"/>
          <cell r="BC405" t="str">
            <v/>
          </cell>
          <cell r="BD405"/>
          <cell r="BE405"/>
          <cell r="BQ405" t="str">
            <v/>
          </cell>
          <cell r="BR405"/>
          <cell r="BS405"/>
          <cell r="CE405" t="str">
            <v/>
          </cell>
          <cell r="CF405" t="str">
            <v/>
          </cell>
          <cell r="CG405" t="str">
            <v/>
          </cell>
          <cell r="CR405" t="str">
            <v>京都信用金庫</v>
          </cell>
          <cell r="CS405" t="str">
            <v>東桂支店</v>
          </cell>
        </row>
        <row r="406">
          <cell r="B406" t="str">
            <v>38</v>
          </cell>
          <cell r="F406" t="str">
            <v>611-0002</v>
          </cell>
          <cell r="G406" t="str">
            <v>宇治市</v>
          </cell>
          <cell r="H406" t="str">
            <v>木幡北畠４５－３９</v>
          </cell>
          <cell r="I406" t="str">
            <v>0774-26-6274</v>
          </cell>
          <cell r="J406">
            <v>1380</v>
          </cell>
          <cell r="K406">
            <v>0</v>
          </cell>
          <cell r="M406" t="str">
            <v/>
          </cell>
          <cell r="N406"/>
          <cell r="O406"/>
          <cell r="AA406" t="str">
            <v/>
          </cell>
          <cell r="AB406"/>
          <cell r="AC406"/>
          <cell r="AO406" t="str">
            <v/>
          </cell>
          <cell r="AP406"/>
          <cell r="AQ406"/>
          <cell r="BC406" t="str">
            <v/>
          </cell>
          <cell r="BD406"/>
          <cell r="BE406"/>
          <cell r="BQ406" t="str">
            <v/>
          </cell>
          <cell r="BR406"/>
          <cell r="BS406"/>
          <cell r="CE406" t="str">
            <v/>
          </cell>
          <cell r="CF406" t="str">
            <v/>
          </cell>
          <cell r="CG406" t="str">
            <v/>
          </cell>
          <cell r="CR406" t="str">
            <v>京都銀行</v>
          </cell>
          <cell r="CS406" t="str">
            <v>木幡支店</v>
          </cell>
        </row>
        <row r="407">
          <cell r="B407" t="str">
            <v>38</v>
          </cell>
          <cell r="F407" t="str">
            <v>615-8211</v>
          </cell>
          <cell r="G407" t="str">
            <v>京都市西京区上桂前川町１１９</v>
          </cell>
          <cell r="H407" t="str">
            <v/>
          </cell>
          <cell r="I407" t="str">
            <v>075-841-6843</v>
          </cell>
          <cell r="J407">
            <v>54108</v>
          </cell>
          <cell r="K407">
            <v>43800</v>
          </cell>
          <cell r="M407" t="str">
            <v>長谷川　靖</v>
          </cell>
          <cell r="N407">
            <v>10000</v>
          </cell>
          <cell r="O407">
            <v>12</v>
          </cell>
          <cell r="AA407" t="str">
            <v/>
          </cell>
          <cell r="AB407"/>
          <cell r="AC407"/>
          <cell r="AO407" t="str">
            <v/>
          </cell>
          <cell r="AP407"/>
          <cell r="AQ407"/>
          <cell r="BC407" t="str">
            <v/>
          </cell>
          <cell r="BD407"/>
          <cell r="BE407"/>
          <cell r="BQ407" t="str">
            <v/>
          </cell>
          <cell r="BR407"/>
          <cell r="BS407"/>
          <cell r="CE407" t="str">
            <v/>
          </cell>
          <cell r="CF407" t="str">
            <v/>
          </cell>
          <cell r="CG407" t="str">
            <v/>
          </cell>
          <cell r="CR407" t="str">
            <v>京都銀行</v>
          </cell>
          <cell r="CS407" t="str">
            <v>太秦安井支店</v>
          </cell>
        </row>
        <row r="408">
          <cell r="B408" t="str">
            <v>35</v>
          </cell>
          <cell r="F408" t="str">
            <v>607-8142</v>
          </cell>
          <cell r="G408" t="str">
            <v>京都市山科区東野中井ノ上町１２－１</v>
          </cell>
          <cell r="H408" t="str">
            <v>６　ラティス東野５０４</v>
          </cell>
          <cell r="I408" t="str">
            <v>075-501-1328</v>
          </cell>
          <cell r="J408">
            <v>29925</v>
          </cell>
          <cell r="K408">
            <v>27740</v>
          </cell>
          <cell r="M408" t="str">
            <v>宮崎　理</v>
          </cell>
          <cell r="N408">
            <v>4000</v>
          </cell>
          <cell r="O408">
            <v>12</v>
          </cell>
          <cell r="AA408" t="str">
            <v>服部　友也</v>
          </cell>
          <cell r="AB408">
            <v>4000</v>
          </cell>
          <cell r="AC408">
            <v>12</v>
          </cell>
          <cell r="AO408" t="str">
            <v/>
          </cell>
          <cell r="AP408"/>
          <cell r="AQ408"/>
          <cell r="BC408" t="str">
            <v/>
          </cell>
          <cell r="BD408"/>
          <cell r="BE408"/>
          <cell r="BQ408" t="str">
            <v/>
          </cell>
          <cell r="BR408"/>
          <cell r="BS408"/>
          <cell r="CE408" t="str">
            <v/>
          </cell>
          <cell r="CF408" t="str">
            <v/>
          </cell>
          <cell r="CG408" t="str">
            <v/>
          </cell>
          <cell r="CR408" t="str">
            <v>滋賀銀行</v>
          </cell>
          <cell r="CS408" t="str">
            <v>山科支店</v>
          </cell>
        </row>
        <row r="409">
          <cell r="B409" t="str">
            <v>35</v>
          </cell>
          <cell r="F409" t="str">
            <v>606-0802</v>
          </cell>
          <cell r="G409" t="str">
            <v>京都市左京区下鴨宮崎町５９－５１</v>
          </cell>
          <cell r="H409" t="str">
            <v/>
          </cell>
          <cell r="I409" t="str">
            <v>075-722-0661</v>
          </cell>
          <cell r="J409">
            <v>66024</v>
          </cell>
          <cell r="K409">
            <v>17337</v>
          </cell>
          <cell r="M409" t="str">
            <v>山本　伸一</v>
          </cell>
          <cell r="N409">
            <v>5000</v>
          </cell>
          <cell r="O409">
            <v>12</v>
          </cell>
          <cell r="AA409" t="str">
            <v/>
          </cell>
          <cell r="AB409"/>
          <cell r="AC409"/>
          <cell r="AO409" t="str">
            <v/>
          </cell>
          <cell r="AP409"/>
          <cell r="AQ409"/>
          <cell r="BC409" t="str">
            <v/>
          </cell>
          <cell r="BD409"/>
          <cell r="BE409"/>
          <cell r="BQ409" t="str">
            <v/>
          </cell>
          <cell r="BR409"/>
          <cell r="BS409"/>
          <cell r="CE409" t="str">
            <v/>
          </cell>
          <cell r="CF409" t="str">
            <v/>
          </cell>
          <cell r="CG409" t="str">
            <v/>
          </cell>
          <cell r="CR409" t="str">
            <v>みずほ銀行</v>
          </cell>
          <cell r="CS409" t="str">
            <v>京都中央支店</v>
          </cell>
        </row>
        <row r="410">
          <cell r="B410" t="str">
            <v>35</v>
          </cell>
          <cell r="F410" t="str">
            <v>606-8324</v>
          </cell>
          <cell r="G410" t="str">
            <v>京都市左京区聖護院中町７－１</v>
          </cell>
          <cell r="H410" t="str">
            <v/>
          </cell>
          <cell r="I410" t="str">
            <v>075-200-9172</v>
          </cell>
          <cell r="J410">
            <v>35549</v>
          </cell>
          <cell r="K410">
            <v>34675</v>
          </cell>
          <cell r="M410" t="str">
            <v>神門　幹典</v>
          </cell>
          <cell r="N410">
            <v>10000</v>
          </cell>
          <cell r="O410">
            <v>12</v>
          </cell>
          <cell r="AA410" t="str">
            <v/>
          </cell>
          <cell r="AB410"/>
          <cell r="AC410"/>
          <cell r="AO410" t="str">
            <v/>
          </cell>
          <cell r="AP410"/>
          <cell r="AQ410"/>
          <cell r="BC410" t="str">
            <v/>
          </cell>
          <cell r="BD410"/>
          <cell r="BE410"/>
          <cell r="BQ410" t="str">
            <v/>
          </cell>
          <cell r="BR410"/>
          <cell r="BS410"/>
          <cell r="CE410" t="str">
            <v/>
          </cell>
          <cell r="CF410" t="str">
            <v/>
          </cell>
          <cell r="CG410" t="str">
            <v/>
          </cell>
          <cell r="CR410" t="str">
            <v>京都中央信用金庫</v>
          </cell>
          <cell r="CS410" t="str">
            <v>岩倉支店</v>
          </cell>
        </row>
        <row r="411">
          <cell r="B411" t="str">
            <v>35</v>
          </cell>
          <cell r="F411" t="str">
            <v>606-8117</v>
          </cell>
          <cell r="G411" t="str">
            <v>京都市左京区</v>
          </cell>
          <cell r="H411" t="str">
            <v>一乗寺里ノ前町３５番地</v>
          </cell>
          <cell r="I411" t="str">
            <v>075-723-6646</v>
          </cell>
          <cell r="J411">
            <v>1092</v>
          </cell>
          <cell r="K411">
            <v>0</v>
          </cell>
          <cell r="M411" t="str">
            <v/>
          </cell>
          <cell r="N411"/>
          <cell r="O411"/>
          <cell r="AA411" t="str">
            <v/>
          </cell>
          <cell r="AB411"/>
          <cell r="AC411"/>
          <cell r="AO411" t="str">
            <v/>
          </cell>
          <cell r="AP411"/>
          <cell r="AQ411"/>
          <cell r="BC411" t="str">
            <v/>
          </cell>
          <cell r="BD411"/>
          <cell r="BE411"/>
          <cell r="BQ411" t="str">
            <v/>
          </cell>
          <cell r="BR411"/>
          <cell r="BS411"/>
          <cell r="CE411" t="str">
            <v/>
          </cell>
          <cell r="CF411" t="str">
            <v/>
          </cell>
          <cell r="CG411" t="str">
            <v/>
          </cell>
          <cell r="CR411"/>
          <cell r="CS411"/>
        </row>
        <row r="412">
          <cell r="B412" t="str">
            <v>35</v>
          </cell>
          <cell r="F412" t="str">
            <v>603-8225</v>
          </cell>
          <cell r="G412" t="str">
            <v>京都市北区紫野南舟岡町４４－５</v>
          </cell>
          <cell r="H412" t="str">
            <v/>
          </cell>
          <cell r="I412" t="str">
            <v>075-431-0568</v>
          </cell>
          <cell r="J412">
            <v>50730</v>
          </cell>
          <cell r="K412">
            <v>48545</v>
          </cell>
          <cell r="M412" t="str">
            <v>敦賀　政明</v>
          </cell>
          <cell r="N412">
            <v>14000</v>
          </cell>
          <cell r="O412">
            <v>12</v>
          </cell>
          <cell r="AA412" t="str">
            <v/>
          </cell>
          <cell r="AB412"/>
          <cell r="AC412"/>
          <cell r="AO412" t="str">
            <v/>
          </cell>
          <cell r="AP412"/>
          <cell r="AQ412"/>
          <cell r="BC412" t="str">
            <v/>
          </cell>
          <cell r="BD412"/>
          <cell r="BE412"/>
          <cell r="BQ412" t="str">
            <v/>
          </cell>
          <cell r="BR412"/>
          <cell r="BS412"/>
          <cell r="CE412" t="str">
            <v/>
          </cell>
          <cell r="CF412" t="str">
            <v/>
          </cell>
          <cell r="CG412" t="str">
            <v/>
          </cell>
          <cell r="CR412"/>
          <cell r="CS412"/>
        </row>
        <row r="413">
          <cell r="B413" t="str">
            <v>35</v>
          </cell>
          <cell r="F413" t="str">
            <v>611-0041</v>
          </cell>
          <cell r="G413" t="str">
            <v>宇治市槇島町吹前　９７－３５</v>
          </cell>
          <cell r="H413" t="str">
            <v/>
          </cell>
          <cell r="I413" t="str">
            <v>0774-66-7067</v>
          </cell>
          <cell r="J413">
            <v>18429</v>
          </cell>
          <cell r="K413">
            <v>17337</v>
          </cell>
          <cell r="M413" t="str">
            <v>片山　友裕</v>
          </cell>
          <cell r="N413">
            <v>5000</v>
          </cell>
          <cell r="O413">
            <v>12</v>
          </cell>
          <cell r="AA413" t="str">
            <v/>
          </cell>
          <cell r="AB413"/>
          <cell r="AC413"/>
          <cell r="AO413" t="str">
            <v/>
          </cell>
          <cell r="AP413"/>
          <cell r="AQ413"/>
          <cell r="BC413" t="str">
            <v/>
          </cell>
          <cell r="BD413"/>
          <cell r="BE413"/>
          <cell r="BQ413" t="str">
            <v/>
          </cell>
          <cell r="BR413"/>
          <cell r="BS413"/>
          <cell r="CE413" t="str">
            <v/>
          </cell>
          <cell r="CF413" t="str">
            <v/>
          </cell>
          <cell r="CG413" t="str">
            <v/>
          </cell>
          <cell r="CR413" t="str">
            <v>京都中央信用金庫</v>
          </cell>
          <cell r="CS413" t="str">
            <v>黄檗支店</v>
          </cell>
        </row>
        <row r="414">
          <cell r="B414" t="str">
            <v>38</v>
          </cell>
          <cell r="F414" t="str">
            <v>614-8142</v>
          </cell>
          <cell r="G414" t="str">
            <v>八幡市下奈良南頭１０</v>
          </cell>
          <cell r="H414" t="str">
            <v/>
          </cell>
          <cell r="I414" t="str">
            <v>075-971-3400</v>
          </cell>
          <cell r="J414">
            <v>48672</v>
          </cell>
          <cell r="K414">
            <v>43800</v>
          </cell>
          <cell r="M414" t="str">
            <v>大橋　晋吾</v>
          </cell>
          <cell r="N414">
            <v>10000</v>
          </cell>
          <cell r="O414">
            <v>12</v>
          </cell>
          <cell r="AA414" t="str">
            <v/>
          </cell>
          <cell r="AB414"/>
          <cell r="AC414"/>
          <cell r="AO414" t="str">
            <v/>
          </cell>
          <cell r="AP414"/>
          <cell r="AQ414"/>
          <cell r="BC414" t="str">
            <v/>
          </cell>
          <cell r="BD414"/>
          <cell r="BE414"/>
          <cell r="BQ414" t="str">
            <v/>
          </cell>
          <cell r="BR414"/>
          <cell r="BS414"/>
          <cell r="CE414" t="str">
            <v/>
          </cell>
          <cell r="CF414" t="str">
            <v/>
          </cell>
          <cell r="CG414" t="str">
            <v/>
          </cell>
          <cell r="CR414" t="str">
            <v>京都中央信用金庫</v>
          </cell>
          <cell r="CS414" t="str">
            <v>八幡支店</v>
          </cell>
        </row>
        <row r="415">
          <cell r="B415" t="str">
            <v>35</v>
          </cell>
          <cell r="F415" t="str">
            <v>615-8141</v>
          </cell>
          <cell r="G415" t="str">
            <v>京都市西京区樫原平田町１５－４　コ</v>
          </cell>
          <cell r="H415" t="str">
            <v>ハラビル２Ｆ</v>
          </cell>
          <cell r="I415" t="str">
            <v>075-963-5639</v>
          </cell>
          <cell r="J415">
            <v>2185</v>
          </cell>
          <cell r="K415">
            <v>0</v>
          </cell>
          <cell r="M415" t="str">
            <v/>
          </cell>
          <cell r="N415"/>
          <cell r="O415"/>
          <cell r="AA415" t="str">
            <v/>
          </cell>
          <cell r="AB415"/>
          <cell r="AC415"/>
          <cell r="AO415" t="str">
            <v/>
          </cell>
          <cell r="AP415"/>
          <cell r="AQ415"/>
          <cell r="BC415" t="str">
            <v/>
          </cell>
          <cell r="BD415"/>
          <cell r="BE415"/>
          <cell r="BQ415" t="str">
            <v/>
          </cell>
          <cell r="BR415"/>
          <cell r="BS415"/>
          <cell r="CE415" t="str">
            <v/>
          </cell>
          <cell r="CF415" t="str">
            <v/>
          </cell>
          <cell r="CG415" t="str">
            <v/>
          </cell>
          <cell r="CR415" t="str">
            <v>京都信用金庫</v>
          </cell>
          <cell r="CS415" t="str">
            <v>桂支店</v>
          </cell>
        </row>
        <row r="416">
          <cell r="B416" t="str">
            <v>35</v>
          </cell>
          <cell r="F416" t="str">
            <v>613-0024</v>
          </cell>
          <cell r="G416" t="str">
            <v>久世郡久御山町森</v>
          </cell>
          <cell r="H416" t="str">
            <v>川端１３－１</v>
          </cell>
          <cell r="I416" t="str">
            <v>075-204-6005</v>
          </cell>
          <cell r="J416">
            <v>16055</v>
          </cell>
          <cell r="K416">
            <v>13870</v>
          </cell>
          <cell r="M416" t="str">
            <v>中園　勝久</v>
          </cell>
          <cell r="N416">
            <v>4000</v>
          </cell>
          <cell r="O416">
            <v>12</v>
          </cell>
          <cell r="AA416" t="str">
            <v/>
          </cell>
          <cell r="AB416"/>
          <cell r="AC416"/>
          <cell r="AO416" t="str">
            <v/>
          </cell>
          <cell r="AP416"/>
          <cell r="AQ416"/>
          <cell r="BC416" t="str">
            <v/>
          </cell>
          <cell r="BD416"/>
          <cell r="BE416"/>
          <cell r="BQ416" t="str">
            <v/>
          </cell>
          <cell r="BR416"/>
          <cell r="BS416"/>
          <cell r="CE416" t="str">
            <v/>
          </cell>
          <cell r="CF416" t="str">
            <v/>
          </cell>
          <cell r="CG416" t="str">
            <v/>
          </cell>
          <cell r="CR416" t="str">
            <v>京都銀行</v>
          </cell>
          <cell r="CS416" t="str">
            <v>長岡支店</v>
          </cell>
        </row>
        <row r="417">
          <cell r="B417" t="str">
            <v>35</v>
          </cell>
          <cell r="F417" t="str">
            <v>612-8443</v>
          </cell>
          <cell r="G417" t="str">
            <v>京都市伏見区竹田藁屋町９０</v>
          </cell>
          <cell r="H417" t="str">
            <v/>
          </cell>
          <cell r="I417" t="str">
            <v>075-204-2620</v>
          </cell>
          <cell r="J417">
            <v>19522</v>
          </cell>
          <cell r="K417">
            <v>17337</v>
          </cell>
          <cell r="M417" t="str">
            <v>松岡　寛人</v>
          </cell>
          <cell r="N417">
            <v>5000</v>
          </cell>
          <cell r="O417">
            <v>12</v>
          </cell>
          <cell r="AA417" t="str">
            <v/>
          </cell>
          <cell r="AB417"/>
          <cell r="AC417"/>
          <cell r="AO417" t="str">
            <v/>
          </cell>
          <cell r="AP417"/>
          <cell r="AQ417"/>
          <cell r="BC417" t="str">
            <v/>
          </cell>
          <cell r="BD417"/>
          <cell r="BE417"/>
          <cell r="BQ417" t="str">
            <v/>
          </cell>
          <cell r="BR417"/>
          <cell r="BS417"/>
          <cell r="CE417" t="str">
            <v/>
          </cell>
          <cell r="CF417" t="str">
            <v/>
          </cell>
          <cell r="CG417" t="str">
            <v/>
          </cell>
          <cell r="CR417"/>
          <cell r="CS417"/>
        </row>
        <row r="418">
          <cell r="B418" t="str">
            <v>35</v>
          </cell>
          <cell r="F418" t="str">
            <v>612-8493</v>
          </cell>
          <cell r="G418" t="str">
            <v>京都市伏見区久我御旅町１０－１０４</v>
          </cell>
          <cell r="H418" t="str">
            <v/>
          </cell>
          <cell r="I418" t="str">
            <v>075-922-1765</v>
          </cell>
          <cell r="J418">
            <v>16055</v>
          </cell>
          <cell r="K418">
            <v>13870</v>
          </cell>
          <cell r="M418" t="str">
            <v>森田　行彦</v>
          </cell>
          <cell r="N418">
            <v>4000</v>
          </cell>
          <cell r="O418">
            <v>12</v>
          </cell>
          <cell r="AA418" t="str">
            <v/>
          </cell>
          <cell r="AB418"/>
          <cell r="AC418"/>
          <cell r="AO418" t="str">
            <v/>
          </cell>
          <cell r="AP418"/>
          <cell r="AQ418"/>
          <cell r="BC418" t="str">
            <v/>
          </cell>
          <cell r="BD418"/>
          <cell r="BE418"/>
          <cell r="BQ418" t="str">
            <v/>
          </cell>
          <cell r="BR418"/>
          <cell r="BS418"/>
          <cell r="CE418" t="str">
            <v/>
          </cell>
          <cell r="CF418" t="str">
            <v/>
          </cell>
          <cell r="CG418" t="str">
            <v/>
          </cell>
          <cell r="CR418" t="str">
            <v>京都銀行</v>
          </cell>
          <cell r="CS418" t="str">
            <v>下鳥羽支店</v>
          </cell>
        </row>
        <row r="419">
          <cell r="B419" t="str">
            <v>35</v>
          </cell>
          <cell r="F419" t="str">
            <v>621-0243</v>
          </cell>
          <cell r="G419" t="str">
            <v>亀岡市宮前町宮川森川６</v>
          </cell>
          <cell r="H419" t="str">
            <v/>
          </cell>
          <cell r="I419" t="str">
            <v>0771-26-7035</v>
          </cell>
          <cell r="J419">
            <v>41828</v>
          </cell>
          <cell r="K419">
            <v>41610</v>
          </cell>
          <cell r="M419" t="str">
            <v>岡本　康宏</v>
          </cell>
          <cell r="N419">
            <v>12000</v>
          </cell>
          <cell r="O419">
            <v>12</v>
          </cell>
          <cell r="AA419" t="str">
            <v/>
          </cell>
          <cell r="AB419"/>
          <cell r="AC419"/>
          <cell r="AO419" t="str">
            <v/>
          </cell>
          <cell r="AP419"/>
          <cell r="AQ419"/>
          <cell r="BC419" t="str">
            <v/>
          </cell>
          <cell r="BD419"/>
          <cell r="BE419"/>
          <cell r="BQ419" t="str">
            <v/>
          </cell>
          <cell r="BR419"/>
          <cell r="BS419"/>
          <cell r="CE419" t="str">
            <v/>
          </cell>
          <cell r="CF419" t="str">
            <v/>
          </cell>
          <cell r="CG419" t="str">
            <v/>
          </cell>
          <cell r="CR419" t="str">
            <v>京都銀行</v>
          </cell>
          <cell r="CS419" t="str">
            <v>千代川支店</v>
          </cell>
        </row>
        <row r="420">
          <cell r="B420" t="str">
            <v>35</v>
          </cell>
          <cell r="F420" t="str">
            <v>610-0121</v>
          </cell>
          <cell r="G420" t="str">
            <v>城陽市寺田今堀１２１－２３</v>
          </cell>
          <cell r="H420" t="str">
            <v/>
          </cell>
          <cell r="I420" t="str">
            <v>0774-54-7727</v>
          </cell>
          <cell r="J420">
            <v>16055</v>
          </cell>
          <cell r="K420">
            <v>13870</v>
          </cell>
          <cell r="M420" t="str">
            <v>前田　修作</v>
          </cell>
          <cell r="N420">
            <v>4000</v>
          </cell>
          <cell r="O420">
            <v>12</v>
          </cell>
          <cell r="AA420" t="str">
            <v/>
          </cell>
          <cell r="AB420"/>
          <cell r="AC420"/>
          <cell r="AO420" t="str">
            <v/>
          </cell>
          <cell r="AP420"/>
          <cell r="AQ420"/>
          <cell r="BC420" t="str">
            <v/>
          </cell>
          <cell r="BD420"/>
          <cell r="BE420"/>
          <cell r="BQ420" t="str">
            <v/>
          </cell>
          <cell r="BR420"/>
          <cell r="BS420"/>
          <cell r="CE420" t="str">
            <v/>
          </cell>
          <cell r="CF420" t="str">
            <v/>
          </cell>
          <cell r="CG420" t="str">
            <v/>
          </cell>
          <cell r="CR420" t="str">
            <v>京都中央信用金庫</v>
          </cell>
          <cell r="CS420" t="str">
            <v>寺田支店</v>
          </cell>
        </row>
        <row r="421">
          <cell r="B421" t="str">
            <v>35</v>
          </cell>
          <cell r="F421" t="str">
            <v>615-0914</v>
          </cell>
          <cell r="G421" t="str">
            <v>京都市右京区梅津東構口町32</v>
          </cell>
          <cell r="H421" t="str">
            <v/>
          </cell>
          <cell r="I421" t="str">
            <v>075-882-6199</v>
          </cell>
          <cell r="J421">
            <v>16055</v>
          </cell>
          <cell r="K421">
            <v>13870</v>
          </cell>
          <cell r="M421" t="str">
            <v>上田　亮</v>
          </cell>
          <cell r="N421">
            <v>4000</v>
          </cell>
          <cell r="O421">
            <v>12</v>
          </cell>
          <cell r="AA421" t="str">
            <v/>
          </cell>
          <cell r="AB421"/>
          <cell r="AC421"/>
          <cell r="AO421" t="str">
            <v/>
          </cell>
          <cell r="AP421"/>
          <cell r="AQ421"/>
          <cell r="BC421" t="str">
            <v/>
          </cell>
          <cell r="BD421"/>
          <cell r="BE421"/>
          <cell r="BQ421" t="str">
            <v/>
          </cell>
          <cell r="BR421"/>
          <cell r="BS421"/>
          <cell r="CE421" t="str">
            <v/>
          </cell>
          <cell r="CF421" t="str">
            <v/>
          </cell>
          <cell r="CG421" t="str">
            <v/>
          </cell>
          <cell r="CR421"/>
          <cell r="CS421"/>
        </row>
        <row r="422">
          <cell r="B422" t="str">
            <v>35</v>
          </cell>
          <cell r="F422" t="str">
            <v>601-8201</v>
          </cell>
          <cell r="G422" t="str">
            <v>京都市南区</v>
          </cell>
          <cell r="H422" t="str">
            <v>久世川原町１４９番地</v>
          </cell>
          <cell r="I422" t="str">
            <v>075-921-0859</v>
          </cell>
          <cell r="J422">
            <v>4370</v>
          </cell>
          <cell r="K422">
            <v>0</v>
          </cell>
          <cell r="M422" t="str">
            <v/>
          </cell>
          <cell r="N422"/>
          <cell r="O422"/>
          <cell r="AA422" t="str">
            <v/>
          </cell>
          <cell r="AB422"/>
          <cell r="AC422"/>
          <cell r="AO422" t="str">
            <v/>
          </cell>
          <cell r="AP422"/>
          <cell r="AQ422"/>
          <cell r="BC422" t="str">
            <v/>
          </cell>
          <cell r="BD422"/>
          <cell r="BE422"/>
          <cell r="BQ422" t="str">
            <v/>
          </cell>
          <cell r="BR422"/>
          <cell r="BS422"/>
          <cell r="CE422" t="str">
            <v/>
          </cell>
          <cell r="CF422" t="str">
            <v/>
          </cell>
          <cell r="CG422" t="str">
            <v/>
          </cell>
          <cell r="CR422" t="str">
            <v>京都中央信用金庫</v>
          </cell>
          <cell r="CS422" t="str">
            <v>久世支店</v>
          </cell>
        </row>
        <row r="423">
          <cell r="B423" t="str">
            <v>35</v>
          </cell>
          <cell r="F423" t="str">
            <v>620-1442</v>
          </cell>
          <cell r="G423" t="str">
            <v>福知山市三和町千束６０７－２１</v>
          </cell>
          <cell r="H423" t="str">
            <v/>
          </cell>
          <cell r="I423" t="str">
            <v>0773-58-2159</v>
          </cell>
          <cell r="J423">
            <v>4930</v>
          </cell>
          <cell r="K423">
            <v>0</v>
          </cell>
          <cell r="M423" t="str">
            <v/>
          </cell>
          <cell r="N423"/>
          <cell r="O423"/>
          <cell r="AA423" t="str">
            <v/>
          </cell>
          <cell r="AB423"/>
          <cell r="AC423"/>
          <cell r="AO423" t="str">
            <v/>
          </cell>
          <cell r="AP423"/>
          <cell r="AQ423"/>
          <cell r="BC423" t="str">
            <v/>
          </cell>
          <cell r="BD423"/>
          <cell r="BE423"/>
          <cell r="BQ423" t="str">
            <v/>
          </cell>
          <cell r="BR423"/>
          <cell r="BS423"/>
          <cell r="CE423" t="str">
            <v/>
          </cell>
          <cell r="CF423" t="str">
            <v/>
          </cell>
          <cell r="CG423" t="str">
            <v/>
          </cell>
          <cell r="CR423"/>
          <cell r="CS423"/>
        </row>
        <row r="424">
          <cell r="B424" t="str">
            <v>35</v>
          </cell>
          <cell r="F424" t="str">
            <v>615-0925</v>
          </cell>
          <cell r="G424" t="str">
            <v>京都市右京区梅津大縄場町６－２４</v>
          </cell>
          <cell r="H424" t="str">
            <v>アルス京都嵐山オゥスティージュ５０４号</v>
          </cell>
          <cell r="I424" t="str">
            <v>075-777-2315</v>
          </cell>
          <cell r="J424">
            <v>7961</v>
          </cell>
          <cell r="K424">
            <v>5776</v>
          </cell>
          <cell r="M424" t="str">
            <v>廣田　賢治</v>
          </cell>
          <cell r="N424">
            <v>4000</v>
          </cell>
          <cell r="O424">
            <v>5</v>
          </cell>
          <cell r="AA424" t="str">
            <v/>
          </cell>
          <cell r="AB424"/>
          <cell r="AC424"/>
          <cell r="AO424" t="str">
            <v/>
          </cell>
          <cell r="AP424"/>
          <cell r="AQ424"/>
          <cell r="BC424" t="str">
            <v/>
          </cell>
          <cell r="BD424"/>
          <cell r="BE424"/>
          <cell r="BQ424" t="str">
            <v/>
          </cell>
          <cell r="BR424"/>
          <cell r="BS424"/>
          <cell r="CE424" t="str">
            <v/>
          </cell>
          <cell r="CF424" t="str">
            <v/>
          </cell>
          <cell r="CG424" t="str">
            <v/>
          </cell>
          <cell r="CR424" t="str">
            <v>京都中央信用金庫</v>
          </cell>
          <cell r="CS424" t="str">
            <v>九条支店</v>
          </cell>
        </row>
        <row r="425">
          <cell r="B425" t="str">
            <v>38</v>
          </cell>
          <cell r="F425" t="str">
            <v>615-8101</v>
          </cell>
          <cell r="G425" t="str">
            <v>京都市西京区川島東代町　４７－１４</v>
          </cell>
          <cell r="H425" t="str">
            <v/>
          </cell>
          <cell r="I425" t="str">
            <v>075-333-2440</v>
          </cell>
          <cell r="J425">
            <v>23040</v>
          </cell>
          <cell r="K425">
            <v>17520</v>
          </cell>
          <cell r="M425" t="str">
            <v>角上　道夫</v>
          </cell>
          <cell r="N425">
            <v>4000</v>
          </cell>
          <cell r="O425">
            <v>12</v>
          </cell>
          <cell r="AA425" t="str">
            <v/>
          </cell>
          <cell r="AB425"/>
          <cell r="AC425"/>
          <cell r="AO425" t="str">
            <v/>
          </cell>
          <cell r="AP425"/>
          <cell r="AQ425"/>
          <cell r="BC425" t="str">
            <v/>
          </cell>
          <cell r="BD425"/>
          <cell r="BE425"/>
          <cell r="BQ425" t="str">
            <v/>
          </cell>
          <cell r="BR425"/>
          <cell r="BS425"/>
          <cell r="CE425" t="str">
            <v/>
          </cell>
          <cell r="CF425" t="str">
            <v/>
          </cell>
          <cell r="CG425" t="str">
            <v/>
          </cell>
          <cell r="CR425"/>
          <cell r="CS425"/>
        </row>
        <row r="426">
          <cell r="B426" t="str">
            <v>37</v>
          </cell>
          <cell r="F426" t="str">
            <v>610-0113</v>
          </cell>
          <cell r="G426" t="str">
            <v>城陽市中</v>
          </cell>
          <cell r="H426" t="str">
            <v>中ノ郷５２－１</v>
          </cell>
          <cell r="I426" t="str">
            <v>0774-66-2262</v>
          </cell>
          <cell r="J426">
            <v>25500</v>
          </cell>
          <cell r="K426">
            <v>21900</v>
          </cell>
          <cell r="M426" t="str">
            <v>新井　恵介</v>
          </cell>
          <cell r="N426">
            <v>4000</v>
          </cell>
          <cell r="O426">
            <v>12</v>
          </cell>
          <cell r="AA426" t="str">
            <v/>
          </cell>
          <cell r="AB426"/>
          <cell r="AC426"/>
          <cell r="AO426" t="str">
            <v/>
          </cell>
          <cell r="AP426"/>
          <cell r="AQ426"/>
          <cell r="BC426" t="str">
            <v/>
          </cell>
          <cell r="BD426"/>
          <cell r="BE426"/>
          <cell r="BQ426" t="str">
            <v/>
          </cell>
          <cell r="BR426"/>
          <cell r="BS426"/>
          <cell r="CE426" t="str">
            <v/>
          </cell>
          <cell r="CF426" t="str">
            <v/>
          </cell>
          <cell r="CG426" t="str">
            <v/>
          </cell>
          <cell r="CR426" t="str">
            <v>京都中央信用金庫</v>
          </cell>
          <cell r="CS426" t="str">
            <v>城陽支店</v>
          </cell>
        </row>
        <row r="427">
          <cell r="B427" t="str">
            <v>35</v>
          </cell>
          <cell r="F427" t="str">
            <v>615-0003</v>
          </cell>
          <cell r="G427" t="str">
            <v>京都市右京区西院西今田町１１－４</v>
          </cell>
          <cell r="H427" t="str">
            <v/>
          </cell>
          <cell r="I427" t="str">
            <v>075-201-5039</v>
          </cell>
          <cell r="J427">
            <v>34931</v>
          </cell>
          <cell r="K427">
            <v>34675</v>
          </cell>
          <cell r="M427" t="str">
            <v>小寺　啓史</v>
          </cell>
          <cell r="N427">
            <v>10000</v>
          </cell>
          <cell r="O427">
            <v>12</v>
          </cell>
          <cell r="AA427" t="str">
            <v/>
          </cell>
          <cell r="AB427"/>
          <cell r="AC427"/>
          <cell r="AO427" t="str">
            <v/>
          </cell>
          <cell r="AP427"/>
          <cell r="AQ427"/>
          <cell r="BC427" t="str">
            <v/>
          </cell>
          <cell r="BD427"/>
          <cell r="BE427"/>
          <cell r="BQ427" t="str">
            <v/>
          </cell>
          <cell r="BR427"/>
          <cell r="BS427"/>
          <cell r="CE427" t="str">
            <v/>
          </cell>
          <cell r="CF427" t="str">
            <v/>
          </cell>
          <cell r="CG427" t="str">
            <v/>
          </cell>
          <cell r="CR427" t="str">
            <v>京都中央信用金庫</v>
          </cell>
          <cell r="CS427" t="str">
            <v>桂駅前支店</v>
          </cell>
        </row>
        <row r="428">
          <cell r="B428" t="str">
            <v>38</v>
          </cell>
          <cell r="F428" t="str">
            <v>619-0237</v>
          </cell>
          <cell r="G428" t="str">
            <v>相楽郡精華町</v>
          </cell>
          <cell r="H428" t="str">
            <v>光台４丁目５５－６サンピラ光台１０２号</v>
          </cell>
          <cell r="I428" t="str">
            <v>0774-93-0779</v>
          </cell>
          <cell r="J428">
            <v>20280</v>
          </cell>
          <cell r="K428">
            <v>17520</v>
          </cell>
          <cell r="M428" t="str">
            <v>高山　拓也</v>
          </cell>
          <cell r="N428">
            <v>4000</v>
          </cell>
          <cell r="O428">
            <v>12</v>
          </cell>
          <cell r="AA428" t="str">
            <v/>
          </cell>
          <cell r="AB428"/>
          <cell r="AC428"/>
          <cell r="AO428" t="str">
            <v/>
          </cell>
          <cell r="AP428"/>
          <cell r="AQ428"/>
          <cell r="BC428" t="str">
            <v/>
          </cell>
          <cell r="BD428"/>
          <cell r="BE428"/>
          <cell r="BQ428" t="str">
            <v/>
          </cell>
          <cell r="BR428"/>
          <cell r="BS428"/>
          <cell r="CE428" t="str">
            <v/>
          </cell>
          <cell r="CF428" t="str">
            <v/>
          </cell>
          <cell r="CG428" t="str">
            <v/>
          </cell>
          <cell r="CR428" t="str">
            <v>京都銀行</v>
          </cell>
          <cell r="CS428" t="str">
            <v>精華町支店</v>
          </cell>
        </row>
        <row r="429">
          <cell r="B429" t="str">
            <v>35</v>
          </cell>
          <cell r="F429" t="str">
            <v>601-8304</v>
          </cell>
          <cell r="G429" t="str">
            <v>京都市南区吉祥院前河原町１</v>
          </cell>
          <cell r="H429" t="str">
            <v/>
          </cell>
          <cell r="I429" t="str">
            <v>075-326-0881</v>
          </cell>
          <cell r="J429">
            <v>76057</v>
          </cell>
          <cell r="K429">
            <v>34675</v>
          </cell>
          <cell r="M429" t="str">
            <v>山口　恭伸</v>
          </cell>
          <cell r="N429">
            <v>10000</v>
          </cell>
          <cell r="O429">
            <v>12</v>
          </cell>
          <cell r="AA429" t="str">
            <v/>
          </cell>
          <cell r="AB429"/>
          <cell r="AC429"/>
          <cell r="AO429" t="str">
            <v/>
          </cell>
          <cell r="AP429"/>
          <cell r="AQ429"/>
          <cell r="BC429" t="str">
            <v/>
          </cell>
          <cell r="BD429"/>
          <cell r="BE429"/>
          <cell r="BQ429" t="str">
            <v/>
          </cell>
          <cell r="BR429"/>
          <cell r="BS429"/>
          <cell r="CE429" t="str">
            <v/>
          </cell>
          <cell r="CF429" t="str">
            <v/>
          </cell>
          <cell r="CG429" t="str">
            <v/>
          </cell>
          <cell r="CR429" t="str">
            <v>京都中央信用金庫</v>
          </cell>
          <cell r="CS429" t="str">
            <v>葛野支店</v>
          </cell>
        </row>
        <row r="430">
          <cell r="B430" t="str">
            <v>35</v>
          </cell>
          <cell r="F430" t="str">
            <v>619-0236</v>
          </cell>
          <cell r="G430" t="str">
            <v>相楽郡精華町植田池ノ川２３</v>
          </cell>
          <cell r="H430" t="str">
            <v/>
          </cell>
          <cell r="I430" t="str">
            <v>07749-4-2206</v>
          </cell>
          <cell r="J430">
            <v>2185</v>
          </cell>
          <cell r="K430">
            <v>0</v>
          </cell>
          <cell r="M430" t="str">
            <v/>
          </cell>
          <cell r="N430"/>
          <cell r="O430"/>
          <cell r="AA430" t="str">
            <v/>
          </cell>
          <cell r="AB430"/>
          <cell r="AC430"/>
          <cell r="AO430" t="str">
            <v/>
          </cell>
          <cell r="AP430"/>
          <cell r="AQ430"/>
          <cell r="BC430" t="str">
            <v/>
          </cell>
          <cell r="BD430"/>
          <cell r="BE430"/>
          <cell r="BQ430" t="str">
            <v/>
          </cell>
          <cell r="BR430"/>
          <cell r="BS430"/>
          <cell r="CE430" t="str">
            <v/>
          </cell>
          <cell r="CF430" t="str">
            <v/>
          </cell>
          <cell r="CG430" t="str">
            <v/>
          </cell>
          <cell r="CR430"/>
          <cell r="CS430"/>
        </row>
        <row r="431">
          <cell r="B431" t="str">
            <v>38</v>
          </cell>
          <cell r="F431" t="str">
            <v>611-0031</v>
          </cell>
          <cell r="G431" t="str">
            <v>宇治市広野町宮谷　１１５－１０</v>
          </cell>
          <cell r="H431" t="str">
            <v/>
          </cell>
          <cell r="I431" t="str">
            <v>0774-44-3457</v>
          </cell>
          <cell r="J431">
            <v>89808</v>
          </cell>
          <cell r="K431">
            <v>87600</v>
          </cell>
          <cell r="M431" t="str">
            <v>大野　晶彦</v>
          </cell>
          <cell r="N431">
            <v>20000</v>
          </cell>
          <cell r="O431">
            <v>12</v>
          </cell>
          <cell r="AA431" t="str">
            <v/>
          </cell>
          <cell r="AB431"/>
          <cell r="AC431"/>
          <cell r="AO431" t="str">
            <v/>
          </cell>
          <cell r="AP431"/>
          <cell r="AQ431"/>
          <cell r="BC431" t="str">
            <v/>
          </cell>
          <cell r="BD431"/>
          <cell r="BE431"/>
          <cell r="BQ431" t="str">
            <v/>
          </cell>
          <cell r="BR431"/>
          <cell r="BS431"/>
          <cell r="CE431" t="str">
            <v/>
          </cell>
          <cell r="CF431" t="str">
            <v/>
          </cell>
          <cell r="CG431" t="str">
            <v/>
          </cell>
          <cell r="CR431" t="str">
            <v>京都中央信用金庫</v>
          </cell>
          <cell r="CS431" t="str">
            <v>大久保支店</v>
          </cell>
        </row>
        <row r="432">
          <cell r="B432" t="str">
            <v>35</v>
          </cell>
          <cell r="F432" t="str">
            <v>611-0043</v>
          </cell>
          <cell r="G432" t="str">
            <v>宇治市伊勢田町砂田　１１３－２０</v>
          </cell>
          <cell r="H432" t="str">
            <v/>
          </cell>
          <cell r="I432" t="str">
            <v>0774-26-4064</v>
          </cell>
          <cell r="J432">
            <v>18429</v>
          </cell>
          <cell r="K432">
            <v>17337</v>
          </cell>
          <cell r="M432" t="str">
            <v>中野　健治</v>
          </cell>
          <cell r="N432">
            <v>5000</v>
          </cell>
          <cell r="O432">
            <v>12</v>
          </cell>
          <cell r="AA432" t="str">
            <v/>
          </cell>
          <cell r="AB432"/>
          <cell r="AC432"/>
          <cell r="AO432" t="str">
            <v/>
          </cell>
          <cell r="AP432"/>
          <cell r="AQ432"/>
          <cell r="BC432" t="str">
            <v/>
          </cell>
          <cell r="BD432"/>
          <cell r="BE432"/>
          <cell r="BQ432" t="str">
            <v/>
          </cell>
          <cell r="BR432"/>
          <cell r="BS432"/>
          <cell r="CE432" t="str">
            <v/>
          </cell>
          <cell r="CF432" t="str">
            <v/>
          </cell>
          <cell r="CG432" t="str">
            <v/>
          </cell>
          <cell r="CR432"/>
          <cell r="CS432"/>
        </row>
        <row r="433">
          <cell r="B433" t="str">
            <v>35</v>
          </cell>
          <cell r="F433" t="str">
            <v>607-8213</v>
          </cell>
          <cell r="G433" t="str">
            <v>京都市山科区勧修寺東金ヶ崎町１４</v>
          </cell>
          <cell r="H433" t="str">
            <v/>
          </cell>
          <cell r="I433" t="str">
            <v>075-591-4110</v>
          </cell>
          <cell r="J433">
            <v>17147</v>
          </cell>
          <cell r="K433">
            <v>13870</v>
          </cell>
          <cell r="M433" t="str">
            <v>長谷川　勝</v>
          </cell>
          <cell r="N433">
            <v>4000</v>
          </cell>
          <cell r="O433">
            <v>12</v>
          </cell>
          <cell r="AA433" t="str">
            <v/>
          </cell>
          <cell r="AB433"/>
          <cell r="AC433"/>
          <cell r="AO433" t="str">
            <v/>
          </cell>
          <cell r="AP433"/>
          <cell r="AQ433"/>
          <cell r="BC433" t="str">
            <v/>
          </cell>
          <cell r="BD433"/>
          <cell r="BE433"/>
          <cell r="BQ433" t="str">
            <v/>
          </cell>
          <cell r="BR433"/>
          <cell r="BS433"/>
          <cell r="CE433" t="str">
            <v/>
          </cell>
          <cell r="CF433" t="str">
            <v/>
          </cell>
          <cell r="CG433" t="str">
            <v/>
          </cell>
          <cell r="CR433" t="str">
            <v>滋賀銀行</v>
          </cell>
          <cell r="CS433" t="str">
            <v>山科南支店</v>
          </cell>
        </row>
        <row r="434">
          <cell r="B434" t="str">
            <v>38</v>
          </cell>
          <cell r="F434" t="str">
            <v>615-0056</v>
          </cell>
          <cell r="G434" t="str">
            <v>京都市右京区西院西貝川町６８</v>
          </cell>
          <cell r="H434" t="str">
            <v/>
          </cell>
          <cell r="I434" t="str">
            <v>075-864-0558</v>
          </cell>
          <cell r="J434">
            <v>20280</v>
          </cell>
          <cell r="K434">
            <v>17520</v>
          </cell>
          <cell r="M434" t="str">
            <v>溝口　修平</v>
          </cell>
          <cell r="N434">
            <v>4000</v>
          </cell>
          <cell r="O434">
            <v>12</v>
          </cell>
          <cell r="AA434" t="str">
            <v/>
          </cell>
          <cell r="AB434"/>
          <cell r="AC434"/>
          <cell r="AO434" t="str">
            <v/>
          </cell>
          <cell r="AP434"/>
          <cell r="AQ434"/>
          <cell r="BC434" t="str">
            <v/>
          </cell>
          <cell r="BD434"/>
          <cell r="BE434"/>
          <cell r="BQ434" t="str">
            <v/>
          </cell>
          <cell r="BR434"/>
          <cell r="BS434"/>
          <cell r="CE434" t="str">
            <v/>
          </cell>
          <cell r="CF434" t="str">
            <v/>
          </cell>
          <cell r="CG434" t="str">
            <v/>
          </cell>
          <cell r="CR434" t="str">
            <v>京都中央信用金庫</v>
          </cell>
          <cell r="CS434" t="str">
            <v>西京極支店</v>
          </cell>
        </row>
        <row r="435">
          <cell r="B435" t="str">
            <v>35</v>
          </cell>
          <cell r="F435" t="str">
            <v>617-0836</v>
          </cell>
          <cell r="G435" t="str">
            <v>長岡京市勝竜寺５－２</v>
          </cell>
          <cell r="H435" t="str">
            <v/>
          </cell>
          <cell r="I435" t="str">
            <v>075-952-2340</v>
          </cell>
          <cell r="J435">
            <v>31416</v>
          </cell>
          <cell r="K435">
            <v>0</v>
          </cell>
          <cell r="M435" t="str">
            <v/>
          </cell>
          <cell r="N435"/>
          <cell r="O435"/>
          <cell r="AA435" t="str">
            <v/>
          </cell>
          <cell r="AB435"/>
          <cell r="AC435"/>
          <cell r="AO435" t="str">
            <v/>
          </cell>
          <cell r="AP435"/>
          <cell r="AQ435"/>
          <cell r="BC435" t="str">
            <v/>
          </cell>
          <cell r="BD435"/>
          <cell r="BE435"/>
          <cell r="BQ435" t="str">
            <v/>
          </cell>
          <cell r="BR435"/>
          <cell r="BS435"/>
          <cell r="CE435" t="str">
            <v/>
          </cell>
          <cell r="CF435" t="str">
            <v/>
          </cell>
          <cell r="CG435" t="str">
            <v/>
          </cell>
          <cell r="CR435" t="str">
            <v>京都中央信用金庫</v>
          </cell>
          <cell r="CS435" t="str">
            <v>長岡支店</v>
          </cell>
        </row>
        <row r="436">
          <cell r="B436" t="str">
            <v>38</v>
          </cell>
          <cell r="F436" t="str">
            <v>621-0806</v>
          </cell>
          <cell r="G436" t="str">
            <v>亀岡市余部町榿又７０－６</v>
          </cell>
          <cell r="H436" t="str">
            <v/>
          </cell>
          <cell r="I436" t="str">
            <v>0771-23-4433</v>
          </cell>
          <cell r="J436">
            <v>123780</v>
          </cell>
          <cell r="K436">
            <v>35040</v>
          </cell>
          <cell r="M436" t="str">
            <v>並川　康夫</v>
          </cell>
          <cell r="N436">
            <v>8000</v>
          </cell>
          <cell r="O436">
            <v>12</v>
          </cell>
          <cell r="AA436" t="str">
            <v/>
          </cell>
          <cell r="AB436"/>
          <cell r="AC436"/>
          <cell r="AO436" t="str">
            <v/>
          </cell>
          <cell r="AP436"/>
          <cell r="AQ436"/>
          <cell r="BC436" t="str">
            <v/>
          </cell>
          <cell r="BD436"/>
          <cell r="BE436"/>
          <cell r="BQ436" t="str">
            <v/>
          </cell>
          <cell r="BR436"/>
          <cell r="BS436"/>
          <cell r="CE436" t="str">
            <v/>
          </cell>
          <cell r="CF436" t="str">
            <v/>
          </cell>
          <cell r="CG436" t="str">
            <v/>
          </cell>
          <cell r="CR436" t="str">
            <v>京都銀行</v>
          </cell>
          <cell r="CS436" t="str">
            <v>亀岡支店</v>
          </cell>
        </row>
        <row r="437">
          <cell r="B437" t="str">
            <v>35</v>
          </cell>
          <cell r="F437" t="str">
            <v>616-8066</v>
          </cell>
          <cell r="G437" t="str">
            <v>京都市右京区太秦安井車道町８－９</v>
          </cell>
          <cell r="H437" t="str">
            <v/>
          </cell>
          <cell r="I437" t="str">
            <v>075-811-4901</v>
          </cell>
          <cell r="J437">
            <v>79999</v>
          </cell>
          <cell r="K437">
            <v>34675</v>
          </cell>
          <cell r="M437" t="str">
            <v>合田　太一</v>
          </cell>
          <cell r="N437">
            <v>10000</v>
          </cell>
          <cell r="O437">
            <v>12</v>
          </cell>
          <cell r="AA437" t="str">
            <v/>
          </cell>
          <cell r="AB437"/>
          <cell r="AC437"/>
          <cell r="AO437" t="str">
            <v/>
          </cell>
          <cell r="AP437"/>
          <cell r="AQ437"/>
          <cell r="BC437" t="str">
            <v/>
          </cell>
          <cell r="BD437"/>
          <cell r="BE437"/>
          <cell r="BQ437" t="str">
            <v/>
          </cell>
          <cell r="BR437"/>
          <cell r="BS437"/>
          <cell r="CE437" t="str">
            <v/>
          </cell>
          <cell r="CF437" t="str">
            <v/>
          </cell>
          <cell r="CG437" t="str">
            <v/>
          </cell>
          <cell r="CR437" t="str">
            <v>京都銀行</v>
          </cell>
          <cell r="CS437" t="str">
            <v>大宮支店</v>
          </cell>
        </row>
        <row r="438">
          <cell r="B438" t="str">
            <v>35</v>
          </cell>
          <cell r="F438" t="str">
            <v>601-8171</v>
          </cell>
          <cell r="G438" t="str">
            <v>京都市南区上鳥羽川端町４７－２</v>
          </cell>
          <cell r="H438" t="str">
            <v/>
          </cell>
          <cell r="I438" t="str">
            <v>075-748-7605</v>
          </cell>
          <cell r="J438">
            <v>103502</v>
          </cell>
          <cell r="K438">
            <v>34675</v>
          </cell>
          <cell r="M438" t="str">
            <v>山崎　真樹</v>
          </cell>
          <cell r="N438">
            <v>10000</v>
          </cell>
          <cell r="O438">
            <v>12</v>
          </cell>
          <cell r="AA438" t="str">
            <v/>
          </cell>
          <cell r="AB438"/>
          <cell r="AC438"/>
          <cell r="AO438" t="str">
            <v/>
          </cell>
          <cell r="AP438"/>
          <cell r="AQ438"/>
          <cell r="BC438" t="str">
            <v/>
          </cell>
          <cell r="BD438"/>
          <cell r="BE438"/>
          <cell r="BQ438" t="str">
            <v/>
          </cell>
          <cell r="BR438"/>
          <cell r="BS438"/>
          <cell r="CE438" t="str">
            <v/>
          </cell>
          <cell r="CF438" t="str">
            <v/>
          </cell>
          <cell r="CG438" t="str">
            <v/>
          </cell>
          <cell r="CR438" t="str">
            <v>京都銀行</v>
          </cell>
          <cell r="CS438" t="str">
            <v>本店営業部</v>
          </cell>
        </row>
        <row r="439">
          <cell r="B439" t="str">
            <v>35</v>
          </cell>
          <cell r="F439" t="str">
            <v>603-8487</v>
          </cell>
          <cell r="G439" t="str">
            <v>京都市北区大北山原谷乾町１１２－２</v>
          </cell>
          <cell r="H439" t="str">
            <v>2</v>
          </cell>
          <cell r="I439" t="str">
            <v>075-461-2676</v>
          </cell>
          <cell r="J439">
            <v>54672</v>
          </cell>
          <cell r="K439">
            <v>52012</v>
          </cell>
          <cell r="M439" t="str">
            <v>岩佐　政美</v>
          </cell>
          <cell r="N439">
            <v>5000</v>
          </cell>
          <cell r="O439">
            <v>12</v>
          </cell>
          <cell r="AA439" t="str">
            <v>岩佐　晃宏</v>
          </cell>
          <cell r="AB439">
            <v>10000</v>
          </cell>
          <cell r="AC439">
            <v>12</v>
          </cell>
          <cell r="AO439" t="str">
            <v/>
          </cell>
          <cell r="AP439"/>
          <cell r="AQ439"/>
          <cell r="BC439" t="str">
            <v/>
          </cell>
          <cell r="BD439"/>
          <cell r="BE439"/>
          <cell r="BQ439" t="str">
            <v/>
          </cell>
          <cell r="BR439"/>
          <cell r="BS439"/>
          <cell r="CE439" t="str">
            <v/>
          </cell>
          <cell r="CF439" t="str">
            <v/>
          </cell>
          <cell r="CG439" t="str">
            <v/>
          </cell>
          <cell r="CR439" t="str">
            <v>京都銀行</v>
          </cell>
          <cell r="CS439" t="str">
            <v>金閣寺支店</v>
          </cell>
        </row>
        <row r="440">
          <cell r="B440" t="str">
            <v>35</v>
          </cell>
          <cell r="F440" t="str">
            <v>605-0017</v>
          </cell>
          <cell r="G440" t="str">
            <v>京都市東山区東大路通古門前上ル西入</v>
          </cell>
          <cell r="H440" t="str">
            <v>ル高畑町５９８ミヤハラビル２Ｆ</v>
          </cell>
          <cell r="I440" t="str">
            <v>075-561-0104</v>
          </cell>
          <cell r="J440">
            <v>1349</v>
          </cell>
          <cell r="K440">
            <v>0</v>
          </cell>
          <cell r="M440" t="str">
            <v/>
          </cell>
          <cell r="N440"/>
          <cell r="O440"/>
          <cell r="AA440" t="str">
            <v/>
          </cell>
          <cell r="AB440"/>
          <cell r="AC440"/>
          <cell r="AO440" t="str">
            <v/>
          </cell>
          <cell r="AP440"/>
          <cell r="AQ440"/>
          <cell r="BC440" t="str">
            <v/>
          </cell>
          <cell r="BD440"/>
          <cell r="BE440"/>
          <cell r="BQ440" t="str">
            <v/>
          </cell>
          <cell r="BR440"/>
          <cell r="BS440"/>
          <cell r="CE440" t="str">
            <v/>
          </cell>
          <cell r="CF440" t="str">
            <v/>
          </cell>
          <cell r="CG440" t="str">
            <v/>
          </cell>
          <cell r="CR440" t="str">
            <v>京都中央信用金庫</v>
          </cell>
          <cell r="CS440" t="str">
            <v>東山支店</v>
          </cell>
        </row>
        <row r="441">
          <cell r="B441" t="str">
            <v>35</v>
          </cell>
          <cell r="F441" t="str">
            <v>625-0003</v>
          </cell>
          <cell r="G441" t="str">
            <v>舞鶴市字吉野７９３番地</v>
          </cell>
          <cell r="H441" t="str">
            <v/>
          </cell>
          <cell r="I441" t="str">
            <v>0773-64-7710</v>
          </cell>
          <cell r="J441">
            <v>16055</v>
          </cell>
          <cell r="K441">
            <v>13870</v>
          </cell>
          <cell r="M441" t="str">
            <v>正木　勝広</v>
          </cell>
          <cell r="N441">
            <v>4000</v>
          </cell>
          <cell r="O441">
            <v>12</v>
          </cell>
          <cell r="AA441" t="str">
            <v/>
          </cell>
          <cell r="AB441"/>
          <cell r="AC441"/>
          <cell r="AO441" t="str">
            <v/>
          </cell>
          <cell r="AP441"/>
          <cell r="AQ441"/>
          <cell r="BC441" t="str">
            <v/>
          </cell>
          <cell r="BD441"/>
          <cell r="BE441"/>
          <cell r="BQ441" t="str">
            <v/>
          </cell>
          <cell r="BR441"/>
          <cell r="BS441"/>
          <cell r="CE441" t="str">
            <v/>
          </cell>
          <cell r="CF441" t="str">
            <v/>
          </cell>
          <cell r="CG441" t="str">
            <v/>
          </cell>
          <cell r="CR441" t="str">
            <v>京都北都信用金庫</v>
          </cell>
          <cell r="CS441" t="str">
            <v>田中支店</v>
          </cell>
        </row>
        <row r="442">
          <cell r="B442" t="str">
            <v>35</v>
          </cell>
          <cell r="F442" t="str">
            <v>621-0114</v>
          </cell>
          <cell r="G442" t="str">
            <v>亀岡市東別院町鎌倉向１４</v>
          </cell>
          <cell r="H442" t="str">
            <v/>
          </cell>
          <cell r="I442" t="str">
            <v>0771-27-3647</v>
          </cell>
          <cell r="J442">
            <v>51537</v>
          </cell>
          <cell r="K442">
            <v>28889</v>
          </cell>
          <cell r="M442" t="str">
            <v>中川　幸一</v>
          </cell>
          <cell r="N442">
            <v>5000</v>
          </cell>
          <cell r="O442">
            <v>12</v>
          </cell>
          <cell r="AA442" t="str">
            <v>中川　真一</v>
          </cell>
          <cell r="AB442">
            <v>5000</v>
          </cell>
          <cell r="AC442">
            <v>8</v>
          </cell>
          <cell r="AO442" t="str">
            <v/>
          </cell>
          <cell r="AP442"/>
          <cell r="AQ442"/>
          <cell r="BC442" t="str">
            <v/>
          </cell>
          <cell r="BD442"/>
          <cell r="BE442"/>
          <cell r="BQ442" t="str">
            <v/>
          </cell>
          <cell r="BR442"/>
          <cell r="BS442"/>
          <cell r="CE442" t="str">
            <v/>
          </cell>
          <cell r="CF442" t="str">
            <v/>
          </cell>
          <cell r="CG442" t="str">
            <v/>
          </cell>
          <cell r="CR442" t="str">
            <v>京都信用金庫</v>
          </cell>
          <cell r="CS442" t="str">
            <v>亀岡支店</v>
          </cell>
        </row>
        <row r="443">
          <cell r="B443" t="str">
            <v>35</v>
          </cell>
          <cell r="F443" t="str">
            <v>604-8246</v>
          </cell>
          <cell r="G443" t="str">
            <v>京都市中京区猩々町１３１</v>
          </cell>
          <cell r="H443" t="str">
            <v/>
          </cell>
          <cell r="I443" t="str">
            <v>075-253-0253</v>
          </cell>
          <cell r="J443">
            <v>301292</v>
          </cell>
          <cell r="K443">
            <v>0</v>
          </cell>
          <cell r="M443" t="str">
            <v/>
          </cell>
          <cell r="N443"/>
          <cell r="O443"/>
          <cell r="AA443" t="str">
            <v/>
          </cell>
          <cell r="AB443"/>
          <cell r="AC443"/>
          <cell r="AO443" t="str">
            <v/>
          </cell>
          <cell r="AP443"/>
          <cell r="AQ443"/>
          <cell r="BC443" t="str">
            <v/>
          </cell>
          <cell r="BD443"/>
          <cell r="BE443"/>
          <cell r="BQ443" t="str">
            <v/>
          </cell>
          <cell r="BR443"/>
          <cell r="BS443"/>
          <cell r="CE443" t="str">
            <v/>
          </cell>
          <cell r="CF443" t="str">
            <v/>
          </cell>
          <cell r="CG443" t="str">
            <v/>
          </cell>
          <cell r="CR443" t="str">
            <v>京都信用金庫</v>
          </cell>
          <cell r="CS443" t="str">
            <v>銀閣寺支店</v>
          </cell>
        </row>
        <row r="444">
          <cell r="B444" t="str">
            <v>35</v>
          </cell>
          <cell r="F444" t="str">
            <v>612-8124</v>
          </cell>
          <cell r="G444" t="str">
            <v>京都市伏見区向島吹田河原町１４３－</v>
          </cell>
          <cell r="H444" t="str">
            <v>14</v>
          </cell>
          <cell r="I444" t="str">
            <v>075-602-2558</v>
          </cell>
          <cell r="J444">
            <v>16055</v>
          </cell>
          <cell r="K444">
            <v>13870</v>
          </cell>
          <cell r="M444" t="str">
            <v>崎山　大樹</v>
          </cell>
          <cell r="N444">
            <v>4000</v>
          </cell>
          <cell r="O444">
            <v>12</v>
          </cell>
          <cell r="AA444" t="str">
            <v/>
          </cell>
          <cell r="AB444"/>
          <cell r="AC444"/>
          <cell r="AO444" t="str">
            <v/>
          </cell>
          <cell r="AP444"/>
          <cell r="AQ444"/>
          <cell r="BC444" t="str">
            <v/>
          </cell>
          <cell r="BD444"/>
          <cell r="BE444"/>
          <cell r="BQ444" t="str">
            <v/>
          </cell>
          <cell r="BR444"/>
          <cell r="BS444"/>
          <cell r="CE444" t="str">
            <v/>
          </cell>
          <cell r="CF444" t="str">
            <v/>
          </cell>
          <cell r="CG444" t="str">
            <v/>
          </cell>
          <cell r="CR444"/>
          <cell r="CS444"/>
        </row>
        <row r="445">
          <cell r="B445" t="str">
            <v>35</v>
          </cell>
          <cell r="F445" t="str">
            <v>620-0059</v>
          </cell>
          <cell r="G445" t="str">
            <v>福知山市厚東町２３</v>
          </cell>
          <cell r="H445" t="str">
            <v>メゾンランシャントン１０２号</v>
          </cell>
          <cell r="I445" t="str">
            <v>0773-22-0076</v>
          </cell>
          <cell r="J445">
            <v>50730</v>
          </cell>
          <cell r="K445">
            <v>48545</v>
          </cell>
          <cell r="M445" t="str">
            <v>水口　繁則</v>
          </cell>
          <cell r="N445">
            <v>14000</v>
          </cell>
          <cell r="O445">
            <v>12</v>
          </cell>
          <cell r="AA445" t="str">
            <v/>
          </cell>
          <cell r="AB445"/>
          <cell r="AC445"/>
          <cell r="AO445" t="str">
            <v/>
          </cell>
          <cell r="AP445"/>
          <cell r="AQ445"/>
          <cell r="BC445" t="str">
            <v/>
          </cell>
          <cell r="BD445"/>
          <cell r="BE445"/>
          <cell r="BQ445" t="str">
            <v/>
          </cell>
          <cell r="BR445"/>
          <cell r="BS445"/>
          <cell r="CE445" t="str">
            <v/>
          </cell>
          <cell r="CF445" t="str">
            <v/>
          </cell>
          <cell r="CG445" t="str">
            <v/>
          </cell>
          <cell r="CR445"/>
          <cell r="CS445"/>
        </row>
        <row r="446">
          <cell r="B446" t="str">
            <v>36</v>
          </cell>
          <cell r="F446" t="str">
            <v>612-8427</v>
          </cell>
          <cell r="G446" t="str">
            <v>京都市伏見区</v>
          </cell>
          <cell r="H446" t="str">
            <v>竹田真幡木町１００番地</v>
          </cell>
          <cell r="I446" t="str">
            <v>090-3973-2014</v>
          </cell>
          <cell r="J446">
            <v>11960</v>
          </cell>
          <cell r="K446">
            <v>9490</v>
          </cell>
          <cell r="M446" t="str">
            <v>福地　弘太</v>
          </cell>
          <cell r="N446">
            <v>4000</v>
          </cell>
          <cell r="O446">
            <v>12</v>
          </cell>
          <cell r="AA446" t="str">
            <v/>
          </cell>
          <cell r="AB446"/>
          <cell r="AC446"/>
          <cell r="AO446" t="str">
            <v/>
          </cell>
          <cell r="AP446"/>
          <cell r="AQ446"/>
          <cell r="BC446" t="str">
            <v/>
          </cell>
          <cell r="BD446"/>
          <cell r="BE446"/>
          <cell r="BQ446" t="str">
            <v/>
          </cell>
          <cell r="BR446"/>
          <cell r="BS446"/>
          <cell r="CE446" t="str">
            <v/>
          </cell>
          <cell r="CF446" t="str">
            <v/>
          </cell>
          <cell r="CG446" t="str">
            <v/>
          </cell>
          <cell r="CR446" t="str">
            <v>京都銀行</v>
          </cell>
          <cell r="CS446" t="str">
            <v>伏見支店</v>
          </cell>
        </row>
        <row r="447">
          <cell r="B447" t="str">
            <v>2</v>
          </cell>
          <cell r="F447" t="str">
            <v>601-0763</v>
          </cell>
          <cell r="G447" t="str">
            <v>南丹市美山町豊郷前田３７番地</v>
          </cell>
          <cell r="H447" t="str">
            <v/>
          </cell>
          <cell r="I447" t="str">
            <v>0771-76-0715</v>
          </cell>
          <cell r="J447">
            <v>512400</v>
          </cell>
          <cell r="K447">
            <v>350400</v>
          </cell>
          <cell r="M447" t="str">
            <v>前田　光教</v>
          </cell>
          <cell r="N447">
            <v>16000</v>
          </cell>
          <cell r="O447">
            <v>12</v>
          </cell>
          <cell r="AA447" t="str">
            <v/>
          </cell>
          <cell r="AB447"/>
          <cell r="AC447"/>
          <cell r="AO447" t="str">
            <v/>
          </cell>
          <cell r="AP447"/>
          <cell r="AQ447"/>
          <cell r="BC447" t="str">
            <v/>
          </cell>
          <cell r="BD447"/>
          <cell r="BE447"/>
          <cell r="BQ447" t="str">
            <v/>
          </cell>
          <cell r="BR447"/>
          <cell r="BS447"/>
          <cell r="CE447" t="str">
            <v/>
          </cell>
          <cell r="CF447" t="str">
            <v/>
          </cell>
          <cell r="CG447" t="str">
            <v/>
          </cell>
          <cell r="CR447"/>
          <cell r="CS447"/>
        </row>
        <row r="448">
          <cell r="B448" t="str">
            <v>37</v>
          </cell>
          <cell r="F448" t="str">
            <v>616-0013</v>
          </cell>
          <cell r="G448" t="str">
            <v>京都市西京区嵐山風呂ノ橋町8-6</v>
          </cell>
          <cell r="H448" t="str">
            <v/>
          </cell>
          <cell r="I448" t="str">
            <v>075-874-7820</v>
          </cell>
          <cell r="J448">
            <v>30975</v>
          </cell>
          <cell r="K448">
            <v>27375</v>
          </cell>
          <cell r="M448" t="str">
            <v>池宮　陽一</v>
          </cell>
          <cell r="N448">
            <v>5000</v>
          </cell>
          <cell r="O448">
            <v>12</v>
          </cell>
          <cell r="AA448" t="str">
            <v/>
          </cell>
          <cell r="AB448"/>
          <cell r="AC448"/>
          <cell r="AO448" t="str">
            <v/>
          </cell>
          <cell r="AP448"/>
          <cell r="AQ448"/>
          <cell r="BC448" t="str">
            <v/>
          </cell>
          <cell r="BD448"/>
          <cell r="BE448"/>
          <cell r="BQ448" t="str">
            <v/>
          </cell>
          <cell r="BR448"/>
          <cell r="BS448"/>
          <cell r="CE448" t="str">
            <v/>
          </cell>
          <cell r="CF448" t="str">
            <v/>
          </cell>
          <cell r="CG448" t="str">
            <v/>
          </cell>
          <cell r="CR448" t="str">
            <v>京都信用金庫</v>
          </cell>
          <cell r="CS448" t="str">
            <v>桂川支店</v>
          </cell>
        </row>
        <row r="449">
          <cell r="B449" t="str">
            <v>35</v>
          </cell>
          <cell r="F449" t="str">
            <v>611-0041</v>
          </cell>
          <cell r="G449" t="str">
            <v>宇治市槇島町北内６６－１２</v>
          </cell>
          <cell r="H449" t="str">
            <v/>
          </cell>
          <cell r="I449" t="str">
            <v>080-62210762</v>
          </cell>
          <cell r="J449">
            <v>27312</v>
          </cell>
          <cell r="K449">
            <v>0</v>
          </cell>
          <cell r="M449" t="str">
            <v/>
          </cell>
          <cell r="N449"/>
          <cell r="O449"/>
          <cell r="AA449" t="str">
            <v/>
          </cell>
          <cell r="AB449"/>
          <cell r="AC449"/>
          <cell r="AO449" t="str">
            <v/>
          </cell>
          <cell r="AP449"/>
          <cell r="AQ449"/>
          <cell r="BC449" t="str">
            <v/>
          </cell>
          <cell r="BD449"/>
          <cell r="BE449"/>
          <cell r="BQ449" t="str">
            <v/>
          </cell>
          <cell r="BR449"/>
          <cell r="BS449"/>
          <cell r="CE449" t="str">
            <v/>
          </cell>
          <cell r="CF449" t="str">
            <v/>
          </cell>
          <cell r="CG449" t="str">
            <v/>
          </cell>
          <cell r="CR449" t="str">
            <v>京都中央信用金庫</v>
          </cell>
          <cell r="CS449" t="str">
            <v>宇治支店</v>
          </cell>
        </row>
        <row r="450">
          <cell r="B450" t="str">
            <v>35</v>
          </cell>
          <cell r="F450" t="str">
            <v>605-0017</v>
          </cell>
          <cell r="G450" t="str">
            <v>京都市東山区東大路通古門前上る西入</v>
          </cell>
          <cell r="H450" t="str">
            <v>高畑町598</v>
          </cell>
          <cell r="I450" t="str">
            <v>075-533-2345</v>
          </cell>
          <cell r="J450">
            <v>2679</v>
          </cell>
          <cell r="K450">
            <v>0</v>
          </cell>
          <cell r="M450" t="str">
            <v/>
          </cell>
          <cell r="N450"/>
          <cell r="O450"/>
          <cell r="AA450" t="str">
            <v/>
          </cell>
          <cell r="AB450"/>
          <cell r="AC450"/>
          <cell r="AO450" t="str">
            <v/>
          </cell>
          <cell r="AP450"/>
          <cell r="AQ450"/>
          <cell r="BC450" t="str">
            <v/>
          </cell>
          <cell r="BD450"/>
          <cell r="BE450"/>
          <cell r="BQ450" t="str">
            <v/>
          </cell>
          <cell r="BR450"/>
          <cell r="BS450"/>
          <cell r="CE450" t="str">
            <v/>
          </cell>
          <cell r="CF450" t="str">
            <v/>
          </cell>
          <cell r="CG450" t="str">
            <v/>
          </cell>
          <cell r="CR450" t="str">
            <v>京都中央信用金庫</v>
          </cell>
          <cell r="CS450" t="str">
            <v>東山支店</v>
          </cell>
        </row>
        <row r="451">
          <cell r="B451" t="str">
            <v>35</v>
          </cell>
          <cell r="F451" t="str">
            <v>612-8227</v>
          </cell>
          <cell r="G451" t="str">
            <v>京都市伏見区三栖向町７６１</v>
          </cell>
          <cell r="H451" t="str">
            <v/>
          </cell>
          <cell r="I451" t="str">
            <v>075-612-3497</v>
          </cell>
          <cell r="J451">
            <v>57665</v>
          </cell>
          <cell r="K451">
            <v>55480</v>
          </cell>
          <cell r="M451" t="str">
            <v>西原　命錫</v>
          </cell>
          <cell r="N451">
            <v>16000</v>
          </cell>
          <cell r="O451">
            <v>12</v>
          </cell>
          <cell r="AA451" t="str">
            <v/>
          </cell>
          <cell r="AB451"/>
          <cell r="AC451"/>
          <cell r="AO451" t="str">
            <v/>
          </cell>
          <cell r="AP451"/>
          <cell r="AQ451"/>
          <cell r="BC451" t="str">
            <v/>
          </cell>
          <cell r="BD451"/>
          <cell r="BE451"/>
          <cell r="BQ451" t="str">
            <v/>
          </cell>
          <cell r="BR451"/>
          <cell r="BS451"/>
          <cell r="CE451" t="str">
            <v/>
          </cell>
          <cell r="CF451" t="str">
            <v/>
          </cell>
          <cell r="CG451" t="str">
            <v/>
          </cell>
          <cell r="CR451" t="str">
            <v>京都中央信用金庫</v>
          </cell>
          <cell r="CS451" t="str">
            <v>大手筋支店</v>
          </cell>
        </row>
        <row r="452">
          <cell r="B452" t="str">
            <v>38</v>
          </cell>
          <cell r="F452" t="str">
            <v>601-1337</v>
          </cell>
          <cell r="G452" t="str">
            <v>京都市伏見区</v>
          </cell>
          <cell r="H452" t="str">
            <v>醍醐槇ノ内町２８番地の１０</v>
          </cell>
          <cell r="I452" t="str">
            <v>075-571-9436</v>
          </cell>
          <cell r="J452">
            <v>18816</v>
          </cell>
          <cell r="K452">
            <v>16056</v>
          </cell>
          <cell r="M452" t="str">
            <v>村上　明</v>
          </cell>
          <cell r="N452">
            <v>4000</v>
          </cell>
          <cell r="O452">
            <v>11</v>
          </cell>
          <cell r="AA452" t="str">
            <v/>
          </cell>
          <cell r="AB452"/>
          <cell r="AC452"/>
          <cell r="AO452" t="str">
            <v/>
          </cell>
          <cell r="AP452"/>
          <cell r="AQ452"/>
          <cell r="BC452" t="str">
            <v/>
          </cell>
          <cell r="BD452"/>
          <cell r="BE452"/>
          <cell r="BQ452" t="str">
            <v/>
          </cell>
          <cell r="BR452"/>
          <cell r="BS452"/>
          <cell r="CE452" t="str">
            <v/>
          </cell>
          <cell r="CF452" t="str">
            <v/>
          </cell>
          <cell r="CG452" t="str">
            <v/>
          </cell>
          <cell r="CR452" t="str">
            <v>京都信用金庫</v>
          </cell>
          <cell r="CS452" t="str">
            <v>六地蔵支店</v>
          </cell>
        </row>
        <row r="453">
          <cell r="B453" t="str">
            <v>35</v>
          </cell>
          <cell r="F453" t="str">
            <v>615-8037</v>
          </cell>
          <cell r="G453" t="str">
            <v>京都市西京区下津林大般若町</v>
          </cell>
          <cell r="H453" t="str">
            <v>１８０番地　ロイヤルシティ桂１Ｆ</v>
          </cell>
          <cell r="I453" t="str">
            <v>075-392-3777</v>
          </cell>
          <cell r="J453">
            <v>10925</v>
          </cell>
          <cell r="K453">
            <v>0</v>
          </cell>
          <cell r="M453" t="str">
            <v/>
          </cell>
          <cell r="N453"/>
          <cell r="O453"/>
          <cell r="AA453" t="str">
            <v/>
          </cell>
          <cell r="AB453"/>
          <cell r="AC453"/>
          <cell r="AO453" t="str">
            <v/>
          </cell>
          <cell r="AP453"/>
          <cell r="AQ453"/>
          <cell r="BC453" t="str">
            <v/>
          </cell>
          <cell r="BD453"/>
          <cell r="BE453"/>
          <cell r="BQ453" t="str">
            <v/>
          </cell>
          <cell r="BR453"/>
          <cell r="BS453"/>
          <cell r="CE453" t="str">
            <v/>
          </cell>
          <cell r="CF453" t="str">
            <v/>
          </cell>
          <cell r="CG453" t="str">
            <v/>
          </cell>
          <cell r="CR453"/>
          <cell r="CS453"/>
        </row>
        <row r="454">
          <cell r="B454" t="str">
            <v>35</v>
          </cell>
          <cell r="F454" t="str">
            <v>606-0026</v>
          </cell>
          <cell r="G454" t="str">
            <v>京都市左京区岩倉長谷町１９６４</v>
          </cell>
          <cell r="H454" t="str">
            <v/>
          </cell>
          <cell r="I454" t="str">
            <v>075-791-1601</v>
          </cell>
          <cell r="J454">
            <v>133000</v>
          </cell>
          <cell r="K454">
            <v>34675</v>
          </cell>
          <cell r="M454" t="str">
            <v>上村　雅幸</v>
          </cell>
          <cell r="N454">
            <v>10000</v>
          </cell>
          <cell r="O454">
            <v>12</v>
          </cell>
          <cell r="AA454" t="str">
            <v/>
          </cell>
          <cell r="AB454"/>
          <cell r="AC454"/>
          <cell r="AO454" t="str">
            <v/>
          </cell>
          <cell r="AP454"/>
          <cell r="AQ454"/>
          <cell r="BC454" t="str">
            <v/>
          </cell>
          <cell r="BD454"/>
          <cell r="BE454"/>
          <cell r="BQ454" t="str">
            <v/>
          </cell>
          <cell r="BR454"/>
          <cell r="BS454"/>
          <cell r="CE454" t="str">
            <v/>
          </cell>
          <cell r="CF454" t="str">
            <v/>
          </cell>
          <cell r="CG454" t="str">
            <v/>
          </cell>
          <cell r="CR454"/>
          <cell r="CS454"/>
        </row>
        <row r="455">
          <cell r="B455" t="str">
            <v>35</v>
          </cell>
          <cell r="F455" t="str">
            <v>601-8212</v>
          </cell>
          <cell r="G455" t="str">
            <v>京都市南区久世上久世町４２３－５</v>
          </cell>
          <cell r="H455" t="str">
            <v/>
          </cell>
          <cell r="I455" t="str">
            <v>075-925-0608</v>
          </cell>
          <cell r="J455">
            <v>57978</v>
          </cell>
          <cell r="K455">
            <v>0</v>
          </cell>
          <cell r="M455" t="str">
            <v/>
          </cell>
          <cell r="N455"/>
          <cell r="O455"/>
          <cell r="AA455" t="str">
            <v/>
          </cell>
          <cell r="AB455"/>
          <cell r="AC455"/>
          <cell r="AO455" t="str">
            <v/>
          </cell>
          <cell r="AP455"/>
          <cell r="AQ455"/>
          <cell r="BC455" t="str">
            <v/>
          </cell>
          <cell r="BD455"/>
          <cell r="BE455"/>
          <cell r="BQ455" t="str">
            <v/>
          </cell>
          <cell r="BR455"/>
          <cell r="BS455"/>
          <cell r="CE455" t="str">
            <v/>
          </cell>
          <cell r="CF455" t="str">
            <v/>
          </cell>
          <cell r="CG455" t="str">
            <v/>
          </cell>
          <cell r="CR455" t="str">
            <v>京都中央信用金庫</v>
          </cell>
          <cell r="CS455" t="str">
            <v>久世支店</v>
          </cell>
        </row>
        <row r="456">
          <cell r="B456" t="str">
            <v>35</v>
          </cell>
          <cell r="F456" t="str">
            <v>612-0816</v>
          </cell>
          <cell r="G456" t="str">
            <v>京都市伏見区深草馬谷町１３－９</v>
          </cell>
          <cell r="H456" t="str">
            <v/>
          </cell>
          <cell r="I456" t="str">
            <v>075-646-0077</v>
          </cell>
          <cell r="J456">
            <v>36860</v>
          </cell>
          <cell r="K456">
            <v>34675</v>
          </cell>
          <cell r="M456" t="str">
            <v>勝野　晃洋</v>
          </cell>
          <cell r="N456">
            <v>10000</v>
          </cell>
          <cell r="O456">
            <v>12</v>
          </cell>
          <cell r="AA456" t="str">
            <v/>
          </cell>
          <cell r="AB456"/>
          <cell r="AC456"/>
          <cell r="AO456" t="str">
            <v/>
          </cell>
          <cell r="AP456"/>
          <cell r="AQ456"/>
          <cell r="BC456" t="str">
            <v/>
          </cell>
          <cell r="BD456"/>
          <cell r="BE456"/>
          <cell r="BQ456" t="str">
            <v/>
          </cell>
          <cell r="BR456"/>
          <cell r="BS456"/>
          <cell r="CE456" t="str">
            <v/>
          </cell>
          <cell r="CF456" t="str">
            <v/>
          </cell>
          <cell r="CG456" t="str">
            <v/>
          </cell>
          <cell r="CR456" t="str">
            <v>京都中央信用金庫</v>
          </cell>
          <cell r="CS456" t="str">
            <v>西野山支店</v>
          </cell>
        </row>
        <row r="457">
          <cell r="B457" t="str">
            <v>35</v>
          </cell>
          <cell r="F457" t="str">
            <v>607-8022</v>
          </cell>
          <cell r="G457" t="str">
            <v>京都市山科区四ノ宮小金塚１－２３７</v>
          </cell>
          <cell r="H457" t="str">
            <v/>
          </cell>
          <cell r="I457" t="str">
            <v>075-594-4523</v>
          </cell>
          <cell r="J457">
            <v>2185</v>
          </cell>
          <cell r="K457">
            <v>0</v>
          </cell>
          <cell r="M457" t="str">
            <v/>
          </cell>
          <cell r="N457"/>
          <cell r="O457"/>
          <cell r="AA457" t="str">
            <v/>
          </cell>
          <cell r="AB457"/>
          <cell r="AC457"/>
          <cell r="AO457" t="str">
            <v/>
          </cell>
          <cell r="AP457"/>
          <cell r="AQ457"/>
          <cell r="BC457" t="str">
            <v/>
          </cell>
          <cell r="BD457"/>
          <cell r="BE457"/>
          <cell r="BQ457" t="str">
            <v/>
          </cell>
          <cell r="BR457"/>
          <cell r="BS457"/>
          <cell r="CE457" t="str">
            <v/>
          </cell>
          <cell r="CF457" t="str">
            <v/>
          </cell>
          <cell r="CG457" t="str">
            <v/>
          </cell>
          <cell r="CR457" t="str">
            <v>京都中央信用金庫</v>
          </cell>
          <cell r="CS457" t="str">
            <v>山科支店</v>
          </cell>
        </row>
        <row r="458">
          <cell r="B458" t="str">
            <v>35</v>
          </cell>
          <cell r="F458" t="str">
            <v>615-0083</v>
          </cell>
          <cell r="G458" t="str">
            <v>京都市右京区山ノ内瀬戸畑町　１－４</v>
          </cell>
          <cell r="H458" t="str">
            <v>3</v>
          </cell>
          <cell r="I458" t="str">
            <v>075-315-6153</v>
          </cell>
          <cell r="J458">
            <v>931</v>
          </cell>
          <cell r="K458">
            <v>0</v>
          </cell>
          <cell r="M458" t="str">
            <v/>
          </cell>
          <cell r="N458"/>
          <cell r="O458"/>
          <cell r="AA458" t="str">
            <v/>
          </cell>
          <cell r="AB458"/>
          <cell r="AC458"/>
          <cell r="AO458" t="str">
            <v/>
          </cell>
          <cell r="AP458"/>
          <cell r="AQ458"/>
          <cell r="BC458" t="str">
            <v/>
          </cell>
          <cell r="BD458"/>
          <cell r="BE458"/>
          <cell r="BQ458" t="str">
            <v/>
          </cell>
          <cell r="BR458"/>
          <cell r="BS458"/>
          <cell r="CE458" t="str">
            <v/>
          </cell>
          <cell r="CF458" t="str">
            <v/>
          </cell>
          <cell r="CG458" t="str">
            <v/>
          </cell>
          <cell r="CR458" t="str">
            <v>京都中央信用金庫</v>
          </cell>
          <cell r="CS458" t="str">
            <v>太秦支店</v>
          </cell>
        </row>
        <row r="459">
          <cell r="B459" t="str">
            <v>38</v>
          </cell>
          <cell r="F459" t="str">
            <v>612-8469</v>
          </cell>
          <cell r="G459" t="str">
            <v>京都市伏見区中島河原田町１２３－１</v>
          </cell>
          <cell r="H459" t="str">
            <v>8</v>
          </cell>
          <cell r="I459" t="str">
            <v>075-623-2661</v>
          </cell>
          <cell r="J459">
            <v>24660</v>
          </cell>
          <cell r="K459">
            <v>21900</v>
          </cell>
          <cell r="M459" t="str">
            <v>杉野　雅史</v>
          </cell>
          <cell r="N459">
            <v>5000</v>
          </cell>
          <cell r="O459">
            <v>12</v>
          </cell>
          <cell r="AA459" t="str">
            <v/>
          </cell>
          <cell r="AB459"/>
          <cell r="AC459"/>
          <cell r="AO459" t="str">
            <v/>
          </cell>
          <cell r="AP459"/>
          <cell r="AQ459"/>
          <cell r="BC459" t="str">
            <v/>
          </cell>
          <cell r="BD459"/>
          <cell r="BE459"/>
          <cell r="BQ459" t="str">
            <v/>
          </cell>
          <cell r="BR459"/>
          <cell r="BS459"/>
          <cell r="CE459" t="str">
            <v/>
          </cell>
          <cell r="CF459" t="str">
            <v/>
          </cell>
          <cell r="CG459" t="str">
            <v/>
          </cell>
          <cell r="CR459" t="str">
            <v>京都銀行</v>
          </cell>
          <cell r="CS459" t="str">
            <v>小栗栖出張所</v>
          </cell>
        </row>
        <row r="460">
          <cell r="B460" t="str">
            <v>35</v>
          </cell>
          <cell r="F460" t="str">
            <v>624-0903</v>
          </cell>
          <cell r="G460" t="str">
            <v>舞鶴市字天台181-32</v>
          </cell>
          <cell r="H460" t="str">
            <v/>
          </cell>
          <cell r="I460" t="str">
            <v>080-1445-7758</v>
          </cell>
          <cell r="J460">
            <v>36860</v>
          </cell>
          <cell r="K460">
            <v>34675</v>
          </cell>
          <cell r="M460" t="str">
            <v>津田　貴弘</v>
          </cell>
          <cell r="N460">
            <v>10000</v>
          </cell>
          <cell r="O460">
            <v>12</v>
          </cell>
          <cell r="AA460" t="str">
            <v/>
          </cell>
          <cell r="AB460"/>
          <cell r="AC460"/>
          <cell r="AO460" t="str">
            <v/>
          </cell>
          <cell r="AP460"/>
          <cell r="AQ460"/>
          <cell r="BC460" t="str">
            <v/>
          </cell>
          <cell r="BD460"/>
          <cell r="BE460"/>
          <cell r="BQ460" t="str">
            <v/>
          </cell>
          <cell r="BR460"/>
          <cell r="BS460"/>
          <cell r="CE460" t="str">
            <v/>
          </cell>
          <cell r="CF460" t="str">
            <v/>
          </cell>
          <cell r="CG460" t="str">
            <v/>
          </cell>
          <cell r="CR460" t="str">
            <v>京都銀行</v>
          </cell>
          <cell r="CS460" t="str">
            <v>西舞鶴支店</v>
          </cell>
        </row>
        <row r="461">
          <cell r="B461" t="str">
            <v>35</v>
          </cell>
          <cell r="F461" t="str">
            <v>520-0016</v>
          </cell>
          <cell r="G461" t="str">
            <v>滋賀県大津市比叡平２－１４－２１</v>
          </cell>
          <cell r="H461" t="str">
            <v/>
          </cell>
          <cell r="I461" t="str">
            <v>090-1953-0742</v>
          </cell>
          <cell r="J461">
            <v>67592</v>
          </cell>
          <cell r="K461">
            <v>27740</v>
          </cell>
          <cell r="M461" t="str">
            <v>烏山　孝徳</v>
          </cell>
          <cell r="N461">
            <v>4000</v>
          </cell>
          <cell r="O461">
            <v>12</v>
          </cell>
          <cell r="AA461" t="str">
            <v>烏山　政徳</v>
          </cell>
          <cell r="AB461">
            <v>4000</v>
          </cell>
          <cell r="AC461">
            <v>12</v>
          </cell>
          <cell r="AO461" t="str">
            <v/>
          </cell>
          <cell r="AP461"/>
          <cell r="AQ461"/>
          <cell r="BC461" t="str">
            <v/>
          </cell>
          <cell r="BD461"/>
          <cell r="BE461"/>
          <cell r="BQ461" t="str">
            <v/>
          </cell>
          <cell r="BR461"/>
          <cell r="BS461"/>
          <cell r="CE461" t="str">
            <v/>
          </cell>
          <cell r="CF461" t="str">
            <v/>
          </cell>
          <cell r="CG461" t="str">
            <v/>
          </cell>
          <cell r="CR461"/>
          <cell r="CS461"/>
        </row>
        <row r="462">
          <cell r="B462" t="str">
            <v>37</v>
          </cell>
          <cell r="F462" t="str">
            <v>612-0029</v>
          </cell>
          <cell r="G462" t="str">
            <v>京都市伏見区深草西浦町　２丁目２－</v>
          </cell>
          <cell r="H462" t="str">
            <v>1</v>
          </cell>
          <cell r="I462" t="str">
            <v>075-643-3731</v>
          </cell>
          <cell r="J462">
            <v>116550</v>
          </cell>
          <cell r="K462">
            <v>98550</v>
          </cell>
          <cell r="M462" t="str">
            <v>寺下　健治</v>
          </cell>
          <cell r="N462">
            <v>18000</v>
          </cell>
          <cell r="O462">
            <v>12</v>
          </cell>
          <cell r="AA462" t="str">
            <v/>
          </cell>
          <cell r="AB462"/>
          <cell r="AC462"/>
          <cell r="AO462" t="str">
            <v/>
          </cell>
          <cell r="AP462"/>
          <cell r="AQ462"/>
          <cell r="BC462" t="str">
            <v/>
          </cell>
          <cell r="BD462"/>
          <cell r="BE462"/>
          <cell r="BQ462" t="str">
            <v/>
          </cell>
          <cell r="BR462"/>
          <cell r="BS462"/>
          <cell r="CE462" t="str">
            <v/>
          </cell>
          <cell r="CF462" t="str">
            <v/>
          </cell>
          <cell r="CG462" t="str">
            <v/>
          </cell>
          <cell r="CR462" t="str">
            <v>京都銀行</v>
          </cell>
          <cell r="CS462" t="str">
            <v>稲荷支店</v>
          </cell>
        </row>
        <row r="463">
          <cell r="B463" t="str">
            <v>35</v>
          </cell>
          <cell r="F463" t="str">
            <v>627-0003</v>
          </cell>
          <cell r="G463" t="str">
            <v>京丹後市峰山町内記３４４</v>
          </cell>
          <cell r="H463" t="str">
            <v/>
          </cell>
          <cell r="I463" t="str">
            <v>0772-62-4767</v>
          </cell>
          <cell r="J463">
            <v>52164</v>
          </cell>
          <cell r="K463">
            <v>41610</v>
          </cell>
          <cell r="M463" t="str">
            <v>樋口　勝俊</v>
          </cell>
          <cell r="N463">
            <v>12000</v>
          </cell>
          <cell r="O463">
            <v>12</v>
          </cell>
          <cell r="AA463" t="str">
            <v/>
          </cell>
          <cell r="AB463"/>
          <cell r="AC463"/>
          <cell r="AO463" t="str">
            <v/>
          </cell>
          <cell r="AP463"/>
          <cell r="AQ463"/>
          <cell r="BC463" t="str">
            <v/>
          </cell>
          <cell r="BD463"/>
          <cell r="BE463"/>
          <cell r="BQ463" t="str">
            <v/>
          </cell>
          <cell r="BR463"/>
          <cell r="BS463"/>
          <cell r="CE463" t="str">
            <v/>
          </cell>
          <cell r="CF463" t="str">
            <v/>
          </cell>
          <cell r="CG463" t="str">
            <v/>
          </cell>
          <cell r="CR463" t="str">
            <v>京都北都信用金庫</v>
          </cell>
          <cell r="CS463" t="str">
            <v>峰山中央支店</v>
          </cell>
        </row>
        <row r="464">
          <cell r="B464" t="str">
            <v>35</v>
          </cell>
          <cell r="F464" t="str">
            <v>620-0877</v>
          </cell>
          <cell r="G464" t="str">
            <v>福知山市字堀２７１－４</v>
          </cell>
          <cell r="H464" t="str">
            <v/>
          </cell>
          <cell r="I464" t="str">
            <v>0773-24-1306</v>
          </cell>
          <cell r="J464">
            <v>29925</v>
          </cell>
          <cell r="K464">
            <v>27740</v>
          </cell>
          <cell r="M464" t="str">
            <v>塩見　誠吾</v>
          </cell>
          <cell r="N464">
            <v>8000</v>
          </cell>
          <cell r="O464">
            <v>12</v>
          </cell>
          <cell r="AA464" t="str">
            <v/>
          </cell>
          <cell r="AB464"/>
          <cell r="AC464"/>
          <cell r="AO464" t="str">
            <v/>
          </cell>
          <cell r="AP464"/>
          <cell r="AQ464"/>
          <cell r="BC464" t="str">
            <v/>
          </cell>
          <cell r="BD464"/>
          <cell r="BE464"/>
          <cell r="BQ464" t="str">
            <v/>
          </cell>
          <cell r="BR464"/>
          <cell r="BS464"/>
          <cell r="CE464" t="str">
            <v/>
          </cell>
          <cell r="CF464" t="str">
            <v/>
          </cell>
          <cell r="CG464" t="str">
            <v/>
          </cell>
          <cell r="CR464" t="str">
            <v>京都北都信用金庫</v>
          </cell>
          <cell r="CS464" t="str">
            <v>篠尾支店</v>
          </cell>
        </row>
        <row r="465">
          <cell r="B465" t="str">
            <v>35</v>
          </cell>
          <cell r="F465" t="str">
            <v>612-0874</v>
          </cell>
          <cell r="G465" t="str">
            <v>京都市伏見区深草東伊達町１１－５</v>
          </cell>
          <cell r="H465" t="str">
            <v/>
          </cell>
          <cell r="I465" t="str">
            <v>075-644-8140</v>
          </cell>
          <cell r="J465">
            <v>461272</v>
          </cell>
          <cell r="K465">
            <v>13870</v>
          </cell>
          <cell r="M465" t="str">
            <v>辻　明徳</v>
          </cell>
          <cell r="N465">
            <v>4000</v>
          </cell>
          <cell r="O465">
            <v>12</v>
          </cell>
          <cell r="AA465" t="str">
            <v/>
          </cell>
          <cell r="AB465"/>
          <cell r="AC465"/>
          <cell r="AO465" t="str">
            <v/>
          </cell>
          <cell r="AP465"/>
          <cell r="AQ465"/>
          <cell r="BC465" t="str">
            <v/>
          </cell>
          <cell r="BD465"/>
          <cell r="BE465"/>
          <cell r="BQ465" t="str">
            <v/>
          </cell>
          <cell r="BR465"/>
          <cell r="BS465"/>
          <cell r="CE465" t="str">
            <v/>
          </cell>
          <cell r="CF465" t="str">
            <v/>
          </cell>
          <cell r="CG465" t="str">
            <v/>
          </cell>
          <cell r="CR465" t="str">
            <v>京都中央信用金庫</v>
          </cell>
          <cell r="CS465" t="str">
            <v>藤森支店</v>
          </cell>
        </row>
        <row r="466">
          <cell r="B466" t="str">
            <v>35</v>
          </cell>
          <cell r="F466" t="str">
            <v>601-1345</v>
          </cell>
          <cell r="G466" t="str">
            <v>京都市伏見区醍醐外山街道町　　３３</v>
          </cell>
          <cell r="H466" t="str">
            <v>-16</v>
          </cell>
          <cell r="I466" t="str">
            <v>075-888-0788</v>
          </cell>
          <cell r="J466">
            <v>16055</v>
          </cell>
          <cell r="K466">
            <v>13870</v>
          </cell>
          <cell r="M466" t="str">
            <v>佐々木　瞬</v>
          </cell>
          <cell r="N466">
            <v>4000</v>
          </cell>
          <cell r="O466">
            <v>12</v>
          </cell>
          <cell r="AA466" t="str">
            <v/>
          </cell>
          <cell r="AB466"/>
          <cell r="AC466"/>
          <cell r="AO466" t="str">
            <v/>
          </cell>
          <cell r="AP466"/>
          <cell r="AQ466"/>
          <cell r="BC466" t="str">
            <v/>
          </cell>
          <cell r="BD466"/>
          <cell r="BE466"/>
          <cell r="BQ466" t="str">
            <v/>
          </cell>
          <cell r="BR466"/>
          <cell r="BS466"/>
          <cell r="CE466" t="str">
            <v/>
          </cell>
          <cell r="CF466" t="str">
            <v/>
          </cell>
          <cell r="CG466" t="str">
            <v/>
          </cell>
          <cell r="CR466"/>
          <cell r="CS466"/>
        </row>
        <row r="467">
          <cell r="B467" t="str">
            <v>35</v>
          </cell>
          <cell r="F467" t="str">
            <v>615-8237</v>
          </cell>
          <cell r="G467" t="str">
            <v>京都市西京区山田中吉見町６</v>
          </cell>
          <cell r="H467" t="str">
            <v>メルヴェール桂１０２</v>
          </cell>
          <cell r="I467" t="str">
            <v>075-381-8772</v>
          </cell>
          <cell r="J467">
            <v>109658</v>
          </cell>
          <cell r="K467">
            <v>13870</v>
          </cell>
          <cell r="M467" t="str">
            <v>乾　賀弘</v>
          </cell>
          <cell r="N467">
            <v>4000</v>
          </cell>
          <cell r="O467">
            <v>12</v>
          </cell>
          <cell r="AA467" t="str">
            <v/>
          </cell>
          <cell r="AB467"/>
          <cell r="AC467"/>
          <cell r="AO467" t="str">
            <v/>
          </cell>
          <cell r="AP467"/>
          <cell r="AQ467"/>
          <cell r="BC467" t="str">
            <v/>
          </cell>
          <cell r="BD467"/>
          <cell r="BE467"/>
          <cell r="BQ467" t="str">
            <v/>
          </cell>
          <cell r="BR467"/>
          <cell r="BS467"/>
          <cell r="CE467" t="str">
            <v/>
          </cell>
          <cell r="CF467" t="str">
            <v/>
          </cell>
          <cell r="CG467" t="str">
            <v/>
          </cell>
          <cell r="CR467" t="str">
            <v>京都信用金庫</v>
          </cell>
          <cell r="CS467" t="str">
            <v>桂支店</v>
          </cell>
        </row>
        <row r="468">
          <cell r="B468" t="str">
            <v>35</v>
          </cell>
          <cell r="F468" t="str">
            <v>607-8358</v>
          </cell>
          <cell r="G468" t="str">
            <v>京都市山科区</v>
          </cell>
          <cell r="H468" t="str">
            <v>西野楳本町２０番地の２７</v>
          </cell>
          <cell r="I468" t="str">
            <v>075-501-0297</v>
          </cell>
          <cell r="J468">
            <v>199</v>
          </cell>
          <cell r="K468">
            <v>0</v>
          </cell>
          <cell r="M468" t="str">
            <v/>
          </cell>
          <cell r="N468"/>
          <cell r="O468"/>
          <cell r="AA468" t="str">
            <v/>
          </cell>
          <cell r="AB468"/>
          <cell r="AC468"/>
          <cell r="AO468" t="str">
            <v/>
          </cell>
          <cell r="AP468"/>
          <cell r="AQ468"/>
          <cell r="BC468" t="str">
            <v/>
          </cell>
          <cell r="BD468"/>
          <cell r="BE468"/>
          <cell r="BQ468" t="str">
            <v/>
          </cell>
          <cell r="BR468"/>
          <cell r="BS468"/>
          <cell r="CE468" t="str">
            <v/>
          </cell>
          <cell r="CF468" t="str">
            <v/>
          </cell>
          <cell r="CG468" t="str">
            <v/>
          </cell>
          <cell r="CR468" t="str">
            <v>京都銀行</v>
          </cell>
          <cell r="CS468" t="str">
            <v>西山科支店</v>
          </cell>
        </row>
        <row r="469">
          <cell r="B469" t="str">
            <v>35</v>
          </cell>
          <cell r="F469" t="str">
            <v>620-0864</v>
          </cell>
          <cell r="G469" t="str">
            <v>福知山市字前田３３番地南佳屋野団地</v>
          </cell>
          <cell r="H469" t="str">
            <v>Ｆ棟４０２</v>
          </cell>
          <cell r="I469" t="str">
            <v>0773-27-8280</v>
          </cell>
          <cell r="J469">
            <v>2185</v>
          </cell>
          <cell r="K469">
            <v>0</v>
          </cell>
          <cell r="M469" t="str">
            <v/>
          </cell>
          <cell r="N469"/>
          <cell r="O469"/>
          <cell r="AA469" t="str">
            <v/>
          </cell>
          <cell r="AB469"/>
          <cell r="AC469"/>
          <cell r="AO469" t="str">
            <v/>
          </cell>
          <cell r="AP469"/>
          <cell r="AQ469"/>
          <cell r="BC469" t="str">
            <v/>
          </cell>
          <cell r="BD469"/>
          <cell r="BE469"/>
          <cell r="BQ469" t="str">
            <v/>
          </cell>
          <cell r="BR469"/>
          <cell r="BS469"/>
          <cell r="CE469" t="str">
            <v/>
          </cell>
          <cell r="CF469" t="str">
            <v/>
          </cell>
          <cell r="CG469" t="str">
            <v/>
          </cell>
          <cell r="CR469" t="str">
            <v>京都北都信用金庫</v>
          </cell>
          <cell r="CS469" t="str">
            <v>福知山中央支店</v>
          </cell>
        </row>
        <row r="470">
          <cell r="B470" t="str">
            <v>37</v>
          </cell>
          <cell r="F470" t="str">
            <v>612-8391</v>
          </cell>
          <cell r="G470" t="str">
            <v>京都市伏見区下鳥羽芹川町　４９－２</v>
          </cell>
          <cell r="H470" t="str">
            <v>1</v>
          </cell>
          <cell r="I470" t="str">
            <v>075-602-0458</v>
          </cell>
          <cell r="J470">
            <v>3600</v>
          </cell>
          <cell r="K470">
            <v>0</v>
          </cell>
          <cell r="M470" t="str">
            <v/>
          </cell>
          <cell r="N470"/>
          <cell r="O470"/>
          <cell r="AA470" t="str">
            <v/>
          </cell>
          <cell r="AB470"/>
          <cell r="AC470"/>
          <cell r="AO470" t="str">
            <v/>
          </cell>
          <cell r="AP470"/>
          <cell r="AQ470"/>
          <cell r="BC470" t="str">
            <v/>
          </cell>
          <cell r="BD470"/>
          <cell r="BE470"/>
          <cell r="BQ470" t="str">
            <v/>
          </cell>
          <cell r="BR470"/>
          <cell r="BS470"/>
          <cell r="CE470" t="str">
            <v/>
          </cell>
          <cell r="CF470" t="str">
            <v/>
          </cell>
          <cell r="CG470" t="str">
            <v/>
          </cell>
          <cell r="CR470"/>
          <cell r="CS470"/>
        </row>
        <row r="471">
          <cell r="B471" t="str">
            <v>35</v>
          </cell>
          <cell r="F471" t="str">
            <v>629-1314</v>
          </cell>
          <cell r="G471" t="str">
            <v>福知山市夜久野町小倉　９２９の１</v>
          </cell>
          <cell r="H471" t="str">
            <v/>
          </cell>
          <cell r="I471" t="str">
            <v>0773-38-0306</v>
          </cell>
          <cell r="J471">
            <v>21118</v>
          </cell>
          <cell r="K471">
            <v>20805</v>
          </cell>
          <cell r="M471" t="str">
            <v>藤原　孝一</v>
          </cell>
          <cell r="N471">
            <v>6000</v>
          </cell>
          <cell r="O471">
            <v>12</v>
          </cell>
          <cell r="AA471" t="str">
            <v/>
          </cell>
          <cell r="AB471"/>
          <cell r="AC471"/>
          <cell r="AO471" t="str">
            <v/>
          </cell>
          <cell r="AP471"/>
          <cell r="AQ471"/>
          <cell r="BC471" t="str">
            <v/>
          </cell>
          <cell r="BD471"/>
          <cell r="BE471"/>
          <cell r="BQ471" t="str">
            <v/>
          </cell>
          <cell r="BR471"/>
          <cell r="BS471"/>
          <cell r="CE471" t="str">
            <v/>
          </cell>
          <cell r="CF471" t="str">
            <v/>
          </cell>
          <cell r="CG471" t="str">
            <v/>
          </cell>
          <cell r="CR471" t="str">
            <v>京都北都信用金庫</v>
          </cell>
          <cell r="CS471" t="str">
            <v>額田支店</v>
          </cell>
        </row>
        <row r="472">
          <cell r="B472" t="str">
            <v>35</v>
          </cell>
          <cell r="F472" t="str">
            <v>623-0053</v>
          </cell>
          <cell r="G472" t="str">
            <v>綾部市宮代町明知２６－３２</v>
          </cell>
          <cell r="H472" t="str">
            <v/>
          </cell>
          <cell r="I472" t="str">
            <v>0773-43-3253</v>
          </cell>
          <cell r="J472">
            <v>17992</v>
          </cell>
          <cell r="K472">
            <v>17337</v>
          </cell>
          <cell r="M472" t="str">
            <v>福井　裕明</v>
          </cell>
          <cell r="N472">
            <v>5000</v>
          </cell>
          <cell r="O472">
            <v>12</v>
          </cell>
          <cell r="AA472" t="str">
            <v/>
          </cell>
          <cell r="AB472"/>
          <cell r="AC472"/>
          <cell r="AO472" t="str">
            <v/>
          </cell>
          <cell r="AP472"/>
          <cell r="AQ472"/>
          <cell r="BC472" t="str">
            <v/>
          </cell>
          <cell r="BD472"/>
          <cell r="BE472"/>
          <cell r="BQ472" t="str">
            <v/>
          </cell>
          <cell r="BR472"/>
          <cell r="BS472"/>
          <cell r="CE472" t="str">
            <v/>
          </cell>
          <cell r="CF472" t="str">
            <v/>
          </cell>
          <cell r="CG472" t="str">
            <v/>
          </cell>
          <cell r="CR472" t="str">
            <v>京都北都信用金庫</v>
          </cell>
          <cell r="CS472" t="str">
            <v>綾部中央支店</v>
          </cell>
        </row>
        <row r="473">
          <cell r="B473" t="str">
            <v>35</v>
          </cell>
          <cell r="F473" t="str">
            <v>602-8177</v>
          </cell>
          <cell r="G473" t="str">
            <v>京都市上京区出水通裏門東入ル田村備</v>
          </cell>
          <cell r="H473" t="str">
            <v>前町２２１－４</v>
          </cell>
          <cell r="I473" t="str">
            <v>075-366-8692</v>
          </cell>
          <cell r="J473">
            <v>206102</v>
          </cell>
          <cell r="K473">
            <v>62415</v>
          </cell>
          <cell r="M473" t="str">
            <v>松井　一晃</v>
          </cell>
          <cell r="N473">
            <v>18000</v>
          </cell>
          <cell r="O473">
            <v>12</v>
          </cell>
          <cell r="AA473" t="str">
            <v/>
          </cell>
          <cell r="AB473"/>
          <cell r="AC473"/>
          <cell r="AO473" t="str">
            <v/>
          </cell>
          <cell r="AP473"/>
          <cell r="AQ473"/>
          <cell r="BC473" t="str">
            <v/>
          </cell>
          <cell r="BD473"/>
          <cell r="BE473"/>
          <cell r="BQ473" t="str">
            <v/>
          </cell>
          <cell r="BR473"/>
          <cell r="BS473"/>
          <cell r="CE473" t="str">
            <v/>
          </cell>
          <cell r="CF473" t="str">
            <v/>
          </cell>
          <cell r="CG473" t="str">
            <v/>
          </cell>
          <cell r="CR473" t="str">
            <v>京都信用金庫</v>
          </cell>
          <cell r="CS473" t="str">
            <v>河原町支店</v>
          </cell>
        </row>
        <row r="474">
          <cell r="B474" t="str">
            <v>37</v>
          </cell>
          <cell r="F474" t="str">
            <v>620-0015</v>
          </cell>
          <cell r="G474" t="str">
            <v>福知山市字猪崎１４０２－３５</v>
          </cell>
          <cell r="H474" t="str">
            <v/>
          </cell>
          <cell r="I474" t="str">
            <v>0773-45-6556</v>
          </cell>
          <cell r="J474">
            <v>71985</v>
          </cell>
          <cell r="K474">
            <v>21900</v>
          </cell>
          <cell r="M474" t="str">
            <v>原　和典</v>
          </cell>
          <cell r="N474">
            <v>4000</v>
          </cell>
          <cell r="O474">
            <v>12</v>
          </cell>
          <cell r="AA474" t="str">
            <v/>
          </cell>
          <cell r="AB474"/>
          <cell r="AC474"/>
          <cell r="AO474" t="str">
            <v/>
          </cell>
          <cell r="AP474"/>
          <cell r="AQ474"/>
          <cell r="BC474" t="str">
            <v/>
          </cell>
          <cell r="BD474"/>
          <cell r="BE474"/>
          <cell r="BQ474" t="str">
            <v/>
          </cell>
          <cell r="BR474"/>
          <cell r="BS474"/>
          <cell r="CE474" t="str">
            <v/>
          </cell>
          <cell r="CF474" t="str">
            <v/>
          </cell>
          <cell r="CG474" t="str">
            <v/>
          </cell>
          <cell r="CR474" t="str">
            <v>京都北都信用金庫</v>
          </cell>
          <cell r="CS474" t="str">
            <v>福知山中央支店</v>
          </cell>
        </row>
        <row r="475">
          <cell r="B475" t="str">
            <v>38</v>
          </cell>
          <cell r="F475" t="str">
            <v>610-0101</v>
          </cell>
          <cell r="G475" t="str">
            <v>城陽市</v>
          </cell>
          <cell r="H475" t="str">
            <v>平川車塚５８番地の７</v>
          </cell>
          <cell r="I475" t="str">
            <v>0774-56-2326</v>
          </cell>
          <cell r="J475">
            <v>20280</v>
          </cell>
          <cell r="K475">
            <v>17520</v>
          </cell>
          <cell r="M475" t="str">
            <v>千代　拓治</v>
          </cell>
          <cell r="N475">
            <v>4000</v>
          </cell>
          <cell r="O475">
            <v>12</v>
          </cell>
          <cell r="AA475" t="str">
            <v/>
          </cell>
          <cell r="AB475"/>
          <cell r="AC475"/>
          <cell r="AO475" t="str">
            <v/>
          </cell>
          <cell r="AP475"/>
          <cell r="AQ475"/>
          <cell r="BC475" t="str">
            <v/>
          </cell>
          <cell r="BD475"/>
          <cell r="BE475"/>
          <cell r="BQ475" t="str">
            <v/>
          </cell>
          <cell r="BR475"/>
          <cell r="BS475"/>
          <cell r="CE475" t="str">
            <v/>
          </cell>
          <cell r="CF475" t="str">
            <v/>
          </cell>
          <cell r="CG475" t="str">
            <v/>
          </cell>
          <cell r="CR475" t="str">
            <v>京都中央信用金庫</v>
          </cell>
          <cell r="CS475" t="str">
            <v>城陽支店</v>
          </cell>
        </row>
        <row r="476">
          <cell r="B476" t="str">
            <v>35</v>
          </cell>
          <cell r="F476" t="str">
            <v>623-0046</v>
          </cell>
          <cell r="G476" t="str">
            <v>綾部市大島町二反田１２－５　メゾン</v>
          </cell>
          <cell r="H476" t="str">
            <v>新庄１階</v>
          </cell>
          <cell r="I476" t="str">
            <v>0773-42-2807</v>
          </cell>
          <cell r="J476">
            <v>40137</v>
          </cell>
          <cell r="K476">
            <v>34675</v>
          </cell>
          <cell r="M476" t="str">
            <v>野々垣　孝志</v>
          </cell>
          <cell r="N476">
            <v>10000</v>
          </cell>
          <cell r="O476">
            <v>12</v>
          </cell>
          <cell r="AA476" t="str">
            <v/>
          </cell>
          <cell r="AB476"/>
          <cell r="AC476"/>
          <cell r="AO476" t="str">
            <v/>
          </cell>
          <cell r="AP476"/>
          <cell r="AQ476"/>
          <cell r="BC476" t="str">
            <v/>
          </cell>
          <cell r="BD476"/>
          <cell r="BE476"/>
          <cell r="BQ476" t="str">
            <v/>
          </cell>
          <cell r="BR476"/>
          <cell r="BS476"/>
          <cell r="CE476" t="str">
            <v/>
          </cell>
          <cell r="CF476" t="str">
            <v/>
          </cell>
          <cell r="CG476" t="str">
            <v/>
          </cell>
          <cell r="CR476" t="str">
            <v>京都北都信用金庫</v>
          </cell>
          <cell r="CS476" t="str">
            <v>西町支店</v>
          </cell>
        </row>
        <row r="477">
          <cell r="B477" t="str">
            <v>35</v>
          </cell>
          <cell r="F477" t="str">
            <v>629-2234</v>
          </cell>
          <cell r="G477" t="str">
            <v>宮津市国分８４５－１</v>
          </cell>
          <cell r="H477" t="str">
            <v/>
          </cell>
          <cell r="I477" t="str">
            <v>0772-27-0376</v>
          </cell>
          <cell r="J477">
            <v>51043</v>
          </cell>
          <cell r="K477">
            <v>0</v>
          </cell>
          <cell r="M477" t="str">
            <v/>
          </cell>
          <cell r="N477"/>
          <cell r="O477"/>
          <cell r="AA477" t="str">
            <v/>
          </cell>
          <cell r="AB477"/>
          <cell r="AC477"/>
          <cell r="AO477" t="str">
            <v/>
          </cell>
          <cell r="AP477"/>
          <cell r="AQ477"/>
          <cell r="BC477" t="str">
            <v/>
          </cell>
          <cell r="BD477"/>
          <cell r="BE477"/>
          <cell r="BQ477" t="str">
            <v/>
          </cell>
          <cell r="BR477"/>
          <cell r="BS477"/>
          <cell r="CE477" t="str">
            <v/>
          </cell>
          <cell r="CF477" t="str">
            <v/>
          </cell>
          <cell r="CG477" t="str">
            <v/>
          </cell>
          <cell r="CR477" t="str">
            <v>京都北都信用金庫</v>
          </cell>
          <cell r="CS477" t="str">
            <v>府中支店</v>
          </cell>
        </row>
        <row r="478">
          <cell r="B478" t="str">
            <v>35</v>
          </cell>
          <cell r="F478" t="str">
            <v>615-8271</v>
          </cell>
          <cell r="G478" t="str">
            <v>京都市西京区山田弦馳町３０</v>
          </cell>
          <cell r="H478" t="str">
            <v/>
          </cell>
          <cell r="I478" t="str">
            <v>075-391-1728</v>
          </cell>
          <cell r="J478">
            <v>17660</v>
          </cell>
          <cell r="K478">
            <v>17337</v>
          </cell>
          <cell r="M478" t="str">
            <v>宮島　孝裕</v>
          </cell>
          <cell r="N478">
            <v>5000</v>
          </cell>
          <cell r="O478">
            <v>12</v>
          </cell>
          <cell r="AA478" t="str">
            <v/>
          </cell>
          <cell r="AB478"/>
          <cell r="AC478"/>
          <cell r="AO478" t="str">
            <v/>
          </cell>
          <cell r="AP478"/>
          <cell r="AQ478"/>
          <cell r="BC478" t="str">
            <v/>
          </cell>
          <cell r="BD478"/>
          <cell r="BE478"/>
          <cell r="BQ478" t="str">
            <v/>
          </cell>
          <cell r="BR478"/>
          <cell r="BS478"/>
          <cell r="CE478" t="str">
            <v/>
          </cell>
          <cell r="CF478" t="str">
            <v/>
          </cell>
          <cell r="CG478" t="str">
            <v/>
          </cell>
          <cell r="CR478" t="str">
            <v>京都信用金庫</v>
          </cell>
          <cell r="CS478" t="str">
            <v>桂支店</v>
          </cell>
        </row>
        <row r="479">
          <cell r="B479" t="str">
            <v>35</v>
          </cell>
          <cell r="F479" t="str">
            <v>611-0011</v>
          </cell>
          <cell r="G479" t="str">
            <v>宇治市五ヶ庄戸ノ内７－８８</v>
          </cell>
          <cell r="H479" t="str">
            <v/>
          </cell>
          <cell r="I479" t="str">
            <v>0774-32-2711</v>
          </cell>
          <cell r="J479">
            <v>15181</v>
          </cell>
          <cell r="K479">
            <v>13870</v>
          </cell>
          <cell r="M479" t="str">
            <v>西出　直澄</v>
          </cell>
          <cell r="N479">
            <v>4000</v>
          </cell>
          <cell r="O479">
            <v>12</v>
          </cell>
          <cell r="AA479" t="str">
            <v/>
          </cell>
          <cell r="AB479"/>
          <cell r="AC479"/>
          <cell r="AO479" t="str">
            <v/>
          </cell>
          <cell r="AP479"/>
          <cell r="AQ479"/>
          <cell r="BC479" t="str">
            <v/>
          </cell>
          <cell r="BD479"/>
          <cell r="BE479"/>
          <cell r="BQ479" t="str">
            <v/>
          </cell>
          <cell r="BR479"/>
          <cell r="BS479"/>
          <cell r="CE479" t="str">
            <v/>
          </cell>
          <cell r="CF479" t="str">
            <v/>
          </cell>
          <cell r="CG479" t="str">
            <v/>
          </cell>
          <cell r="CR479" t="str">
            <v>京都銀行</v>
          </cell>
          <cell r="CS479" t="str">
            <v>久御山町支店</v>
          </cell>
        </row>
        <row r="480">
          <cell r="B480" t="str">
            <v>35</v>
          </cell>
          <cell r="F480" t="str">
            <v>610-0121</v>
          </cell>
          <cell r="G480" t="str">
            <v>城陽市寺田宮ノ谷　１１－７７</v>
          </cell>
          <cell r="H480" t="str">
            <v/>
          </cell>
          <cell r="I480" t="str">
            <v>0774-53-0357</v>
          </cell>
          <cell r="J480">
            <v>2185</v>
          </cell>
          <cell r="K480">
            <v>0</v>
          </cell>
          <cell r="M480" t="str">
            <v/>
          </cell>
          <cell r="N480"/>
          <cell r="O480"/>
          <cell r="AA480" t="str">
            <v/>
          </cell>
          <cell r="AB480"/>
          <cell r="AC480"/>
          <cell r="AO480" t="str">
            <v/>
          </cell>
          <cell r="AP480"/>
          <cell r="AQ480"/>
          <cell r="BC480" t="str">
            <v/>
          </cell>
          <cell r="BD480"/>
          <cell r="BE480"/>
          <cell r="BQ480" t="str">
            <v/>
          </cell>
          <cell r="BR480"/>
          <cell r="BS480"/>
          <cell r="CE480" t="str">
            <v/>
          </cell>
          <cell r="CF480" t="str">
            <v/>
          </cell>
          <cell r="CG480" t="str">
            <v/>
          </cell>
          <cell r="CR480"/>
          <cell r="CS480"/>
        </row>
        <row r="481">
          <cell r="B481" t="str">
            <v>35</v>
          </cell>
          <cell r="F481" t="str">
            <v>616-8016</v>
          </cell>
          <cell r="G481" t="str">
            <v>京都市右京区竜安寺西ノ川町８</v>
          </cell>
          <cell r="H481" t="str">
            <v/>
          </cell>
          <cell r="I481" t="str">
            <v>075-467-8813</v>
          </cell>
          <cell r="J481">
            <v>16055</v>
          </cell>
          <cell r="K481">
            <v>13870</v>
          </cell>
          <cell r="M481" t="str">
            <v>左川　武</v>
          </cell>
          <cell r="N481">
            <v>4000</v>
          </cell>
          <cell r="O481">
            <v>12</v>
          </cell>
          <cell r="AA481" t="str">
            <v/>
          </cell>
          <cell r="AB481"/>
          <cell r="AC481"/>
          <cell r="AO481" t="str">
            <v/>
          </cell>
          <cell r="AP481"/>
          <cell r="AQ481"/>
          <cell r="BC481" t="str">
            <v/>
          </cell>
          <cell r="BD481"/>
          <cell r="BE481"/>
          <cell r="BQ481" t="str">
            <v/>
          </cell>
          <cell r="BR481"/>
          <cell r="BS481"/>
          <cell r="CE481" t="str">
            <v/>
          </cell>
          <cell r="CF481" t="str">
            <v/>
          </cell>
          <cell r="CG481" t="str">
            <v/>
          </cell>
          <cell r="CR481"/>
          <cell r="CS481"/>
        </row>
        <row r="482">
          <cell r="B482" t="str">
            <v>37</v>
          </cell>
          <cell r="F482" t="str">
            <v>601-8364</v>
          </cell>
          <cell r="G482" t="str">
            <v>京都市南区吉祥院石原南町20-3</v>
          </cell>
          <cell r="H482" t="str">
            <v/>
          </cell>
          <cell r="I482" t="str">
            <v>075-693-8889</v>
          </cell>
          <cell r="J482">
            <v>82005</v>
          </cell>
          <cell r="K482">
            <v>65700</v>
          </cell>
          <cell r="M482" t="str">
            <v>神田　竜生</v>
          </cell>
          <cell r="N482">
            <v>12000</v>
          </cell>
          <cell r="O482">
            <v>12</v>
          </cell>
          <cell r="AA482" t="str">
            <v/>
          </cell>
          <cell r="AB482"/>
          <cell r="AC482"/>
          <cell r="AO482" t="str">
            <v/>
          </cell>
          <cell r="AP482"/>
          <cell r="AQ482"/>
          <cell r="BC482" t="str">
            <v/>
          </cell>
          <cell r="BD482"/>
          <cell r="BE482"/>
          <cell r="BQ482" t="str">
            <v/>
          </cell>
          <cell r="BR482"/>
          <cell r="BS482"/>
          <cell r="CE482" t="str">
            <v/>
          </cell>
          <cell r="CF482" t="str">
            <v/>
          </cell>
          <cell r="CG482" t="str">
            <v/>
          </cell>
          <cell r="CR482" t="str">
            <v>京都銀行</v>
          </cell>
          <cell r="CS482" t="str">
            <v>吉祥院支店</v>
          </cell>
        </row>
        <row r="483">
          <cell r="B483" t="str">
            <v>35</v>
          </cell>
          <cell r="F483" t="str">
            <v>621-0029</v>
          </cell>
          <cell r="G483" t="str">
            <v>亀岡市曽我部町穴太裏條６５－１</v>
          </cell>
          <cell r="H483" t="str">
            <v/>
          </cell>
          <cell r="I483" t="str">
            <v>0771-22-1796</v>
          </cell>
          <cell r="J483">
            <v>1368</v>
          </cell>
          <cell r="K483">
            <v>0</v>
          </cell>
          <cell r="M483" t="str">
            <v/>
          </cell>
          <cell r="N483"/>
          <cell r="O483"/>
          <cell r="AA483" t="str">
            <v/>
          </cell>
          <cell r="AB483"/>
          <cell r="AC483"/>
          <cell r="AO483" t="str">
            <v/>
          </cell>
          <cell r="AP483"/>
          <cell r="AQ483"/>
          <cell r="BC483" t="str">
            <v/>
          </cell>
          <cell r="BD483"/>
          <cell r="BE483"/>
          <cell r="BQ483" t="str">
            <v/>
          </cell>
          <cell r="BR483"/>
          <cell r="BS483"/>
          <cell r="CE483" t="str">
            <v/>
          </cell>
          <cell r="CF483" t="str">
            <v/>
          </cell>
          <cell r="CG483" t="str">
            <v/>
          </cell>
          <cell r="CR483" t="str">
            <v>京都信用金庫</v>
          </cell>
          <cell r="CS483" t="str">
            <v>亀岡支店</v>
          </cell>
        </row>
        <row r="484">
          <cell r="B484" t="str">
            <v>35</v>
          </cell>
          <cell r="F484" t="str">
            <v>611-0011</v>
          </cell>
          <cell r="G484" t="str">
            <v>宇治市五ヶ庄野添５４－８</v>
          </cell>
          <cell r="H484" t="str">
            <v/>
          </cell>
          <cell r="I484" t="str">
            <v>0774-33-1265</v>
          </cell>
          <cell r="J484">
            <v>63507</v>
          </cell>
          <cell r="K484">
            <v>62415</v>
          </cell>
          <cell r="M484" t="str">
            <v>後藤　邦宏</v>
          </cell>
          <cell r="N484">
            <v>6000</v>
          </cell>
          <cell r="O484">
            <v>12</v>
          </cell>
          <cell r="AA484" t="str">
            <v>後藤　将弥</v>
          </cell>
          <cell r="AB484">
            <v>6000</v>
          </cell>
          <cell r="AC484">
            <v>12</v>
          </cell>
          <cell r="AO484" t="str">
            <v>後藤　成大</v>
          </cell>
          <cell r="AP484">
            <v>6000</v>
          </cell>
          <cell r="AQ484">
            <v>12</v>
          </cell>
          <cell r="BC484" t="str">
            <v/>
          </cell>
          <cell r="BD484"/>
          <cell r="BE484"/>
          <cell r="BQ484" t="str">
            <v/>
          </cell>
          <cell r="BR484"/>
          <cell r="BS484"/>
          <cell r="CE484" t="str">
            <v/>
          </cell>
          <cell r="CF484" t="str">
            <v/>
          </cell>
          <cell r="CG484" t="str">
            <v/>
          </cell>
          <cell r="CR484" t="str">
            <v>京都中央信用金庫</v>
          </cell>
          <cell r="CS484" t="str">
            <v>三室戸支店</v>
          </cell>
        </row>
        <row r="485">
          <cell r="B485" t="str">
            <v>35</v>
          </cell>
          <cell r="F485" t="str">
            <v>620-0926</v>
          </cell>
          <cell r="G485" t="str">
            <v>福知山市新庄６８３</v>
          </cell>
          <cell r="H485" t="str">
            <v/>
          </cell>
          <cell r="I485" t="str">
            <v>0773-22-7114</v>
          </cell>
          <cell r="J485">
            <v>10925</v>
          </cell>
          <cell r="K485">
            <v>0</v>
          </cell>
          <cell r="M485" t="str">
            <v/>
          </cell>
          <cell r="N485"/>
          <cell r="O485"/>
          <cell r="AA485" t="str">
            <v/>
          </cell>
          <cell r="AB485"/>
          <cell r="AC485"/>
          <cell r="AO485" t="str">
            <v/>
          </cell>
          <cell r="AP485"/>
          <cell r="AQ485"/>
          <cell r="BC485" t="str">
            <v/>
          </cell>
          <cell r="BD485"/>
          <cell r="BE485"/>
          <cell r="BQ485" t="str">
            <v/>
          </cell>
          <cell r="BR485"/>
          <cell r="BS485"/>
          <cell r="CE485" t="str">
            <v/>
          </cell>
          <cell r="CF485" t="str">
            <v/>
          </cell>
          <cell r="CG485" t="str">
            <v/>
          </cell>
          <cell r="CR485" t="str">
            <v>京都北都信用金庫</v>
          </cell>
          <cell r="CS485" t="str">
            <v>篠尾支店</v>
          </cell>
        </row>
        <row r="486">
          <cell r="B486" t="str">
            <v>35</v>
          </cell>
          <cell r="F486" t="str">
            <v>601-8181</v>
          </cell>
          <cell r="G486" t="str">
            <v>京都市南区上鳥羽堀子町３３</v>
          </cell>
          <cell r="H486" t="str">
            <v/>
          </cell>
          <cell r="I486" t="str">
            <v>075-634-9113</v>
          </cell>
          <cell r="J486">
            <v>2185</v>
          </cell>
          <cell r="K486">
            <v>0</v>
          </cell>
          <cell r="M486" t="str">
            <v/>
          </cell>
          <cell r="N486"/>
          <cell r="O486"/>
          <cell r="AA486" t="str">
            <v/>
          </cell>
          <cell r="AB486"/>
          <cell r="AC486"/>
          <cell r="AO486" t="str">
            <v/>
          </cell>
          <cell r="AP486"/>
          <cell r="AQ486"/>
          <cell r="BC486" t="str">
            <v/>
          </cell>
          <cell r="BD486"/>
          <cell r="BE486"/>
          <cell r="BQ486" t="str">
            <v/>
          </cell>
          <cell r="BR486"/>
          <cell r="BS486"/>
          <cell r="CE486" t="str">
            <v/>
          </cell>
          <cell r="CF486" t="str">
            <v/>
          </cell>
          <cell r="CG486" t="str">
            <v/>
          </cell>
          <cell r="CR486" t="str">
            <v>みずほ銀行</v>
          </cell>
          <cell r="CS486" t="str">
            <v>京都中央支店</v>
          </cell>
        </row>
        <row r="487">
          <cell r="B487" t="str">
            <v>35</v>
          </cell>
          <cell r="F487" t="str">
            <v>607-8327</v>
          </cell>
          <cell r="G487" t="str">
            <v>京都市山科区川田山田１５－４８</v>
          </cell>
          <cell r="H487" t="str">
            <v/>
          </cell>
          <cell r="I487" t="str">
            <v>075-501-8826</v>
          </cell>
          <cell r="J487">
            <v>14326</v>
          </cell>
          <cell r="K487">
            <v>0</v>
          </cell>
          <cell r="M487" t="str">
            <v/>
          </cell>
          <cell r="N487"/>
          <cell r="O487"/>
          <cell r="AA487" t="str">
            <v/>
          </cell>
          <cell r="AB487"/>
          <cell r="AC487"/>
          <cell r="AO487" t="str">
            <v/>
          </cell>
          <cell r="AP487"/>
          <cell r="AQ487"/>
          <cell r="BC487" t="str">
            <v/>
          </cell>
          <cell r="BD487"/>
          <cell r="BE487"/>
          <cell r="BQ487" t="str">
            <v/>
          </cell>
          <cell r="BR487"/>
          <cell r="BS487"/>
          <cell r="CE487" t="str">
            <v/>
          </cell>
          <cell r="CF487" t="str">
            <v/>
          </cell>
          <cell r="CG487" t="str">
            <v/>
          </cell>
          <cell r="CR487" t="str">
            <v>京都信用金庫</v>
          </cell>
          <cell r="CS487" t="str">
            <v>西山科支店</v>
          </cell>
        </row>
        <row r="488">
          <cell r="B488" t="str">
            <v>35</v>
          </cell>
          <cell r="F488" t="str">
            <v>610-0113</v>
          </cell>
          <cell r="G488" t="str">
            <v>城陽市</v>
          </cell>
          <cell r="H488" t="str">
            <v>中出垣内６３の１</v>
          </cell>
          <cell r="I488" t="str">
            <v>0774-52-0258</v>
          </cell>
          <cell r="J488">
            <v>12331</v>
          </cell>
          <cell r="K488">
            <v>0</v>
          </cell>
          <cell r="M488" t="str">
            <v/>
          </cell>
          <cell r="N488"/>
          <cell r="O488"/>
          <cell r="AA488" t="str">
            <v/>
          </cell>
          <cell r="AB488"/>
          <cell r="AC488"/>
          <cell r="AO488" t="str">
            <v/>
          </cell>
          <cell r="AP488"/>
          <cell r="AQ488"/>
          <cell r="BC488" t="str">
            <v/>
          </cell>
          <cell r="BD488"/>
          <cell r="BE488"/>
          <cell r="BQ488" t="str">
            <v/>
          </cell>
          <cell r="BR488"/>
          <cell r="BS488"/>
          <cell r="CE488" t="str">
            <v/>
          </cell>
          <cell r="CF488" t="str">
            <v/>
          </cell>
          <cell r="CG488" t="str">
            <v/>
          </cell>
          <cell r="CR488" t="str">
            <v>京都中央信用金庫</v>
          </cell>
          <cell r="CS488" t="str">
            <v>城陽支店</v>
          </cell>
        </row>
        <row r="489">
          <cell r="B489" t="str">
            <v>35</v>
          </cell>
          <cell r="F489" t="str">
            <v>610-1152</v>
          </cell>
          <cell r="G489" t="str">
            <v>京都市西京区大原野北春日町４４６－</v>
          </cell>
          <cell r="H489" t="str">
            <v>1</v>
          </cell>
          <cell r="I489" t="str">
            <v>331-0777</v>
          </cell>
          <cell r="J489">
            <v>71725</v>
          </cell>
          <cell r="K489">
            <v>55480</v>
          </cell>
          <cell r="M489" t="str">
            <v>渋谷　将洋</v>
          </cell>
          <cell r="N489">
            <v>16000</v>
          </cell>
          <cell r="O489">
            <v>12</v>
          </cell>
          <cell r="AA489" t="str">
            <v/>
          </cell>
          <cell r="AB489"/>
          <cell r="AC489"/>
          <cell r="AO489" t="str">
            <v/>
          </cell>
          <cell r="AP489"/>
          <cell r="AQ489"/>
          <cell r="BC489" t="str">
            <v/>
          </cell>
          <cell r="BD489"/>
          <cell r="BE489"/>
          <cell r="BQ489" t="str">
            <v/>
          </cell>
          <cell r="BR489"/>
          <cell r="BS489"/>
          <cell r="CE489" t="str">
            <v/>
          </cell>
          <cell r="CF489" t="str">
            <v/>
          </cell>
          <cell r="CG489" t="str">
            <v/>
          </cell>
          <cell r="CR489" t="str">
            <v>京都中央信用金庫</v>
          </cell>
          <cell r="CS489" t="str">
            <v>洛西支店</v>
          </cell>
        </row>
        <row r="490">
          <cell r="B490" t="str">
            <v>38</v>
          </cell>
          <cell r="F490" t="str">
            <v>618-0091</v>
          </cell>
          <cell r="G490" t="str">
            <v>乙訓郡大山崎町</v>
          </cell>
          <cell r="H490" t="str">
            <v>円明寺若宮前１０番地２６</v>
          </cell>
          <cell r="I490" t="str">
            <v>075-957-6388</v>
          </cell>
          <cell r="J490">
            <v>16560</v>
          </cell>
          <cell r="K490">
            <v>0</v>
          </cell>
          <cell r="M490" t="str">
            <v/>
          </cell>
          <cell r="N490"/>
          <cell r="O490"/>
          <cell r="AA490" t="str">
            <v/>
          </cell>
          <cell r="AB490"/>
          <cell r="AC490"/>
          <cell r="AO490" t="str">
            <v/>
          </cell>
          <cell r="AP490"/>
          <cell r="AQ490"/>
          <cell r="BC490" t="str">
            <v/>
          </cell>
          <cell r="BD490"/>
          <cell r="BE490"/>
          <cell r="BQ490" t="str">
            <v/>
          </cell>
          <cell r="BR490"/>
          <cell r="BS490"/>
          <cell r="CE490" t="str">
            <v/>
          </cell>
          <cell r="CF490" t="str">
            <v/>
          </cell>
          <cell r="CG490" t="str">
            <v/>
          </cell>
          <cell r="CR490" t="str">
            <v>京都信用金庫</v>
          </cell>
          <cell r="CS490" t="str">
            <v>長岡支店</v>
          </cell>
        </row>
        <row r="491">
          <cell r="B491" t="str">
            <v>35</v>
          </cell>
          <cell r="F491" t="str">
            <v>606-0853</v>
          </cell>
          <cell r="G491" t="str">
            <v>京都市左京区下鴨岸本町２７－５</v>
          </cell>
          <cell r="H491" t="str">
            <v/>
          </cell>
          <cell r="I491" t="str">
            <v>075-712-9677</v>
          </cell>
          <cell r="J491">
            <v>2185</v>
          </cell>
          <cell r="K491">
            <v>0</v>
          </cell>
          <cell r="M491" t="str">
            <v/>
          </cell>
          <cell r="N491"/>
          <cell r="O491"/>
          <cell r="AA491" t="str">
            <v/>
          </cell>
          <cell r="AB491"/>
          <cell r="AC491"/>
          <cell r="AO491" t="str">
            <v/>
          </cell>
          <cell r="AP491"/>
          <cell r="AQ491"/>
          <cell r="BC491" t="str">
            <v/>
          </cell>
          <cell r="BD491"/>
          <cell r="BE491"/>
          <cell r="BQ491" t="str">
            <v/>
          </cell>
          <cell r="BR491"/>
          <cell r="BS491"/>
          <cell r="CE491" t="str">
            <v/>
          </cell>
          <cell r="CF491" t="str">
            <v/>
          </cell>
          <cell r="CG491" t="str">
            <v/>
          </cell>
          <cell r="CR491" t="str">
            <v>京都中央信用金庫</v>
          </cell>
          <cell r="CS491" t="str">
            <v>下鴨支店</v>
          </cell>
        </row>
        <row r="492">
          <cell r="B492" t="str">
            <v>35</v>
          </cell>
          <cell r="F492" t="str">
            <v>615-0913</v>
          </cell>
          <cell r="G492" t="str">
            <v>京都市右京区梅津南上田町６－５</v>
          </cell>
          <cell r="H492" t="str">
            <v/>
          </cell>
          <cell r="I492" t="str">
            <v>075-863-0080</v>
          </cell>
          <cell r="J492">
            <v>103673</v>
          </cell>
          <cell r="K492">
            <v>0</v>
          </cell>
          <cell r="M492" t="str">
            <v/>
          </cell>
          <cell r="N492"/>
          <cell r="O492"/>
          <cell r="AA492" t="str">
            <v/>
          </cell>
          <cell r="AB492"/>
          <cell r="AC492"/>
          <cell r="AO492" t="str">
            <v/>
          </cell>
          <cell r="AP492"/>
          <cell r="AQ492"/>
          <cell r="BC492" t="str">
            <v/>
          </cell>
          <cell r="BD492"/>
          <cell r="BE492"/>
          <cell r="BQ492" t="str">
            <v/>
          </cell>
          <cell r="BR492"/>
          <cell r="BS492"/>
          <cell r="CE492" t="str">
            <v/>
          </cell>
          <cell r="CF492" t="str">
            <v/>
          </cell>
          <cell r="CG492" t="str">
            <v/>
          </cell>
          <cell r="CR492" t="str">
            <v>京都中央信用金庫</v>
          </cell>
          <cell r="CS492" t="str">
            <v>上桂支店</v>
          </cell>
        </row>
        <row r="493">
          <cell r="B493" t="str">
            <v>35</v>
          </cell>
          <cell r="F493" t="str">
            <v>610-0302</v>
          </cell>
          <cell r="G493" t="str">
            <v>綴喜郡井手町大字井出小字西高月６０</v>
          </cell>
          <cell r="H493" t="str">
            <v>番地の８</v>
          </cell>
          <cell r="I493" t="str">
            <v>0774-82-2537</v>
          </cell>
          <cell r="J493">
            <v>88872</v>
          </cell>
          <cell r="K493">
            <v>86687</v>
          </cell>
          <cell r="M493" t="str">
            <v>綱田　博行</v>
          </cell>
          <cell r="N493">
            <v>25000</v>
          </cell>
          <cell r="O493">
            <v>12</v>
          </cell>
          <cell r="AA493" t="str">
            <v/>
          </cell>
          <cell r="AB493"/>
          <cell r="AC493"/>
          <cell r="AO493" t="str">
            <v/>
          </cell>
          <cell r="AP493"/>
          <cell r="AQ493"/>
          <cell r="BC493" t="str">
            <v/>
          </cell>
          <cell r="BD493"/>
          <cell r="BE493"/>
          <cell r="BQ493" t="str">
            <v/>
          </cell>
          <cell r="BR493"/>
          <cell r="BS493"/>
          <cell r="CE493" t="str">
            <v/>
          </cell>
          <cell r="CF493" t="str">
            <v/>
          </cell>
          <cell r="CG493" t="str">
            <v/>
          </cell>
          <cell r="CR493" t="str">
            <v>京都中央信用金庫</v>
          </cell>
          <cell r="CS493" t="str">
            <v>井手支店</v>
          </cell>
        </row>
        <row r="494">
          <cell r="B494" t="str">
            <v>35</v>
          </cell>
          <cell r="F494" t="str">
            <v>610-1146</v>
          </cell>
          <cell r="G494" t="str">
            <v>京都市西京区大原野西境谷町　２－９</v>
          </cell>
          <cell r="H494" t="str">
            <v>９－１０１</v>
          </cell>
          <cell r="I494" t="str">
            <v>075-332-8150</v>
          </cell>
          <cell r="J494">
            <v>114095</v>
          </cell>
          <cell r="K494">
            <v>48545</v>
          </cell>
          <cell r="M494" t="str">
            <v>倉橋　建樹</v>
          </cell>
          <cell r="N494">
            <v>14000</v>
          </cell>
          <cell r="O494">
            <v>12</v>
          </cell>
          <cell r="AA494" t="str">
            <v/>
          </cell>
          <cell r="AB494"/>
          <cell r="AC494"/>
          <cell r="AO494" t="str">
            <v/>
          </cell>
          <cell r="AP494"/>
          <cell r="AQ494"/>
          <cell r="BC494" t="str">
            <v/>
          </cell>
          <cell r="BD494"/>
          <cell r="BE494"/>
          <cell r="BQ494" t="str">
            <v/>
          </cell>
          <cell r="BR494"/>
          <cell r="BS494"/>
          <cell r="CE494" t="str">
            <v/>
          </cell>
          <cell r="CF494" t="str">
            <v/>
          </cell>
          <cell r="CG494" t="str">
            <v/>
          </cell>
          <cell r="CR494" t="str">
            <v>京都中央信用金庫</v>
          </cell>
          <cell r="CS494" t="str">
            <v>洛西支店</v>
          </cell>
        </row>
        <row r="495">
          <cell r="B495" t="str">
            <v>35</v>
          </cell>
          <cell r="F495" t="str">
            <v>622-0045</v>
          </cell>
          <cell r="G495" t="str">
            <v>南丹市園部町半田相田６５－１</v>
          </cell>
          <cell r="H495" t="str">
            <v/>
          </cell>
          <cell r="I495" t="str">
            <v>0771-63-1053</v>
          </cell>
          <cell r="J495">
            <v>50730</v>
          </cell>
          <cell r="K495">
            <v>48545</v>
          </cell>
          <cell r="M495" t="str">
            <v>中西　浩二</v>
          </cell>
          <cell r="N495">
            <v>14000</v>
          </cell>
          <cell r="O495">
            <v>12</v>
          </cell>
          <cell r="AA495" t="str">
            <v/>
          </cell>
          <cell r="AB495"/>
          <cell r="AC495"/>
          <cell r="AO495" t="str">
            <v/>
          </cell>
          <cell r="AP495"/>
          <cell r="AQ495"/>
          <cell r="BC495" t="str">
            <v/>
          </cell>
          <cell r="BD495"/>
          <cell r="BE495"/>
          <cell r="BQ495" t="str">
            <v/>
          </cell>
          <cell r="BR495"/>
          <cell r="BS495"/>
          <cell r="CE495" t="str">
            <v/>
          </cell>
          <cell r="CF495" t="str">
            <v/>
          </cell>
          <cell r="CG495" t="str">
            <v/>
          </cell>
          <cell r="CR495" t="str">
            <v>京都銀行</v>
          </cell>
          <cell r="CS495" t="str">
            <v>園部支店</v>
          </cell>
        </row>
        <row r="496">
          <cell r="B496" t="str">
            <v>35</v>
          </cell>
          <cell r="F496" t="str">
            <v>611-0041</v>
          </cell>
          <cell r="G496" t="str">
            <v>宇治市槇島町薗場６０リバーハイム宇</v>
          </cell>
          <cell r="H496" t="str">
            <v>治５０４</v>
          </cell>
          <cell r="I496" t="str">
            <v>0774-24-3994</v>
          </cell>
          <cell r="J496">
            <v>58947</v>
          </cell>
          <cell r="K496">
            <v>41610</v>
          </cell>
          <cell r="M496" t="str">
            <v>小森　良樹</v>
          </cell>
          <cell r="N496">
            <v>12000</v>
          </cell>
          <cell r="O496">
            <v>12</v>
          </cell>
          <cell r="AA496" t="str">
            <v/>
          </cell>
          <cell r="AB496"/>
          <cell r="AC496"/>
          <cell r="AO496" t="str">
            <v/>
          </cell>
          <cell r="AP496"/>
          <cell r="AQ496"/>
          <cell r="BC496" t="str">
            <v/>
          </cell>
          <cell r="BD496"/>
          <cell r="BE496"/>
          <cell r="BQ496" t="str">
            <v/>
          </cell>
          <cell r="BR496"/>
          <cell r="BS496"/>
          <cell r="CE496" t="str">
            <v/>
          </cell>
          <cell r="CF496" t="str">
            <v/>
          </cell>
          <cell r="CG496" t="str">
            <v/>
          </cell>
          <cell r="CR496" t="str">
            <v>京都銀行</v>
          </cell>
          <cell r="CS496" t="str">
            <v>宇治支店</v>
          </cell>
        </row>
        <row r="497">
          <cell r="B497" t="str">
            <v>37</v>
          </cell>
          <cell r="F497" t="str">
            <v>610-1111</v>
          </cell>
          <cell r="G497" t="str">
            <v>京都市西京区大枝東長町１－２１２</v>
          </cell>
          <cell r="H497" t="str">
            <v>サニーコート勧１０１号</v>
          </cell>
          <cell r="I497" t="str">
            <v>075-333-3933</v>
          </cell>
          <cell r="J497">
            <v>31020</v>
          </cell>
          <cell r="K497">
            <v>0</v>
          </cell>
          <cell r="M497" t="str">
            <v/>
          </cell>
          <cell r="N497"/>
          <cell r="O497"/>
          <cell r="AA497" t="str">
            <v/>
          </cell>
          <cell r="AB497"/>
          <cell r="AC497"/>
          <cell r="AO497" t="str">
            <v/>
          </cell>
          <cell r="AP497"/>
          <cell r="AQ497"/>
          <cell r="BC497" t="str">
            <v/>
          </cell>
          <cell r="BD497"/>
          <cell r="BE497"/>
          <cell r="BQ497" t="str">
            <v/>
          </cell>
          <cell r="BR497"/>
          <cell r="BS497"/>
          <cell r="CE497" t="str">
            <v/>
          </cell>
          <cell r="CF497" t="str">
            <v/>
          </cell>
          <cell r="CG497" t="str">
            <v/>
          </cell>
          <cell r="CR497" t="str">
            <v>京都銀行</v>
          </cell>
          <cell r="CS497" t="str">
            <v>洛西支店</v>
          </cell>
        </row>
        <row r="498">
          <cell r="B498" t="str">
            <v>35</v>
          </cell>
          <cell r="F498" t="str">
            <v>606-0022</v>
          </cell>
          <cell r="G498" t="str">
            <v>京都市左京区岩倉三宅町３２１－１０</v>
          </cell>
          <cell r="H498" t="str">
            <v/>
          </cell>
          <cell r="I498" t="str">
            <v>075-712-1375</v>
          </cell>
          <cell r="J498">
            <v>43966</v>
          </cell>
          <cell r="K498">
            <v>13870</v>
          </cell>
          <cell r="M498" t="str">
            <v>仲川　勝紀</v>
          </cell>
          <cell r="N498">
            <v>4000</v>
          </cell>
          <cell r="O498">
            <v>12</v>
          </cell>
          <cell r="AA498" t="str">
            <v/>
          </cell>
          <cell r="AB498"/>
          <cell r="AC498"/>
          <cell r="AO498" t="str">
            <v/>
          </cell>
          <cell r="AP498"/>
          <cell r="AQ498"/>
          <cell r="BC498" t="str">
            <v/>
          </cell>
          <cell r="BD498"/>
          <cell r="BE498"/>
          <cell r="BQ498" t="str">
            <v/>
          </cell>
          <cell r="BR498"/>
          <cell r="BS498"/>
          <cell r="CE498" t="str">
            <v/>
          </cell>
          <cell r="CF498" t="str">
            <v/>
          </cell>
          <cell r="CG498" t="str">
            <v/>
          </cell>
          <cell r="CR498" t="str">
            <v>京都信用金庫</v>
          </cell>
          <cell r="CS498" t="str">
            <v>岩倉支店</v>
          </cell>
        </row>
        <row r="499">
          <cell r="B499" t="str">
            <v>35</v>
          </cell>
          <cell r="F499" t="str">
            <v>616-0011</v>
          </cell>
          <cell r="G499" t="str">
            <v>京都市西京区嵐山樋ノ上町２５番地１</v>
          </cell>
          <cell r="H499" t="str">
            <v>ハーベストハウス嵐山１０１号</v>
          </cell>
          <cell r="I499" t="str">
            <v>080-6113-9711</v>
          </cell>
          <cell r="J499">
            <v>64600</v>
          </cell>
          <cell r="K499">
            <v>62415</v>
          </cell>
          <cell r="M499" t="str">
            <v>岡崎　悠起</v>
          </cell>
          <cell r="N499">
            <v>18000</v>
          </cell>
          <cell r="O499">
            <v>12</v>
          </cell>
          <cell r="AA499" t="str">
            <v/>
          </cell>
          <cell r="AB499"/>
          <cell r="AC499"/>
          <cell r="AO499" t="str">
            <v/>
          </cell>
          <cell r="AP499"/>
          <cell r="AQ499"/>
          <cell r="BC499" t="str">
            <v/>
          </cell>
          <cell r="BD499"/>
          <cell r="BE499"/>
          <cell r="BQ499" t="str">
            <v/>
          </cell>
          <cell r="BR499"/>
          <cell r="BS499"/>
          <cell r="CE499" t="str">
            <v/>
          </cell>
          <cell r="CF499" t="str">
            <v/>
          </cell>
          <cell r="CG499" t="str">
            <v/>
          </cell>
          <cell r="CR499"/>
          <cell r="CS499"/>
        </row>
        <row r="500">
          <cell r="B500" t="str">
            <v>35</v>
          </cell>
          <cell r="F500" t="str">
            <v>625-0085</v>
          </cell>
          <cell r="G500" t="str">
            <v>舞鶴市字和田７３５</v>
          </cell>
          <cell r="H500" t="str">
            <v/>
          </cell>
          <cell r="I500" t="str">
            <v>0773-65-4041</v>
          </cell>
          <cell r="J500">
            <v>2185</v>
          </cell>
          <cell r="K500">
            <v>0</v>
          </cell>
          <cell r="M500" t="str">
            <v/>
          </cell>
          <cell r="N500"/>
          <cell r="O500"/>
          <cell r="AA500" t="str">
            <v/>
          </cell>
          <cell r="AB500"/>
          <cell r="AC500"/>
          <cell r="AO500" t="str">
            <v/>
          </cell>
          <cell r="AP500"/>
          <cell r="AQ500"/>
          <cell r="BC500" t="str">
            <v/>
          </cell>
          <cell r="BD500"/>
          <cell r="BE500"/>
          <cell r="BQ500" t="str">
            <v/>
          </cell>
          <cell r="BR500"/>
          <cell r="BS500"/>
          <cell r="CE500" t="str">
            <v/>
          </cell>
          <cell r="CF500" t="str">
            <v/>
          </cell>
          <cell r="CG500" t="str">
            <v/>
          </cell>
          <cell r="CR500" t="str">
            <v>京都銀行</v>
          </cell>
          <cell r="CS500" t="str">
            <v>東舞鶴支店</v>
          </cell>
        </row>
        <row r="501">
          <cell r="B501" t="str">
            <v>38</v>
          </cell>
          <cell r="F501" t="str">
            <v>610-0322</v>
          </cell>
          <cell r="G501" t="str">
            <v>京田辺市普賢寺宇頭城５２－２</v>
          </cell>
          <cell r="H501" t="str">
            <v/>
          </cell>
          <cell r="I501" t="str">
            <v>0774-62-3488</v>
          </cell>
          <cell r="J501">
            <v>39600</v>
          </cell>
          <cell r="K501">
            <v>17520</v>
          </cell>
          <cell r="M501" t="str">
            <v>栗田　力</v>
          </cell>
          <cell r="N501">
            <v>4000</v>
          </cell>
          <cell r="O501">
            <v>12</v>
          </cell>
          <cell r="AA501" t="str">
            <v/>
          </cell>
          <cell r="AB501"/>
          <cell r="AC501"/>
          <cell r="AO501" t="str">
            <v/>
          </cell>
          <cell r="AP501"/>
          <cell r="AQ501"/>
          <cell r="BC501" t="str">
            <v/>
          </cell>
          <cell r="BD501"/>
          <cell r="BE501"/>
          <cell r="BQ501" t="str">
            <v/>
          </cell>
          <cell r="BR501"/>
          <cell r="BS501"/>
          <cell r="CE501" t="str">
            <v/>
          </cell>
          <cell r="CF501" t="str">
            <v/>
          </cell>
          <cell r="CG501" t="str">
            <v/>
          </cell>
          <cell r="CR501" t="str">
            <v>京都銀行</v>
          </cell>
          <cell r="CS501" t="str">
            <v>田辺支店</v>
          </cell>
        </row>
        <row r="502">
          <cell r="B502" t="str">
            <v>35</v>
          </cell>
          <cell r="F502" t="str">
            <v>606-0026</v>
          </cell>
          <cell r="G502" t="str">
            <v>京都市左京区岩倉長谷町４７０</v>
          </cell>
          <cell r="H502" t="str">
            <v/>
          </cell>
          <cell r="I502" t="str">
            <v>075-721-9076</v>
          </cell>
          <cell r="J502">
            <v>1092</v>
          </cell>
          <cell r="K502">
            <v>0</v>
          </cell>
          <cell r="M502" t="str">
            <v/>
          </cell>
          <cell r="N502"/>
          <cell r="O502"/>
          <cell r="AA502" t="str">
            <v/>
          </cell>
          <cell r="AB502"/>
          <cell r="AC502"/>
          <cell r="AO502" t="str">
            <v/>
          </cell>
          <cell r="AP502"/>
          <cell r="AQ502"/>
          <cell r="BC502" t="str">
            <v/>
          </cell>
          <cell r="BD502"/>
          <cell r="BE502"/>
          <cell r="BQ502" t="str">
            <v/>
          </cell>
          <cell r="BR502"/>
          <cell r="BS502"/>
          <cell r="CE502" t="str">
            <v/>
          </cell>
          <cell r="CF502" t="str">
            <v/>
          </cell>
          <cell r="CG502" t="str">
            <v/>
          </cell>
          <cell r="CR502" t="str">
            <v>京都銀行</v>
          </cell>
          <cell r="CS502" t="str">
            <v>三宅八幡支店</v>
          </cell>
        </row>
        <row r="503">
          <cell r="B503" t="str">
            <v>35</v>
          </cell>
          <cell r="F503" t="str">
            <v>612-8123</v>
          </cell>
          <cell r="G503" t="str">
            <v>京都市伏見区向島立河原町６</v>
          </cell>
          <cell r="H503" t="str">
            <v/>
          </cell>
          <cell r="I503" t="str">
            <v>075-611-8275</v>
          </cell>
          <cell r="J503">
            <v>16055</v>
          </cell>
          <cell r="K503">
            <v>13870</v>
          </cell>
          <cell r="M503" t="str">
            <v>玉井　嘉巳</v>
          </cell>
          <cell r="N503">
            <v>4000</v>
          </cell>
          <cell r="O503">
            <v>12</v>
          </cell>
          <cell r="AA503" t="str">
            <v/>
          </cell>
          <cell r="AB503"/>
          <cell r="AC503"/>
          <cell r="AO503" t="str">
            <v/>
          </cell>
          <cell r="AP503"/>
          <cell r="AQ503"/>
          <cell r="BC503" t="str">
            <v/>
          </cell>
          <cell r="BD503"/>
          <cell r="BE503"/>
          <cell r="BQ503" t="str">
            <v/>
          </cell>
          <cell r="BR503"/>
          <cell r="BS503"/>
          <cell r="CE503" t="str">
            <v/>
          </cell>
          <cell r="CF503" t="str">
            <v/>
          </cell>
          <cell r="CG503" t="str">
            <v/>
          </cell>
          <cell r="CR503"/>
          <cell r="CS503"/>
        </row>
        <row r="504">
          <cell r="B504" t="str">
            <v>35</v>
          </cell>
          <cell r="F504" t="str">
            <v>612-8491</v>
          </cell>
          <cell r="G504" t="str">
            <v>京都市伏見区</v>
          </cell>
          <cell r="H504" t="str">
            <v>久我石原町５－８７</v>
          </cell>
          <cell r="I504" t="str">
            <v>075-922-6488</v>
          </cell>
          <cell r="J504">
            <v>28500</v>
          </cell>
          <cell r="K504">
            <v>27740</v>
          </cell>
          <cell r="M504" t="str">
            <v>髙崎　庸一</v>
          </cell>
          <cell r="N504">
            <v>8000</v>
          </cell>
          <cell r="O504">
            <v>12</v>
          </cell>
          <cell r="AA504" t="str">
            <v/>
          </cell>
          <cell r="AB504"/>
          <cell r="AC504"/>
          <cell r="AO504" t="str">
            <v/>
          </cell>
          <cell r="AP504"/>
          <cell r="AQ504"/>
          <cell r="BC504" t="str">
            <v/>
          </cell>
          <cell r="BD504"/>
          <cell r="BE504"/>
          <cell r="BQ504" t="str">
            <v/>
          </cell>
          <cell r="BR504"/>
          <cell r="BS504"/>
          <cell r="CE504" t="str">
            <v/>
          </cell>
          <cell r="CF504" t="str">
            <v/>
          </cell>
          <cell r="CG504" t="str">
            <v/>
          </cell>
          <cell r="CR504" t="str">
            <v>京都中央信用金庫</v>
          </cell>
          <cell r="CS504" t="str">
            <v>久我支店</v>
          </cell>
        </row>
        <row r="505">
          <cell r="B505" t="str">
            <v>35</v>
          </cell>
          <cell r="F505" t="str">
            <v>575-0052</v>
          </cell>
          <cell r="G505" t="str">
            <v>大阪府四條畷市中野三丁目５－６</v>
          </cell>
          <cell r="H505" t="str">
            <v/>
          </cell>
          <cell r="I505" t="str">
            <v>072-812-5701</v>
          </cell>
          <cell r="J505">
            <v>3011</v>
          </cell>
          <cell r="K505">
            <v>0</v>
          </cell>
          <cell r="M505" t="str">
            <v/>
          </cell>
          <cell r="N505"/>
          <cell r="O505"/>
          <cell r="AA505" t="str">
            <v/>
          </cell>
          <cell r="AB505"/>
          <cell r="AC505"/>
          <cell r="AO505" t="str">
            <v/>
          </cell>
          <cell r="AP505"/>
          <cell r="AQ505"/>
          <cell r="BC505" t="str">
            <v/>
          </cell>
          <cell r="BD505"/>
          <cell r="BE505"/>
          <cell r="BQ505" t="str">
            <v/>
          </cell>
          <cell r="BR505"/>
          <cell r="BS505"/>
          <cell r="CE505" t="str">
            <v/>
          </cell>
          <cell r="CF505" t="str">
            <v/>
          </cell>
          <cell r="CG505" t="str">
            <v/>
          </cell>
          <cell r="CR505"/>
          <cell r="CS505"/>
        </row>
        <row r="506">
          <cell r="B506" t="str">
            <v>35</v>
          </cell>
          <cell r="F506" t="str">
            <v>625-0066</v>
          </cell>
          <cell r="G506" t="str">
            <v>舞鶴市丸山口町３２－３</v>
          </cell>
          <cell r="H506" t="str">
            <v/>
          </cell>
          <cell r="I506" t="str">
            <v>0773-63-1824</v>
          </cell>
          <cell r="J506">
            <v>10336</v>
          </cell>
          <cell r="K506">
            <v>0</v>
          </cell>
          <cell r="M506" t="str">
            <v/>
          </cell>
          <cell r="N506"/>
          <cell r="O506"/>
          <cell r="AA506" t="str">
            <v/>
          </cell>
          <cell r="AB506"/>
          <cell r="AC506"/>
          <cell r="AO506" t="str">
            <v/>
          </cell>
          <cell r="AP506"/>
          <cell r="AQ506"/>
          <cell r="BC506" t="str">
            <v/>
          </cell>
          <cell r="BD506"/>
          <cell r="BE506"/>
          <cell r="BQ506" t="str">
            <v/>
          </cell>
          <cell r="BR506"/>
          <cell r="BS506"/>
          <cell r="CE506" t="str">
            <v/>
          </cell>
          <cell r="CF506" t="str">
            <v/>
          </cell>
          <cell r="CG506" t="str">
            <v/>
          </cell>
          <cell r="CR506"/>
          <cell r="CS506"/>
        </row>
        <row r="507">
          <cell r="B507" t="str">
            <v>38</v>
          </cell>
          <cell r="F507" t="str">
            <v>601-1123</v>
          </cell>
          <cell r="G507" t="str">
            <v>京都市左京区静市市原町　３４６－２</v>
          </cell>
          <cell r="H507" t="str">
            <v>6</v>
          </cell>
          <cell r="I507" t="str">
            <v>075-741-1221</v>
          </cell>
          <cell r="J507">
            <v>18900</v>
          </cell>
          <cell r="K507">
            <v>17520</v>
          </cell>
          <cell r="M507" t="str">
            <v>立川　幸二</v>
          </cell>
          <cell r="N507">
            <v>4000</v>
          </cell>
          <cell r="O507">
            <v>12</v>
          </cell>
          <cell r="AA507" t="str">
            <v/>
          </cell>
          <cell r="AB507"/>
          <cell r="AC507"/>
          <cell r="AO507" t="str">
            <v/>
          </cell>
          <cell r="AP507"/>
          <cell r="AQ507"/>
          <cell r="BC507" t="str">
            <v/>
          </cell>
          <cell r="BD507"/>
          <cell r="BE507"/>
          <cell r="BQ507" t="str">
            <v/>
          </cell>
          <cell r="BR507"/>
          <cell r="BS507"/>
          <cell r="CE507" t="str">
            <v/>
          </cell>
          <cell r="CF507" t="str">
            <v/>
          </cell>
          <cell r="CG507" t="str">
            <v/>
          </cell>
          <cell r="CR507" t="str">
            <v>京都中央信用金庫</v>
          </cell>
          <cell r="CS507" t="str">
            <v>二軒茶屋支店</v>
          </cell>
        </row>
        <row r="508">
          <cell r="B508" t="str">
            <v>35</v>
          </cell>
          <cell r="F508" t="str">
            <v>573-1154</v>
          </cell>
          <cell r="G508" t="str">
            <v>大阪府枚方市招提東町　一丁目３９－１７</v>
          </cell>
          <cell r="H508" t="str">
            <v/>
          </cell>
          <cell r="I508" t="str">
            <v>072-868-2112</v>
          </cell>
          <cell r="J508">
            <v>70442</v>
          </cell>
          <cell r="K508">
            <v>69350</v>
          </cell>
          <cell r="M508" t="str">
            <v>山下　義弘</v>
          </cell>
          <cell r="N508">
            <v>20000</v>
          </cell>
          <cell r="O508">
            <v>12</v>
          </cell>
          <cell r="AA508" t="str">
            <v/>
          </cell>
          <cell r="AB508"/>
          <cell r="AC508"/>
          <cell r="AO508" t="str">
            <v/>
          </cell>
          <cell r="AP508"/>
          <cell r="AQ508"/>
          <cell r="BC508" t="str">
            <v/>
          </cell>
          <cell r="BD508"/>
          <cell r="BE508"/>
          <cell r="BQ508" t="str">
            <v/>
          </cell>
          <cell r="BR508"/>
          <cell r="BS508"/>
          <cell r="CE508" t="str">
            <v/>
          </cell>
          <cell r="CF508" t="str">
            <v/>
          </cell>
          <cell r="CG508" t="str">
            <v/>
          </cell>
          <cell r="CR508"/>
          <cell r="CS508"/>
        </row>
        <row r="509">
          <cell r="B509" t="str">
            <v>35</v>
          </cell>
          <cell r="F509" t="str">
            <v>625-0062</v>
          </cell>
          <cell r="G509" t="str">
            <v>舞鶴市字森小字勘尻９７番地３</v>
          </cell>
          <cell r="H509" t="str">
            <v/>
          </cell>
          <cell r="I509" t="str">
            <v>0773-65-3863</v>
          </cell>
          <cell r="J509">
            <v>36860</v>
          </cell>
          <cell r="K509">
            <v>34675</v>
          </cell>
          <cell r="M509" t="str">
            <v>堀口　学</v>
          </cell>
          <cell r="N509">
            <v>10000</v>
          </cell>
          <cell r="O509">
            <v>12</v>
          </cell>
          <cell r="AA509" t="str">
            <v/>
          </cell>
          <cell r="AB509"/>
          <cell r="AC509"/>
          <cell r="AO509" t="str">
            <v/>
          </cell>
          <cell r="AP509"/>
          <cell r="AQ509"/>
          <cell r="BC509" t="str">
            <v/>
          </cell>
          <cell r="BD509"/>
          <cell r="BE509"/>
          <cell r="BQ509" t="str">
            <v/>
          </cell>
          <cell r="BR509"/>
          <cell r="BS509"/>
          <cell r="CE509" t="str">
            <v/>
          </cell>
          <cell r="CF509" t="str">
            <v/>
          </cell>
          <cell r="CG509" t="str">
            <v/>
          </cell>
          <cell r="CR509"/>
          <cell r="CS509"/>
        </row>
        <row r="510">
          <cell r="B510" t="str">
            <v>35</v>
          </cell>
          <cell r="F510" t="str">
            <v>669-2452</v>
          </cell>
          <cell r="G510" t="str">
            <v>兵庫県篠山市野中字八丹ノ坪８７８番地</v>
          </cell>
          <cell r="H510" t="str">
            <v/>
          </cell>
          <cell r="I510" t="str">
            <v>079-552-3550</v>
          </cell>
          <cell r="J510">
            <v>1092</v>
          </cell>
          <cell r="K510">
            <v>0</v>
          </cell>
          <cell r="M510" t="str">
            <v/>
          </cell>
          <cell r="N510"/>
          <cell r="O510"/>
          <cell r="AA510" t="str">
            <v/>
          </cell>
          <cell r="AB510"/>
          <cell r="AC510"/>
          <cell r="AO510" t="str">
            <v/>
          </cell>
          <cell r="AP510"/>
          <cell r="AQ510"/>
          <cell r="BC510" t="str">
            <v/>
          </cell>
          <cell r="BD510"/>
          <cell r="BE510"/>
          <cell r="BQ510" t="str">
            <v/>
          </cell>
          <cell r="BR510"/>
          <cell r="BS510"/>
          <cell r="CE510" t="str">
            <v/>
          </cell>
          <cell r="CF510" t="str">
            <v/>
          </cell>
          <cell r="CG510" t="str">
            <v/>
          </cell>
          <cell r="CR510"/>
          <cell r="CS510"/>
        </row>
        <row r="511">
          <cell r="B511" t="str">
            <v>38</v>
          </cell>
          <cell r="F511" t="str">
            <v>620-0841</v>
          </cell>
          <cell r="G511" t="str">
            <v>福知山市駒場新町１－２３</v>
          </cell>
          <cell r="H511" t="str">
            <v/>
          </cell>
          <cell r="I511" t="str">
            <v>0773-27-5718</v>
          </cell>
          <cell r="J511">
            <v>37800</v>
          </cell>
          <cell r="K511">
            <v>35040</v>
          </cell>
          <cell r="M511" t="str">
            <v>松下　光義</v>
          </cell>
          <cell r="N511">
            <v>4000</v>
          </cell>
          <cell r="O511">
            <v>12</v>
          </cell>
          <cell r="AA511" t="str">
            <v>松下　貴光</v>
          </cell>
          <cell r="AB511">
            <v>4000</v>
          </cell>
          <cell r="AC511">
            <v>12</v>
          </cell>
          <cell r="AO511" t="str">
            <v/>
          </cell>
          <cell r="AP511"/>
          <cell r="AQ511"/>
          <cell r="BC511" t="str">
            <v/>
          </cell>
          <cell r="BD511"/>
          <cell r="BE511"/>
          <cell r="BQ511" t="str">
            <v/>
          </cell>
          <cell r="BR511"/>
          <cell r="BS511"/>
          <cell r="CE511" t="str">
            <v/>
          </cell>
          <cell r="CF511" t="str">
            <v/>
          </cell>
          <cell r="CG511" t="str">
            <v/>
          </cell>
          <cell r="CR511" t="str">
            <v>京都北都信用金庫</v>
          </cell>
          <cell r="CS511" t="str">
            <v>六人部支店</v>
          </cell>
        </row>
        <row r="512">
          <cell r="B512" t="str">
            <v>35</v>
          </cell>
          <cell r="F512" t="str">
            <v>622-0015</v>
          </cell>
          <cell r="G512" t="str">
            <v>南丹市園部町木崎町上ヲサ３１－４</v>
          </cell>
          <cell r="H512" t="str">
            <v/>
          </cell>
          <cell r="I512" t="str">
            <v>0771-63-1215</v>
          </cell>
          <cell r="J512">
            <v>38608</v>
          </cell>
          <cell r="K512">
            <v>34675</v>
          </cell>
          <cell r="M512" t="str">
            <v>天野　和徳</v>
          </cell>
          <cell r="N512">
            <v>10000</v>
          </cell>
          <cell r="O512">
            <v>12</v>
          </cell>
          <cell r="AA512" t="str">
            <v/>
          </cell>
          <cell r="AB512"/>
          <cell r="AC512"/>
          <cell r="AO512" t="str">
            <v/>
          </cell>
          <cell r="AP512"/>
          <cell r="AQ512"/>
          <cell r="BC512" t="str">
            <v/>
          </cell>
          <cell r="BD512"/>
          <cell r="BE512"/>
          <cell r="BQ512" t="str">
            <v/>
          </cell>
          <cell r="BR512"/>
          <cell r="BS512"/>
          <cell r="CE512" t="str">
            <v/>
          </cell>
          <cell r="CF512" t="str">
            <v/>
          </cell>
          <cell r="CG512" t="str">
            <v/>
          </cell>
          <cell r="CR512" t="str">
            <v>京都信用金庫</v>
          </cell>
          <cell r="CS512" t="str">
            <v>園部支店</v>
          </cell>
        </row>
        <row r="513">
          <cell r="B513" t="str">
            <v>35</v>
          </cell>
          <cell r="F513" t="str">
            <v>572-0001</v>
          </cell>
          <cell r="G513" t="str">
            <v>大阪府寝屋川市成田東町３番２０号</v>
          </cell>
          <cell r="H513" t="str">
            <v/>
          </cell>
          <cell r="I513" t="str">
            <v>072-865-8436</v>
          </cell>
          <cell r="J513">
            <v>35767</v>
          </cell>
          <cell r="K513">
            <v>34675</v>
          </cell>
          <cell r="M513" t="str">
            <v>大賀　誠司</v>
          </cell>
          <cell r="N513">
            <v>10000</v>
          </cell>
          <cell r="O513">
            <v>12</v>
          </cell>
          <cell r="AA513" t="str">
            <v/>
          </cell>
          <cell r="AB513"/>
          <cell r="AC513"/>
          <cell r="AO513" t="str">
            <v/>
          </cell>
          <cell r="AP513"/>
          <cell r="AQ513"/>
          <cell r="BC513" t="str">
            <v/>
          </cell>
          <cell r="BD513"/>
          <cell r="BE513"/>
          <cell r="BQ513" t="str">
            <v/>
          </cell>
          <cell r="BR513"/>
          <cell r="BS513"/>
          <cell r="CE513" t="str">
            <v/>
          </cell>
          <cell r="CF513" t="str">
            <v/>
          </cell>
          <cell r="CG513" t="str">
            <v/>
          </cell>
          <cell r="CR513" t="str">
            <v>三菱ＵＦＪ銀行</v>
          </cell>
          <cell r="CS513" t="str">
            <v>香里支店</v>
          </cell>
        </row>
        <row r="514">
          <cell r="B514" t="str">
            <v>35</v>
          </cell>
          <cell r="F514" t="str">
            <v>607-8135</v>
          </cell>
          <cell r="G514" t="str">
            <v>京都市山科区大塚野溝町９４コーポ中</v>
          </cell>
          <cell r="H514" t="str">
            <v>村２０１号</v>
          </cell>
          <cell r="I514" t="str">
            <v>075-502-3545</v>
          </cell>
          <cell r="J514">
            <v>297635</v>
          </cell>
          <cell r="K514">
            <v>208050</v>
          </cell>
          <cell r="M514" t="str">
            <v>池田　修一</v>
          </cell>
          <cell r="N514">
            <v>20000</v>
          </cell>
          <cell r="O514">
            <v>12</v>
          </cell>
          <cell r="AA514" t="str">
            <v>橋本　民雄</v>
          </cell>
          <cell r="AB514">
            <v>20000</v>
          </cell>
          <cell r="AC514">
            <v>12</v>
          </cell>
          <cell r="AO514" t="str">
            <v>北村　郁雄</v>
          </cell>
          <cell r="AP514">
            <v>20000</v>
          </cell>
          <cell r="AQ514">
            <v>12</v>
          </cell>
          <cell r="BC514" t="str">
            <v/>
          </cell>
          <cell r="BD514"/>
          <cell r="BE514"/>
          <cell r="BQ514" t="str">
            <v/>
          </cell>
          <cell r="BR514"/>
          <cell r="BS514"/>
          <cell r="CE514" t="str">
            <v/>
          </cell>
          <cell r="CF514" t="str">
            <v/>
          </cell>
          <cell r="CG514" t="str">
            <v/>
          </cell>
          <cell r="CR514"/>
          <cell r="CS514"/>
        </row>
        <row r="515">
          <cell r="B515" t="str">
            <v>35</v>
          </cell>
          <cell r="F515" t="str">
            <v>620-0841</v>
          </cell>
          <cell r="G515" t="str">
            <v>福知山市駒場新町一丁目７７</v>
          </cell>
          <cell r="H515" t="str">
            <v/>
          </cell>
          <cell r="I515" t="str">
            <v>0773-27-2087</v>
          </cell>
          <cell r="J515">
            <v>36860</v>
          </cell>
          <cell r="K515">
            <v>34675</v>
          </cell>
          <cell r="M515" t="str">
            <v>松下　雅基</v>
          </cell>
          <cell r="N515">
            <v>10000</v>
          </cell>
          <cell r="O515">
            <v>12</v>
          </cell>
          <cell r="AA515" t="str">
            <v/>
          </cell>
          <cell r="AB515"/>
          <cell r="AC515"/>
          <cell r="AO515" t="str">
            <v/>
          </cell>
          <cell r="AP515"/>
          <cell r="AQ515"/>
          <cell r="BC515" t="str">
            <v/>
          </cell>
          <cell r="BD515"/>
          <cell r="BE515"/>
          <cell r="BQ515" t="str">
            <v/>
          </cell>
          <cell r="BR515"/>
          <cell r="BS515"/>
          <cell r="CE515" t="str">
            <v/>
          </cell>
          <cell r="CF515" t="str">
            <v/>
          </cell>
          <cell r="CG515" t="str">
            <v/>
          </cell>
          <cell r="CR515" t="str">
            <v>京都北都信用金庫</v>
          </cell>
          <cell r="CS515" t="str">
            <v>六人部支店</v>
          </cell>
        </row>
        <row r="516">
          <cell r="B516" t="str">
            <v>38</v>
          </cell>
          <cell r="F516" t="str">
            <v>621-0806</v>
          </cell>
          <cell r="G516" t="str">
            <v>亀岡市余部町上条３６</v>
          </cell>
          <cell r="H516" t="str">
            <v/>
          </cell>
          <cell r="I516" t="str">
            <v>0771-24-1908</v>
          </cell>
          <cell r="J516">
            <v>20280</v>
          </cell>
          <cell r="K516">
            <v>17520</v>
          </cell>
          <cell r="M516" t="str">
            <v>松長　竜治</v>
          </cell>
          <cell r="N516">
            <v>4000</v>
          </cell>
          <cell r="O516">
            <v>12</v>
          </cell>
          <cell r="AA516" t="str">
            <v/>
          </cell>
          <cell r="AB516"/>
          <cell r="AC516"/>
          <cell r="AO516" t="str">
            <v/>
          </cell>
          <cell r="AP516"/>
          <cell r="AQ516"/>
          <cell r="BC516" t="str">
            <v/>
          </cell>
          <cell r="BD516"/>
          <cell r="BE516"/>
          <cell r="BQ516" t="str">
            <v/>
          </cell>
          <cell r="BR516"/>
          <cell r="BS516"/>
          <cell r="CE516" t="str">
            <v/>
          </cell>
          <cell r="CF516" t="str">
            <v/>
          </cell>
          <cell r="CG516" t="str">
            <v/>
          </cell>
          <cell r="CR516" t="str">
            <v>京都銀行</v>
          </cell>
          <cell r="CS516" t="str">
            <v>千代川支店</v>
          </cell>
        </row>
        <row r="517">
          <cell r="B517" t="str">
            <v>35</v>
          </cell>
          <cell r="F517" t="str">
            <v>623-0032</v>
          </cell>
          <cell r="G517" t="str">
            <v>綾部市野田町仲後３５－１</v>
          </cell>
          <cell r="H517" t="str">
            <v/>
          </cell>
          <cell r="I517" t="str">
            <v>0773-40-2205</v>
          </cell>
          <cell r="J517">
            <v>159980</v>
          </cell>
          <cell r="K517">
            <v>34675</v>
          </cell>
          <cell r="M517" t="str">
            <v>吉崎　典之</v>
          </cell>
          <cell r="N517">
            <v>10000</v>
          </cell>
          <cell r="O517">
            <v>12</v>
          </cell>
          <cell r="AA517" t="str">
            <v/>
          </cell>
          <cell r="AB517"/>
          <cell r="AC517"/>
          <cell r="AO517" t="str">
            <v/>
          </cell>
          <cell r="AP517"/>
          <cell r="AQ517"/>
          <cell r="BC517" t="str">
            <v/>
          </cell>
          <cell r="BD517"/>
          <cell r="BE517"/>
          <cell r="BQ517" t="str">
            <v/>
          </cell>
          <cell r="BR517"/>
          <cell r="BS517"/>
          <cell r="CE517" t="str">
            <v/>
          </cell>
          <cell r="CF517" t="str">
            <v/>
          </cell>
          <cell r="CG517" t="str">
            <v/>
          </cell>
          <cell r="CR517" t="str">
            <v>京都北都信用金庫</v>
          </cell>
          <cell r="CS517" t="str">
            <v>中筋支店</v>
          </cell>
        </row>
        <row r="518">
          <cell r="B518" t="str">
            <v>37</v>
          </cell>
          <cell r="F518" t="str">
            <v>604-8267</v>
          </cell>
          <cell r="G518" t="str">
            <v>京都市中京区鍛冶町１４８</v>
          </cell>
          <cell r="H518" t="str">
            <v>ｻﾝｸﾁｭｱﾘ二条城Ⅱ　７０５</v>
          </cell>
          <cell r="I518" t="str">
            <v>075-285-4235</v>
          </cell>
          <cell r="J518">
            <v>87150</v>
          </cell>
          <cell r="K518">
            <v>54750</v>
          </cell>
          <cell r="M518" t="str">
            <v>西田　尚輝</v>
          </cell>
          <cell r="N518">
            <v>10000</v>
          </cell>
          <cell r="O518">
            <v>12</v>
          </cell>
          <cell r="AA518" t="str">
            <v/>
          </cell>
          <cell r="AB518"/>
          <cell r="AC518"/>
          <cell r="AO518" t="str">
            <v/>
          </cell>
          <cell r="AP518"/>
          <cell r="AQ518"/>
          <cell r="BC518" t="str">
            <v/>
          </cell>
          <cell r="BD518"/>
          <cell r="BE518"/>
          <cell r="BQ518" t="str">
            <v/>
          </cell>
          <cell r="BR518"/>
          <cell r="BS518"/>
          <cell r="CE518" t="str">
            <v/>
          </cell>
          <cell r="CF518" t="str">
            <v/>
          </cell>
          <cell r="CG518" t="str">
            <v/>
          </cell>
          <cell r="CR518" t="str">
            <v>京都中央信用金庫</v>
          </cell>
          <cell r="CS518" t="str">
            <v>西陣支店</v>
          </cell>
        </row>
        <row r="519">
          <cell r="B519" t="str">
            <v>37</v>
          </cell>
          <cell r="F519" t="str">
            <v>607-8331</v>
          </cell>
          <cell r="G519" t="str">
            <v>京都市山科区</v>
          </cell>
          <cell r="H519" t="str">
            <v>川田御輿塚町２３番地</v>
          </cell>
          <cell r="I519" t="str">
            <v>075-202-3439</v>
          </cell>
          <cell r="J519">
            <v>102150</v>
          </cell>
          <cell r="K519">
            <v>98550</v>
          </cell>
          <cell r="M519" t="str">
            <v>石塚　裕樹</v>
          </cell>
          <cell r="N519">
            <v>18000</v>
          </cell>
          <cell r="O519">
            <v>12</v>
          </cell>
          <cell r="AA519" t="str">
            <v/>
          </cell>
          <cell r="AB519"/>
          <cell r="AC519"/>
          <cell r="AO519" t="str">
            <v/>
          </cell>
          <cell r="AP519"/>
          <cell r="AQ519"/>
          <cell r="BC519" t="str">
            <v/>
          </cell>
          <cell r="BD519"/>
          <cell r="BE519"/>
          <cell r="BQ519" t="str">
            <v/>
          </cell>
          <cell r="BR519"/>
          <cell r="BS519"/>
          <cell r="CE519" t="str">
            <v/>
          </cell>
          <cell r="CF519" t="str">
            <v/>
          </cell>
          <cell r="CG519" t="str">
            <v/>
          </cell>
          <cell r="CR519" t="str">
            <v>京都中央信用金庫</v>
          </cell>
          <cell r="CS519" t="str">
            <v>南山科支店</v>
          </cell>
        </row>
        <row r="520">
          <cell r="B520" t="str">
            <v>35</v>
          </cell>
          <cell r="F520" t="str">
            <v>610-1106</v>
          </cell>
          <cell r="G520" t="str">
            <v>京都市西京区大枝沓掛町</v>
          </cell>
          <cell r="H520" t="str">
            <v>１４番地１８０</v>
          </cell>
          <cell r="I520" t="str">
            <v>075-925-5082</v>
          </cell>
          <cell r="J520">
            <v>19665</v>
          </cell>
          <cell r="K520">
            <v>0</v>
          </cell>
          <cell r="M520" t="str">
            <v/>
          </cell>
          <cell r="N520"/>
          <cell r="O520"/>
          <cell r="AA520" t="str">
            <v/>
          </cell>
          <cell r="AB520"/>
          <cell r="AC520"/>
          <cell r="AO520" t="str">
            <v/>
          </cell>
          <cell r="AP520"/>
          <cell r="AQ520"/>
          <cell r="BC520" t="str">
            <v/>
          </cell>
          <cell r="BD520"/>
          <cell r="BE520"/>
          <cell r="BQ520" t="str">
            <v/>
          </cell>
          <cell r="BR520"/>
          <cell r="BS520"/>
          <cell r="CE520" t="str">
            <v/>
          </cell>
          <cell r="CF520" t="str">
            <v/>
          </cell>
          <cell r="CG520" t="str">
            <v/>
          </cell>
          <cell r="CR520" t="str">
            <v>京都信用金庫</v>
          </cell>
          <cell r="CS520" t="str">
            <v>亀岡支店</v>
          </cell>
        </row>
        <row r="521">
          <cell r="B521" t="str">
            <v>35</v>
          </cell>
          <cell r="F521" t="str">
            <v>614-8322</v>
          </cell>
          <cell r="G521" t="str">
            <v>八幡市橋本狩尾１－４６４</v>
          </cell>
          <cell r="H521" t="str">
            <v/>
          </cell>
          <cell r="I521" t="str">
            <v>072-867-8026</v>
          </cell>
          <cell r="J521">
            <v>18429</v>
          </cell>
          <cell r="K521">
            <v>17337</v>
          </cell>
          <cell r="M521" t="str">
            <v>梶　貴之</v>
          </cell>
          <cell r="N521">
            <v>5000</v>
          </cell>
          <cell r="O521">
            <v>12</v>
          </cell>
          <cell r="AA521" t="str">
            <v/>
          </cell>
          <cell r="AB521"/>
          <cell r="AC521"/>
          <cell r="AO521" t="str">
            <v/>
          </cell>
          <cell r="AP521"/>
          <cell r="AQ521"/>
          <cell r="BC521" t="str">
            <v/>
          </cell>
          <cell r="BD521"/>
          <cell r="BE521"/>
          <cell r="BQ521" t="str">
            <v/>
          </cell>
          <cell r="BR521"/>
          <cell r="BS521"/>
          <cell r="CE521" t="str">
            <v/>
          </cell>
          <cell r="CF521" t="str">
            <v/>
          </cell>
          <cell r="CG521" t="str">
            <v/>
          </cell>
          <cell r="CR521"/>
          <cell r="CS521"/>
        </row>
        <row r="522">
          <cell r="B522" t="str">
            <v>35</v>
          </cell>
          <cell r="F522" t="str">
            <v>620-0875</v>
          </cell>
          <cell r="G522" t="str">
            <v>福知山市字堀２５０７－４</v>
          </cell>
          <cell r="H522" t="str">
            <v/>
          </cell>
          <cell r="I522" t="str">
            <v>0773-23-1089</v>
          </cell>
          <cell r="J522">
            <v>23997</v>
          </cell>
          <cell r="K522">
            <v>0</v>
          </cell>
          <cell r="M522" t="str">
            <v/>
          </cell>
          <cell r="N522"/>
          <cell r="O522"/>
          <cell r="AA522" t="str">
            <v/>
          </cell>
          <cell r="AB522"/>
          <cell r="AC522"/>
          <cell r="AO522" t="str">
            <v/>
          </cell>
          <cell r="AP522"/>
          <cell r="AQ522"/>
          <cell r="BC522" t="str">
            <v/>
          </cell>
          <cell r="BD522"/>
          <cell r="BE522"/>
          <cell r="BQ522" t="str">
            <v/>
          </cell>
          <cell r="BR522"/>
          <cell r="BS522"/>
          <cell r="CE522" t="str">
            <v/>
          </cell>
          <cell r="CF522" t="str">
            <v/>
          </cell>
          <cell r="CG522" t="str">
            <v/>
          </cell>
          <cell r="CR522" t="str">
            <v>京都北都信用金庫</v>
          </cell>
          <cell r="CS522" t="str">
            <v>岡ノ町支店</v>
          </cell>
        </row>
        <row r="523">
          <cell r="B523" t="str">
            <v>35</v>
          </cell>
          <cell r="F523" t="str">
            <v>617-0002</v>
          </cell>
          <cell r="G523" t="str">
            <v>向日市寺戸町東野辺３７－８</v>
          </cell>
          <cell r="H523" t="str">
            <v/>
          </cell>
          <cell r="I523" t="str">
            <v>075-204-5569</v>
          </cell>
          <cell r="J523">
            <v>39045</v>
          </cell>
          <cell r="K523">
            <v>34675</v>
          </cell>
          <cell r="M523" t="str">
            <v>鮫島　弘義</v>
          </cell>
          <cell r="N523">
            <v>10000</v>
          </cell>
          <cell r="O523">
            <v>12</v>
          </cell>
          <cell r="AA523" t="str">
            <v/>
          </cell>
          <cell r="AB523"/>
          <cell r="AC523"/>
          <cell r="AO523" t="str">
            <v/>
          </cell>
          <cell r="AP523"/>
          <cell r="AQ523"/>
          <cell r="BC523" t="str">
            <v/>
          </cell>
          <cell r="BD523"/>
          <cell r="BE523"/>
          <cell r="BQ523" t="str">
            <v/>
          </cell>
          <cell r="BR523"/>
          <cell r="BS523"/>
          <cell r="CE523" t="str">
            <v/>
          </cell>
          <cell r="CF523" t="str">
            <v/>
          </cell>
          <cell r="CG523" t="str">
            <v/>
          </cell>
          <cell r="CR523" t="str">
            <v>京都中央信用金庫</v>
          </cell>
          <cell r="CS523" t="str">
            <v>東向日支店</v>
          </cell>
        </row>
        <row r="524">
          <cell r="B524" t="str">
            <v>35</v>
          </cell>
          <cell r="F524" t="str">
            <v>612-8212</v>
          </cell>
          <cell r="G524" t="str">
            <v>京都市伏見区西柳町５６４</v>
          </cell>
          <cell r="H524" t="str">
            <v/>
          </cell>
          <cell r="I524" t="str">
            <v>075-611-5737</v>
          </cell>
          <cell r="J524">
            <v>16387</v>
          </cell>
          <cell r="K524">
            <v>0</v>
          </cell>
          <cell r="M524" t="str">
            <v/>
          </cell>
          <cell r="N524"/>
          <cell r="O524"/>
          <cell r="AA524" t="str">
            <v/>
          </cell>
          <cell r="AB524"/>
          <cell r="AC524"/>
          <cell r="AO524" t="str">
            <v/>
          </cell>
          <cell r="AP524"/>
          <cell r="AQ524"/>
          <cell r="BC524" t="str">
            <v/>
          </cell>
          <cell r="BD524"/>
          <cell r="BE524"/>
          <cell r="BQ524" t="str">
            <v/>
          </cell>
          <cell r="BR524"/>
          <cell r="BS524"/>
          <cell r="CE524" t="str">
            <v/>
          </cell>
          <cell r="CF524" t="str">
            <v/>
          </cell>
          <cell r="CG524" t="str">
            <v/>
          </cell>
          <cell r="CR524" t="str">
            <v>京都中央信用金庫</v>
          </cell>
          <cell r="CS524" t="str">
            <v>大手筋支店</v>
          </cell>
        </row>
        <row r="525">
          <cell r="B525" t="str">
            <v>35</v>
          </cell>
          <cell r="F525" t="str">
            <v>601-8449</v>
          </cell>
          <cell r="G525" t="str">
            <v>京都市南区西九条大国町４６－２</v>
          </cell>
          <cell r="H525" t="str">
            <v/>
          </cell>
          <cell r="I525" t="str">
            <v>075-682-6055</v>
          </cell>
          <cell r="J525">
            <v>2185</v>
          </cell>
          <cell r="K525">
            <v>0</v>
          </cell>
          <cell r="M525" t="str">
            <v/>
          </cell>
          <cell r="N525"/>
          <cell r="O525"/>
          <cell r="AA525" t="str">
            <v/>
          </cell>
          <cell r="AB525"/>
          <cell r="AC525"/>
          <cell r="AO525" t="str">
            <v/>
          </cell>
          <cell r="AP525"/>
          <cell r="AQ525"/>
          <cell r="BC525" t="str">
            <v/>
          </cell>
          <cell r="BD525"/>
          <cell r="BE525"/>
          <cell r="BQ525" t="str">
            <v/>
          </cell>
          <cell r="BR525"/>
          <cell r="BS525"/>
          <cell r="CE525" t="str">
            <v/>
          </cell>
          <cell r="CF525" t="str">
            <v/>
          </cell>
          <cell r="CG525" t="str">
            <v/>
          </cell>
          <cell r="CR525" t="str">
            <v>京都中央信用金庫</v>
          </cell>
          <cell r="CS525" t="str">
            <v>上鳥羽支店</v>
          </cell>
        </row>
        <row r="526">
          <cell r="B526" t="str">
            <v>35</v>
          </cell>
          <cell r="F526" t="str">
            <v>611-0002</v>
          </cell>
          <cell r="G526" t="str">
            <v>宇治市木幡御園５２－９７</v>
          </cell>
          <cell r="H526" t="str">
            <v/>
          </cell>
          <cell r="I526" t="str">
            <v>090-7965-0721</v>
          </cell>
          <cell r="J526">
            <v>16055</v>
          </cell>
          <cell r="K526">
            <v>13870</v>
          </cell>
          <cell r="M526" t="str">
            <v>石田　剛史</v>
          </cell>
          <cell r="N526">
            <v>4000</v>
          </cell>
          <cell r="O526">
            <v>12</v>
          </cell>
          <cell r="AA526" t="str">
            <v/>
          </cell>
          <cell r="AB526"/>
          <cell r="AC526"/>
          <cell r="AO526" t="str">
            <v/>
          </cell>
          <cell r="AP526"/>
          <cell r="AQ526"/>
          <cell r="BC526" t="str">
            <v/>
          </cell>
          <cell r="BD526"/>
          <cell r="BE526"/>
          <cell r="BQ526" t="str">
            <v/>
          </cell>
          <cell r="BR526"/>
          <cell r="BS526"/>
          <cell r="CE526" t="str">
            <v/>
          </cell>
          <cell r="CF526" t="str">
            <v/>
          </cell>
          <cell r="CG526" t="str">
            <v/>
          </cell>
          <cell r="CR526" t="str">
            <v>京都信用金庫</v>
          </cell>
          <cell r="CS526" t="str">
            <v>山科支店</v>
          </cell>
        </row>
        <row r="527">
          <cell r="B527" t="str">
            <v>35</v>
          </cell>
          <cell r="F527" t="str">
            <v>602-8359</v>
          </cell>
          <cell r="G527" t="str">
            <v>京都市上京区六軒町通下長者町下る七</v>
          </cell>
          <cell r="H527" t="str">
            <v>番町３１１</v>
          </cell>
          <cell r="I527" t="str">
            <v>075-462-4672</v>
          </cell>
          <cell r="J527">
            <v>108537</v>
          </cell>
          <cell r="K527">
            <v>86687</v>
          </cell>
          <cell r="M527" t="str">
            <v>岡本　竹秋</v>
          </cell>
          <cell r="N527">
            <v>25000</v>
          </cell>
          <cell r="O527">
            <v>12</v>
          </cell>
          <cell r="AA527" t="str">
            <v/>
          </cell>
          <cell r="AB527"/>
          <cell r="AC527"/>
          <cell r="AO527" t="str">
            <v/>
          </cell>
          <cell r="AP527"/>
          <cell r="AQ527"/>
          <cell r="BC527" t="str">
            <v/>
          </cell>
          <cell r="BD527"/>
          <cell r="BE527"/>
          <cell r="BQ527" t="str">
            <v/>
          </cell>
          <cell r="BR527"/>
          <cell r="BS527"/>
          <cell r="CE527" t="str">
            <v/>
          </cell>
          <cell r="CF527" t="str">
            <v/>
          </cell>
          <cell r="CG527" t="str">
            <v/>
          </cell>
          <cell r="CR527" t="str">
            <v>京都銀行</v>
          </cell>
          <cell r="CS527" t="str">
            <v>三条支店</v>
          </cell>
        </row>
        <row r="528">
          <cell r="B528" t="str">
            <v>35</v>
          </cell>
          <cell r="F528" t="str">
            <v>616-8012</v>
          </cell>
          <cell r="G528" t="str">
            <v>京都市右京区谷口垣ノ内町３</v>
          </cell>
          <cell r="H528" t="str">
            <v/>
          </cell>
          <cell r="I528" t="str">
            <v>075-465-0844</v>
          </cell>
          <cell r="J528">
            <v>44203</v>
          </cell>
          <cell r="K528">
            <v>34675</v>
          </cell>
          <cell r="M528" t="str">
            <v>歌津　雅喜</v>
          </cell>
          <cell r="N528">
            <v>10000</v>
          </cell>
          <cell r="O528">
            <v>12</v>
          </cell>
          <cell r="AA528" t="str">
            <v/>
          </cell>
          <cell r="AB528"/>
          <cell r="AC528"/>
          <cell r="AO528" t="str">
            <v/>
          </cell>
          <cell r="AP528"/>
          <cell r="AQ528"/>
          <cell r="BC528" t="str">
            <v/>
          </cell>
          <cell r="BD528"/>
          <cell r="BE528"/>
          <cell r="BQ528" t="str">
            <v/>
          </cell>
          <cell r="BR528"/>
          <cell r="BS528"/>
          <cell r="CE528" t="str">
            <v/>
          </cell>
          <cell r="CF528" t="str">
            <v/>
          </cell>
          <cell r="CG528" t="str">
            <v/>
          </cell>
          <cell r="CR528"/>
          <cell r="CS528"/>
        </row>
        <row r="529">
          <cell r="B529" t="str">
            <v>35</v>
          </cell>
          <cell r="F529" t="str">
            <v>617-0002</v>
          </cell>
          <cell r="G529" t="str">
            <v>向日市寺戸町</v>
          </cell>
          <cell r="H529" t="str">
            <v>東野辺６４番地１２</v>
          </cell>
          <cell r="I529" t="str">
            <v>075-201-8072</v>
          </cell>
          <cell r="J529">
            <v>16036</v>
          </cell>
          <cell r="K529">
            <v>13870</v>
          </cell>
          <cell r="M529" t="str">
            <v>宮川　丈宏</v>
          </cell>
          <cell r="N529">
            <v>4000</v>
          </cell>
          <cell r="O529">
            <v>12</v>
          </cell>
          <cell r="AA529" t="str">
            <v/>
          </cell>
          <cell r="AB529"/>
          <cell r="AC529"/>
          <cell r="AO529" t="str">
            <v/>
          </cell>
          <cell r="AP529"/>
          <cell r="AQ529"/>
          <cell r="BC529" t="str">
            <v/>
          </cell>
          <cell r="BD529"/>
          <cell r="BE529"/>
          <cell r="BQ529" t="str">
            <v/>
          </cell>
          <cell r="BR529"/>
          <cell r="BS529"/>
          <cell r="CE529" t="str">
            <v/>
          </cell>
          <cell r="CF529" t="str">
            <v/>
          </cell>
          <cell r="CG529" t="str">
            <v/>
          </cell>
          <cell r="CR529" t="str">
            <v>京都銀行</v>
          </cell>
          <cell r="CS529" t="str">
            <v>長岡支店</v>
          </cell>
        </row>
        <row r="530">
          <cell r="B530" t="str">
            <v>35</v>
          </cell>
          <cell r="F530" t="str">
            <v>618-0071</v>
          </cell>
          <cell r="G530" t="str">
            <v>乙訓郡大山崎町大山崎鏡田３－２３</v>
          </cell>
          <cell r="H530" t="str">
            <v/>
          </cell>
          <cell r="I530" t="str">
            <v>075-957-2080</v>
          </cell>
          <cell r="J530">
            <v>34931</v>
          </cell>
          <cell r="K530">
            <v>0</v>
          </cell>
          <cell r="M530" t="str">
            <v/>
          </cell>
          <cell r="N530"/>
          <cell r="O530"/>
          <cell r="AA530" t="str">
            <v/>
          </cell>
          <cell r="AB530"/>
          <cell r="AC530"/>
          <cell r="AO530" t="str">
            <v/>
          </cell>
          <cell r="AP530"/>
          <cell r="AQ530"/>
          <cell r="BC530" t="str">
            <v/>
          </cell>
          <cell r="BD530"/>
          <cell r="BE530"/>
          <cell r="BQ530" t="str">
            <v/>
          </cell>
          <cell r="BR530"/>
          <cell r="BS530"/>
          <cell r="CE530" t="str">
            <v/>
          </cell>
          <cell r="CF530" t="str">
            <v/>
          </cell>
          <cell r="CG530" t="str">
            <v/>
          </cell>
          <cell r="CR530" t="str">
            <v>京都中央信用金庫</v>
          </cell>
          <cell r="CS530" t="str">
            <v>淀支店</v>
          </cell>
        </row>
        <row r="531">
          <cell r="B531" t="str">
            <v>37</v>
          </cell>
          <cell r="F531" t="str">
            <v>612-8487</v>
          </cell>
          <cell r="G531" t="str">
            <v>京都市伏見区</v>
          </cell>
          <cell r="H531" t="str">
            <v>羽束師菱川町５６９番地３３</v>
          </cell>
          <cell r="I531" t="str">
            <v>075-204-3679</v>
          </cell>
          <cell r="J531">
            <v>167355</v>
          </cell>
          <cell r="K531">
            <v>70260</v>
          </cell>
          <cell r="M531" t="str">
            <v>佐々木　彰吾</v>
          </cell>
          <cell r="N531">
            <v>14000</v>
          </cell>
          <cell r="O531">
            <v>11</v>
          </cell>
          <cell r="AA531" t="str">
            <v/>
          </cell>
          <cell r="AB531"/>
          <cell r="AC531"/>
          <cell r="AO531" t="str">
            <v/>
          </cell>
          <cell r="AP531"/>
          <cell r="AQ531"/>
          <cell r="BC531" t="str">
            <v/>
          </cell>
          <cell r="BD531"/>
          <cell r="BE531"/>
          <cell r="BQ531" t="str">
            <v/>
          </cell>
          <cell r="BR531"/>
          <cell r="BS531"/>
          <cell r="CE531" t="str">
            <v/>
          </cell>
          <cell r="CF531" t="str">
            <v/>
          </cell>
          <cell r="CG531" t="str">
            <v/>
          </cell>
          <cell r="CR531" t="str">
            <v>京都中央信用金庫</v>
          </cell>
          <cell r="CS531" t="str">
            <v>久我支店</v>
          </cell>
        </row>
        <row r="532">
          <cell r="B532" t="str">
            <v>37</v>
          </cell>
          <cell r="F532" t="str">
            <v>601-8212</v>
          </cell>
          <cell r="G532" t="str">
            <v>京都市南区久世上久世町５４２　パー</v>
          </cell>
          <cell r="H532" t="str">
            <v>クテラス桂川５３９</v>
          </cell>
          <cell r="I532" t="str">
            <v>075-932-8333</v>
          </cell>
          <cell r="J532">
            <v>36000</v>
          </cell>
          <cell r="K532">
            <v>0</v>
          </cell>
          <cell r="M532" t="str">
            <v/>
          </cell>
          <cell r="N532"/>
          <cell r="O532"/>
          <cell r="AA532" t="str">
            <v/>
          </cell>
          <cell r="AB532"/>
          <cell r="AC532"/>
          <cell r="AO532" t="str">
            <v/>
          </cell>
          <cell r="AP532"/>
          <cell r="AQ532"/>
          <cell r="BC532" t="str">
            <v/>
          </cell>
          <cell r="BD532"/>
          <cell r="BE532"/>
          <cell r="BQ532" t="str">
            <v/>
          </cell>
          <cell r="BR532"/>
          <cell r="BS532"/>
          <cell r="CE532" t="str">
            <v/>
          </cell>
          <cell r="CF532" t="str">
            <v/>
          </cell>
          <cell r="CG532" t="str">
            <v/>
          </cell>
          <cell r="CR532" t="str">
            <v>京都銀行</v>
          </cell>
          <cell r="CS532" t="str">
            <v>桂支店</v>
          </cell>
        </row>
        <row r="533">
          <cell r="B533" t="str">
            <v>38</v>
          </cell>
          <cell r="F533" t="str">
            <v>629-2501</v>
          </cell>
          <cell r="G533" t="str">
            <v>京丹後市大宮町口</v>
          </cell>
          <cell r="H533" t="str">
            <v>大野１７４３－５</v>
          </cell>
          <cell r="I533" t="str">
            <v>0772-68-1482</v>
          </cell>
          <cell r="J533">
            <v>48144</v>
          </cell>
          <cell r="K533">
            <v>40140</v>
          </cell>
          <cell r="M533" t="str">
            <v>下野　豊</v>
          </cell>
          <cell r="N533">
            <v>10000</v>
          </cell>
          <cell r="O533">
            <v>11</v>
          </cell>
          <cell r="AA533" t="str">
            <v/>
          </cell>
          <cell r="AB533"/>
          <cell r="AC533"/>
          <cell r="AO533" t="str">
            <v/>
          </cell>
          <cell r="AP533"/>
          <cell r="AQ533"/>
          <cell r="BC533" t="str">
            <v/>
          </cell>
          <cell r="BD533"/>
          <cell r="BE533"/>
          <cell r="BQ533" t="str">
            <v/>
          </cell>
          <cell r="BR533"/>
          <cell r="BS533"/>
          <cell r="CE533" t="str">
            <v/>
          </cell>
          <cell r="CF533" t="str">
            <v/>
          </cell>
          <cell r="CG533" t="str">
            <v/>
          </cell>
          <cell r="CR533" t="str">
            <v>京都北都信用金庫</v>
          </cell>
          <cell r="CS533" t="str">
            <v>大宮支店</v>
          </cell>
        </row>
        <row r="534">
          <cell r="B534" t="str">
            <v>37</v>
          </cell>
          <cell r="F534" t="str">
            <v>611-0021</v>
          </cell>
          <cell r="G534" t="str">
            <v>宇治市宇治善法５４</v>
          </cell>
          <cell r="H534" t="str">
            <v/>
          </cell>
          <cell r="I534" t="str">
            <v>090-8829-9212</v>
          </cell>
          <cell r="J534">
            <v>92040</v>
          </cell>
          <cell r="K534">
            <v>0</v>
          </cell>
          <cell r="M534" t="str">
            <v/>
          </cell>
          <cell r="N534"/>
          <cell r="O534"/>
          <cell r="AA534" t="str">
            <v/>
          </cell>
          <cell r="AB534"/>
          <cell r="AC534"/>
          <cell r="AO534" t="str">
            <v/>
          </cell>
          <cell r="AP534"/>
          <cell r="AQ534"/>
          <cell r="BC534" t="str">
            <v/>
          </cell>
          <cell r="BD534"/>
          <cell r="BE534"/>
          <cell r="BQ534" t="str">
            <v/>
          </cell>
          <cell r="BR534"/>
          <cell r="BS534"/>
          <cell r="CE534" t="str">
            <v/>
          </cell>
          <cell r="CF534" t="str">
            <v/>
          </cell>
          <cell r="CG534" t="str">
            <v/>
          </cell>
          <cell r="CR534" t="str">
            <v>京都銀行</v>
          </cell>
          <cell r="CS534" t="str">
            <v>宇治支店</v>
          </cell>
        </row>
        <row r="535">
          <cell r="B535" t="str">
            <v>35</v>
          </cell>
          <cell r="F535" t="str">
            <v>610-0312</v>
          </cell>
          <cell r="G535" t="str">
            <v>京田辺市飯岡西原１７－１</v>
          </cell>
          <cell r="H535" t="str">
            <v/>
          </cell>
          <cell r="I535" t="str">
            <v>0774-65-3622</v>
          </cell>
          <cell r="J535">
            <v>26638</v>
          </cell>
          <cell r="K535">
            <v>13870</v>
          </cell>
          <cell r="M535" t="str">
            <v>永目　健一郎</v>
          </cell>
          <cell r="N535">
            <v>4000</v>
          </cell>
          <cell r="O535">
            <v>12</v>
          </cell>
          <cell r="AA535" t="str">
            <v/>
          </cell>
          <cell r="AB535"/>
          <cell r="AC535"/>
          <cell r="AO535" t="str">
            <v/>
          </cell>
          <cell r="AP535"/>
          <cell r="AQ535"/>
          <cell r="BC535" t="str">
            <v/>
          </cell>
          <cell r="BD535"/>
          <cell r="BE535"/>
          <cell r="BQ535" t="str">
            <v/>
          </cell>
          <cell r="BR535"/>
          <cell r="BS535"/>
          <cell r="CE535" t="str">
            <v/>
          </cell>
          <cell r="CF535" t="str">
            <v/>
          </cell>
          <cell r="CG535" t="str">
            <v/>
          </cell>
          <cell r="CR535" t="str">
            <v>京都信用金庫</v>
          </cell>
          <cell r="CS535" t="str">
            <v>田辺支店</v>
          </cell>
        </row>
        <row r="536">
          <cell r="B536" t="str">
            <v>37</v>
          </cell>
          <cell r="F536" t="str">
            <v>612-8486</v>
          </cell>
          <cell r="G536" t="str">
            <v>京都市伏見区</v>
          </cell>
          <cell r="H536" t="str">
            <v>羽束師古川町９２番地８</v>
          </cell>
          <cell r="I536" t="str">
            <v>080-2443-4455</v>
          </cell>
          <cell r="J536">
            <v>142200</v>
          </cell>
          <cell r="K536">
            <v>131400</v>
          </cell>
          <cell r="M536" t="str">
            <v>和田　純一</v>
          </cell>
          <cell r="N536">
            <v>24000</v>
          </cell>
          <cell r="O536">
            <v>12</v>
          </cell>
          <cell r="AA536" t="str">
            <v/>
          </cell>
          <cell r="AB536"/>
          <cell r="AC536"/>
          <cell r="AO536" t="str">
            <v/>
          </cell>
          <cell r="AP536"/>
          <cell r="AQ536"/>
          <cell r="BC536" t="str">
            <v/>
          </cell>
          <cell r="BD536"/>
          <cell r="BE536"/>
          <cell r="BQ536" t="str">
            <v/>
          </cell>
          <cell r="BR536"/>
          <cell r="BS536"/>
          <cell r="CE536" t="str">
            <v/>
          </cell>
          <cell r="CF536" t="str">
            <v/>
          </cell>
          <cell r="CG536" t="str">
            <v/>
          </cell>
          <cell r="CR536" t="str">
            <v>京都中央信用金庫</v>
          </cell>
          <cell r="CS536" t="str">
            <v>久我支店</v>
          </cell>
        </row>
        <row r="537">
          <cell r="B537" t="str">
            <v>35</v>
          </cell>
          <cell r="F537" t="str">
            <v>600-8812</v>
          </cell>
          <cell r="G537" t="str">
            <v>京都市下京区中堂寺北町７－３</v>
          </cell>
          <cell r="H537" t="str">
            <v/>
          </cell>
          <cell r="I537" t="str">
            <v>090-3058-2299</v>
          </cell>
          <cell r="J537">
            <v>16055</v>
          </cell>
          <cell r="K537">
            <v>13870</v>
          </cell>
          <cell r="M537" t="str">
            <v>藤田　稔</v>
          </cell>
          <cell r="N537">
            <v>4000</v>
          </cell>
          <cell r="O537">
            <v>12</v>
          </cell>
          <cell r="AA537" t="str">
            <v/>
          </cell>
          <cell r="AB537"/>
          <cell r="AC537"/>
          <cell r="AO537" t="str">
            <v/>
          </cell>
          <cell r="AP537"/>
          <cell r="AQ537"/>
          <cell r="BC537" t="str">
            <v/>
          </cell>
          <cell r="BD537"/>
          <cell r="BE537"/>
          <cell r="BQ537" t="str">
            <v/>
          </cell>
          <cell r="BR537"/>
          <cell r="BS537"/>
          <cell r="CE537" t="str">
            <v/>
          </cell>
          <cell r="CF537" t="str">
            <v/>
          </cell>
          <cell r="CG537" t="str">
            <v/>
          </cell>
          <cell r="CR537"/>
          <cell r="CS537"/>
        </row>
        <row r="538">
          <cell r="B538" t="str">
            <v>35</v>
          </cell>
          <cell r="F538" t="str">
            <v>615-8291</v>
          </cell>
          <cell r="G538" t="str">
            <v>京都市西京区松室扇田町２３番地２</v>
          </cell>
          <cell r="H538" t="str">
            <v/>
          </cell>
          <cell r="I538" t="str">
            <v>090-3161-6227</v>
          </cell>
          <cell r="J538">
            <v>36632</v>
          </cell>
          <cell r="K538">
            <v>34675</v>
          </cell>
          <cell r="M538" t="str">
            <v>井上　圭介</v>
          </cell>
          <cell r="N538">
            <v>10000</v>
          </cell>
          <cell r="O538">
            <v>12</v>
          </cell>
          <cell r="AA538" t="str">
            <v/>
          </cell>
          <cell r="AB538"/>
          <cell r="AC538"/>
          <cell r="AO538" t="str">
            <v/>
          </cell>
          <cell r="AP538"/>
          <cell r="AQ538"/>
          <cell r="BC538" t="str">
            <v/>
          </cell>
          <cell r="BD538"/>
          <cell r="BE538"/>
          <cell r="BQ538" t="str">
            <v/>
          </cell>
          <cell r="BR538"/>
          <cell r="BS538"/>
          <cell r="CE538" t="str">
            <v/>
          </cell>
          <cell r="CF538" t="str">
            <v/>
          </cell>
          <cell r="CG538" t="str">
            <v/>
          </cell>
          <cell r="CR538"/>
          <cell r="CS538"/>
        </row>
        <row r="539">
          <cell r="B539" t="str">
            <v>38</v>
          </cell>
          <cell r="F539" t="str">
            <v>614-8297</v>
          </cell>
          <cell r="G539" t="str">
            <v>八幡市欽明台西３８－７</v>
          </cell>
          <cell r="H539" t="str">
            <v/>
          </cell>
          <cell r="I539" t="str">
            <v>075-981-3510</v>
          </cell>
          <cell r="J539">
            <v>18900</v>
          </cell>
          <cell r="K539">
            <v>17520</v>
          </cell>
          <cell r="M539" t="str">
            <v>平井　伸市郎</v>
          </cell>
          <cell r="N539">
            <v>4000</v>
          </cell>
          <cell r="O539">
            <v>12</v>
          </cell>
          <cell r="AA539" t="str">
            <v/>
          </cell>
          <cell r="AB539"/>
          <cell r="AC539"/>
          <cell r="AO539" t="str">
            <v/>
          </cell>
          <cell r="AP539"/>
          <cell r="AQ539"/>
          <cell r="BC539" t="str">
            <v/>
          </cell>
          <cell r="BD539"/>
          <cell r="BE539"/>
          <cell r="BQ539" t="str">
            <v/>
          </cell>
          <cell r="BR539"/>
          <cell r="BS539"/>
          <cell r="CE539" t="str">
            <v/>
          </cell>
          <cell r="CF539" t="str">
            <v/>
          </cell>
          <cell r="CG539" t="str">
            <v/>
          </cell>
          <cell r="CR539"/>
          <cell r="CS539"/>
        </row>
        <row r="540">
          <cell r="B540" t="str">
            <v>36</v>
          </cell>
          <cell r="F540" t="str">
            <v>601-8212</v>
          </cell>
          <cell r="G540" t="str">
            <v>京都市南区久世上久世町４５３番地</v>
          </cell>
          <cell r="H540" t="str">
            <v/>
          </cell>
          <cell r="I540" t="str">
            <v>075-963-6000</v>
          </cell>
          <cell r="J540">
            <v>30062</v>
          </cell>
          <cell r="K540">
            <v>9490</v>
          </cell>
          <cell r="M540" t="str">
            <v>山下　裕之</v>
          </cell>
          <cell r="N540">
            <v>4000</v>
          </cell>
          <cell r="O540">
            <v>12</v>
          </cell>
          <cell r="AA540" t="str">
            <v/>
          </cell>
          <cell r="AB540"/>
          <cell r="AC540"/>
          <cell r="AO540" t="str">
            <v/>
          </cell>
          <cell r="AP540"/>
          <cell r="AQ540"/>
          <cell r="BC540" t="str">
            <v/>
          </cell>
          <cell r="BD540"/>
          <cell r="BE540"/>
          <cell r="BQ540" t="str">
            <v/>
          </cell>
          <cell r="BR540"/>
          <cell r="BS540"/>
          <cell r="CE540" t="str">
            <v/>
          </cell>
          <cell r="CF540" t="str">
            <v/>
          </cell>
          <cell r="CG540" t="str">
            <v/>
          </cell>
          <cell r="CR540" t="str">
            <v>京都中央信用金庫</v>
          </cell>
          <cell r="CS540" t="str">
            <v>吉祥院支店</v>
          </cell>
        </row>
        <row r="541">
          <cell r="B541" t="str">
            <v>35</v>
          </cell>
          <cell r="F541" t="str">
            <v>602-8384</v>
          </cell>
          <cell r="G541" t="str">
            <v>京都市上京区今小路通御前西入紙屋川</v>
          </cell>
          <cell r="H541" t="str">
            <v>町1038-27　ｻﾝﾗｲｽﾞ北野302</v>
          </cell>
          <cell r="I541" t="str">
            <v>075-464-3656</v>
          </cell>
          <cell r="J541">
            <v>56506</v>
          </cell>
          <cell r="K541">
            <v>20805</v>
          </cell>
          <cell r="M541" t="str">
            <v>河田　智久</v>
          </cell>
          <cell r="N541">
            <v>6000</v>
          </cell>
          <cell r="O541">
            <v>12</v>
          </cell>
          <cell r="AA541" t="str">
            <v/>
          </cell>
          <cell r="AB541"/>
          <cell r="AC541"/>
          <cell r="AO541" t="str">
            <v/>
          </cell>
          <cell r="AP541"/>
          <cell r="AQ541"/>
          <cell r="BC541" t="str">
            <v/>
          </cell>
          <cell r="BD541"/>
          <cell r="BE541"/>
          <cell r="BQ541" t="str">
            <v/>
          </cell>
          <cell r="BR541"/>
          <cell r="BS541"/>
          <cell r="CE541" t="str">
            <v/>
          </cell>
          <cell r="CF541" t="str">
            <v/>
          </cell>
          <cell r="CG541" t="str">
            <v/>
          </cell>
          <cell r="CR541" t="str">
            <v>京都中央信用金庫</v>
          </cell>
          <cell r="CS541" t="str">
            <v>大将軍支店</v>
          </cell>
        </row>
        <row r="542">
          <cell r="B542" t="str">
            <v>35</v>
          </cell>
          <cell r="F542" t="str">
            <v>601-1456</v>
          </cell>
          <cell r="G542" t="str">
            <v>京都市伏見区</v>
          </cell>
          <cell r="H542" t="str">
            <v>小栗栖南後藤町６　公団３１－１０１</v>
          </cell>
          <cell r="I542" t="str">
            <v>075-572-5697</v>
          </cell>
          <cell r="J542">
            <v>1957</v>
          </cell>
          <cell r="K542">
            <v>0</v>
          </cell>
          <cell r="M542" t="str">
            <v/>
          </cell>
          <cell r="N542"/>
          <cell r="O542"/>
          <cell r="AA542" t="str">
            <v/>
          </cell>
          <cell r="AB542"/>
          <cell r="AC542"/>
          <cell r="AO542" t="str">
            <v/>
          </cell>
          <cell r="AP542"/>
          <cell r="AQ542"/>
          <cell r="BC542" t="str">
            <v/>
          </cell>
          <cell r="BD542"/>
          <cell r="BE542"/>
          <cell r="BQ542" t="str">
            <v/>
          </cell>
          <cell r="BR542"/>
          <cell r="BS542"/>
          <cell r="CE542" t="str">
            <v/>
          </cell>
          <cell r="CF542" t="str">
            <v/>
          </cell>
          <cell r="CG542" t="str">
            <v/>
          </cell>
          <cell r="CR542" t="str">
            <v>京都銀行</v>
          </cell>
          <cell r="CS542" t="str">
            <v>六地蔵支店</v>
          </cell>
        </row>
        <row r="543">
          <cell r="B543" t="str">
            <v>35</v>
          </cell>
          <cell r="F543" t="str">
            <v>610-0254</v>
          </cell>
          <cell r="G543" t="str">
            <v>綴喜郡宇治田原町銘城台１２－１３</v>
          </cell>
          <cell r="H543" t="str">
            <v/>
          </cell>
          <cell r="I543" t="str">
            <v>0774-88-3357</v>
          </cell>
          <cell r="J543">
            <v>167532</v>
          </cell>
          <cell r="K543">
            <v>166440</v>
          </cell>
          <cell r="M543" t="str">
            <v>松本　弘次</v>
          </cell>
          <cell r="N543">
            <v>24000</v>
          </cell>
          <cell r="O543">
            <v>12</v>
          </cell>
          <cell r="AA543" t="str">
            <v>松本　拓也</v>
          </cell>
          <cell r="AB543">
            <v>24000</v>
          </cell>
          <cell r="AC543">
            <v>12</v>
          </cell>
          <cell r="AO543" t="str">
            <v/>
          </cell>
          <cell r="AP543"/>
          <cell r="AQ543"/>
          <cell r="BC543" t="str">
            <v/>
          </cell>
          <cell r="BD543"/>
          <cell r="BE543"/>
          <cell r="BQ543" t="str">
            <v/>
          </cell>
          <cell r="BR543"/>
          <cell r="BS543"/>
          <cell r="CE543" t="str">
            <v/>
          </cell>
          <cell r="CF543" t="str">
            <v/>
          </cell>
          <cell r="CG543" t="str">
            <v/>
          </cell>
          <cell r="CR543" t="str">
            <v>京都銀行</v>
          </cell>
          <cell r="CS543" t="str">
            <v>宇治田原支店</v>
          </cell>
        </row>
        <row r="544">
          <cell r="B544" t="str">
            <v>38</v>
          </cell>
          <cell r="F544" t="str">
            <v>610-1124</v>
          </cell>
          <cell r="G544" t="str">
            <v>京都市西京区</v>
          </cell>
          <cell r="H544" t="str">
            <v>大原野上里紅葉町１１番地１２</v>
          </cell>
          <cell r="I544" t="str">
            <v>075-925-8702</v>
          </cell>
          <cell r="J544">
            <v>125580</v>
          </cell>
          <cell r="K544">
            <v>0</v>
          </cell>
          <cell r="M544" t="str">
            <v/>
          </cell>
          <cell r="N544"/>
          <cell r="O544"/>
          <cell r="AA544" t="str">
            <v/>
          </cell>
          <cell r="AB544"/>
          <cell r="AC544"/>
          <cell r="AO544" t="str">
            <v/>
          </cell>
          <cell r="AP544"/>
          <cell r="AQ544"/>
          <cell r="BC544" t="str">
            <v/>
          </cell>
          <cell r="BD544"/>
          <cell r="BE544"/>
          <cell r="BQ544" t="str">
            <v/>
          </cell>
          <cell r="BR544"/>
          <cell r="BS544"/>
          <cell r="CE544" t="str">
            <v/>
          </cell>
          <cell r="CF544" t="str">
            <v/>
          </cell>
          <cell r="CG544" t="str">
            <v/>
          </cell>
          <cell r="CR544" t="str">
            <v>京都信用金庫</v>
          </cell>
          <cell r="CS544" t="str">
            <v>桂川支店</v>
          </cell>
        </row>
        <row r="545">
          <cell r="B545" t="str">
            <v>38</v>
          </cell>
          <cell r="F545" t="str">
            <v>606-8414</v>
          </cell>
          <cell r="G545" t="str">
            <v>京都市左京区</v>
          </cell>
          <cell r="H545" t="str">
            <v>浄土寺真如町１１１番地２</v>
          </cell>
          <cell r="I545" t="str">
            <v>075-771-2968</v>
          </cell>
          <cell r="J545">
            <v>1380</v>
          </cell>
          <cell r="K545">
            <v>0</v>
          </cell>
          <cell r="M545" t="str">
            <v/>
          </cell>
          <cell r="N545"/>
          <cell r="O545"/>
          <cell r="AA545" t="str">
            <v/>
          </cell>
          <cell r="AB545"/>
          <cell r="AC545"/>
          <cell r="AO545" t="str">
            <v/>
          </cell>
          <cell r="AP545"/>
          <cell r="AQ545"/>
          <cell r="BC545" t="str">
            <v/>
          </cell>
          <cell r="BD545"/>
          <cell r="BE545"/>
          <cell r="BQ545" t="str">
            <v/>
          </cell>
          <cell r="BR545"/>
          <cell r="BS545"/>
          <cell r="CE545" t="str">
            <v/>
          </cell>
          <cell r="CF545" t="str">
            <v/>
          </cell>
          <cell r="CG545" t="str">
            <v/>
          </cell>
          <cell r="CR545"/>
          <cell r="CS545"/>
        </row>
        <row r="546">
          <cell r="B546" t="str">
            <v>35</v>
          </cell>
          <cell r="F546" t="str">
            <v>611-0002</v>
          </cell>
          <cell r="G546" t="str">
            <v>宇治市木幡南山１５－２７２</v>
          </cell>
          <cell r="H546" t="str">
            <v/>
          </cell>
          <cell r="I546" t="str">
            <v>0774-31-1555</v>
          </cell>
          <cell r="J546">
            <v>119082</v>
          </cell>
          <cell r="K546">
            <v>34675</v>
          </cell>
          <cell r="M546" t="str">
            <v>中村　和史</v>
          </cell>
          <cell r="N546">
            <v>10000</v>
          </cell>
          <cell r="O546">
            <v>12</v>
          </cell>
          <cell r="AA546" t="str">
            <v/>
          </cell>
          <cell r="AB546"/>
          <cell r="AC546"/>
          <cell r="AO546" t="str">
            <v/>
          </cell>
          <cell r="AP546"/>
          <cell r="AQ546"/>
          <cell r="BC546" t="str">
            <v/>
          </cell>
          <cell r="BD546"/>
          <cell r="BE546"/>
          <cell r="BQ546" t="str">
            <v/>
          </cell>
          <cell r="BR546"/>
          <cell r="BS546"/>
          <cell r="CE546" t="str">
            <v/>
          </cell>
          <cell r="CF546" t="str">
            <v/>
          </cell>
          <cell r="CG546" t="str">
            <v/>
          </cell>
          <cell r="CR546" t="str">
            <v>京都中央信用金庫</v>
          </cell>
          <cell r="CS546" t="str">
            <v>木幡支店</v>
          </cell>
        </row>
        <row r="547">
          <cell r="B547" t="str">
            <v>38</v>
          </cell>
          <cell r="F547" t="str">
            <v>621-0834</v>
          </cell>
          <cell r="G547" t="str">
            <v>亀岡市篠町広田１丁目３８番１２号</v>
          </cell>
          <cell r="H547" t="str">
            <v/>
          </cell>
          <cell r="I547" t="str">
            <v>0771-20-7983</v>
          </cell>
          <cell r="J547">
            <v>35868</v>
          </cell>
          <cell r="K547">
            <v>35040</v>
          </cell>
          <cell r="M547" t="str">
            <v>田中　豊</v>
          </cell>
          <cell r="N547">
            <v>4000</v>
          </cell>
          <cell r="O547">
            <v>12</v>
          </cell>
          <cell r="AA547" t="str">
            <v>松永　陽介</v>
          </cell>
          <cell r="AB547">
            <v>4000</v>
          </cell>
          <cell r="AC547">
            <v>12</v>
          </cell>
          <cell r="AO547" t="str">
            <v/>
          </cell>
          <cell r="AP547"/>
          <cell r="AQ547"/>
          <cell r="BC547" t="str">
            <v/>
          </cell>
          <cell r="BD547"/>
          <cell r="BE547"/>
          <cell r="BQ547" t="str">
            <v/>
          </cell>
          <cell r="BR547"/>
          <cell r="BS547"/>
          <cell r="CE547" t="str">
            <v/>
          </cell>
          <cell r="CF547" t="str">
            <v/>
          </cell>
          <cell r="CG547" t="str">
            <v/>
          </cell>
          <cell r="CR547" t="str">
            <v>京都銀行</v>
          </cell>
          <cell r="CS547" t="str">
            <v>東亀岡支店</v>
          </cell>
        </row>
        <row r="548">
          <cell r="B548" t="str">
            <v>35</v>
          </cell>
          <cell r="F548" t="str">
            <v>607-8257</v>
          </cell>
          <cell r="G548" t="str">
            <v>京都市山科区小野御霊町6-1</v>
          </cell>
          <cell r="H548" t="str">
            <v>メゾン小野１０２</v>
          </cell>
          <cell r="I548" t="str">
            <v>075-571-6720</v>
          </cell>
          <cell r="J548">
            <v>18429</v>
          </cell>
          <cell r="K548">
            <v>17337</v>
          </cell>
          <cell r="M548" t="str">
            <v>至田　正昭</v>
          </cell>
          <cell r="N548">
            <v>5000</v>
          </cell>
          <cell r="O548">
            <v>12</v>
          </cell>
          <cell r="AA548" t="str">
            <v/>
          </cell>
          <cell r="AB548"/>
          <cell r="AC548"/>
          <cell r="AO548" t="str">
            <v/>
          </cell>
          <cell r="AP548"/>
          <cell r="AQ548"/>
          <cell r="BC548" t="str">
            <v/>
          </cell>
          <cell r="BD548"/>
          <cell r="BE548"/>
          <cell r="BQ548" t="str">
            <v/>
          </cell>
          <cell r="BR548"/>
          <cell r="BS548"/>
          <cell r="CE548" t="str">
            <v/>
          </cell>
          <cell r="CF548" t="str">
            <v/>
          </cell>
          <cell r="CG548" t="str">
            <v/>
          </cell>
          <cell r="CR548" t="str">
            <v>京都中央信用金庫</v>
          </cell>
          <cell r="CS548" t="str">
            <v>山科中支店</v>
          </cell>
        </row>
        <row r="549">
          <cell r="B549" t="str">
            <v>35</v>
          </cell>
          <cell r="F549" t="str">
            <v>606-0025</v>
          </cell>
          <cell r="G549" t="str">
            <v>京都市左京区岩倉中町</v>
          </cell>
          <cell r="H549" t="str">
            <v>５０４番地</v>
          </cell>
          <cell r="I549" t="str">
            <v>075-744-0747</v>
          </cell>
          <cell r="J549">
            <v>23161</v>
          </cell>
          <cell r="K549">
            <v>0</v>
          </cell>
          <cell r="M549" t="str">
            <v/>
          </cell>
          <cell r="N549"/>
          <cell r="O549"/>
          <cell r="AA549" t="str">
            <v/>
          </cell>
          <cell r="AB549"/>
          <cell r="AC549"/>
          <cell r="AO549" t="str">
            <v/>
          </cell>
          <cell r="AP549"/>
          <cell r="AQ549"/>
          <cell r="BC549" t="str">
            <v/>
          </cell>
          <cell r="BD549"/>
          <cell r="BE549"/>
          <cell r="BQ549" t="str">
            <v/>
          </cell>
          <cell r="BR549"/>
          <cell r="BS549"/>
          <cell r="CE549" t="str">
            <v/>
          </cell>
          <cell r="CF549" t="str">
            <v/>
          </cell>
          <cell r="CG549" t="str">
            <v/>
          </cell>
          <cell r="CR549" t="str">
            <v>京都銀行</v>
          </cell>
          <cell r="CS549" t="str">
            <v>修学院支店</v>
          </cell>
        </row>
        <row r="550">
          <cell r="B550" t="str">
            <v>38</v>
          </cell>
          <cell r="F550" t="str">
            <v>614-8351</v>
          </cell>
          <cell r="G550" t="str">
            <v>八幡市西山足立２８－１２　サンシャ</v>
          </cell>
          <cell r="H550" t="str">
            <v>イン足立１０１号</v>
          </cell>
          <cell r="I550" t="str">
            <v>090-5255-5224</v>
          </cell>
          <cell r="J550">
            <v>18900</v>
          </cell>
          <cell r="K550">
            <v>17520</v>
          </cell>
          <cell r="M550" t="str">
            <v>江口　康裕</v>
          </cell>
          <cell r="N550">
            <v>4000</v>
          </cell>
          <cell r="O550">
            <v>12</v>
          </cell>
          <cell r="AA550" t="str">
            <v/>
          </cell>
          <cell r="AB550"/>
          <cell r="AC550"/>
          <cell r="AO550" t="str">
            <v/>
          </cell>
          <cell r="AP550"/>
          <cell r="AQ550"/>
          <cell r="BC550" t="str">
            <v/>
          </cell>
          <cell r="BD550"/>
          <cell r="BE550"/>
          <cell r="BQ550" t="str">
            <v/>
          </cell>
          <cell r="BR550"/>
          <cell r="BS550"/>
          <cell r="CE550" t="str">
            <v/>
          </cell>
          <cell r="CF550" t="str">
            <v/>
          </cell>
          <cell r="CG550" t="str">
            <v/>
          </cell>
          <cell r="CR550" t="str">
            <v>京都銀行</v>
          </cell>
          <cell r="CS550" t="str">
            <v>八幡中央支店</v>
          </cell>
        </row>
        <row r="551">
          <cell r="B551" t="str">
            <v>35</v>
          </cell>
          <cell r="F551" t="str">
            <v>610-0343</v>
          </cell>
          <cell r="G551" t="str">
            <v>京田辺市大住小林９－２０</v>
          </cell>
          <cell r="H551" t="str">
            <v/>
          </cell>
          <cell r="I551" t="str">
            <v>0774-64-0794</v>
          </cell>
          <cell r="J551">
            <v>14962</v>
          </cell>
          <cell r="K551">
            <v>13870</v>
          </cell>
          <cell r="M551" t="str">
            <v>林　政之</v>
          </cell>
          <cell r="N551">
            <v>4000</v>
          </cell>
          <cell r="O551">
            <v>12</v>
          </cell>
          <cell r="AA551" t="str">
            <v/>
          </cell>
          <cell r="AB551"/>
          <cell r="AC551"/>
          <cell r="AO551" t="str">
            <v/>
          </cell>
          <cell r="AP551"/>
          <cell r="AQ551"/>
          <cell r="BC551" t="str">
            <v/>
          </cell>
          <cell r="BD551"/>
          <cell r="BE551"/>
          <cell r="BQ551" t="str">
            <v/>
          </cell>
          <cell r="BR551"/>
          <cell r="BS551"/>
          <cell r="CE551" t="str">
            <v/>
          </cell>
          <cell r="CF551" t="str">
            <v/>
          </cell>
          <cell r="CG551" t="str">
            <v/>
          </cell>
          <cell r="CR551"/>
          <cell r="CS551"/>
        </row>
        <row r="552">
          <cell r="B552" t="str">
            <v>35</v>
          </cell>
          <cell r="F552" t="str">
            <v>623-0103</v>
          </cell>
          <cell r="G552" t="str">
            <v>綾部市薬師平17</v>
          </cell>
          <cell r="H552" t="str">
            <v/>
          </cell>
          <cell r="I552" t="str">
            <v>0773-44-1206</v>
          </cell>
          <cell r="J552">
            <v>94800</v>
          </cell>
          <cell r="K552">
            <v>62415</v>
          </cell>
          <cell r="M552" t="str">
            <v>鍋師　守</v>
          </cell>
          <cell r="N552">
            <v>6000</v>
          </cell>
          <cell r="O552">
            <v>12</v>
          </cell>
          <cell r="AA552" t="str">
            <v>鍋師　国彰</v>
          </cell>
          <cell r="AB552">
            <v>12000</v>
          </cell>
          <cell r="AC552">
            <v>12</v>
          </cell>
          <cell r="AO552" t="str">
            <v/>
          </cell>
          <cell r="AP552"/>
          <cell r="AQ552"/>
          <cell r="BC552" t="str">
            <v/>
          </cell>
          <cell r="BD552"/>
          <cell r="BE552"/>
          <cell r="BQ552" t="str">
            <v/>
          </cell>
          <cell r="BR552"/>
          <cell r="BS552"/>
          <cell r="CE552" t="str">
            <v/>
          </cell>
          <cell r="CF552" t="str">
            <v/>
          </cell>
          <cell r="CG552" t="str">
            <v/>
          </cell>
          <cell r="CR552" t="str">
            <v>京都北都信用金庫</v>
          </cell>
          <cell r="CS552" t="str">
            <v>西町支店</v>
          </cell>
        </row>
        <row r="553">
          <cell r="B553" t="str">
            <v>35</v>
          </cell>
          <cell r="F553" t="str">
            <v>621-0826</v>
          </cell>
          <cell r="G553" t="str">
            <v>亀岡市篠町篠合戦野１４－３</v>
          </cell>
          <cell r="H553" t="str">
            <v/>
          </cell>
          <cell r="I553" t="str">
            <v>0771-24-7252</v>
          </cell>
          <cell r="J553">
            <v>10051</v>
          </cell>
          <cell r="K553">
            <v>0</v>
          </cell>
          <cell r="M553" t="str">
            <v/>
          </cell>
          <cell r="N553"/>
          <cell r="O553"/>
          <cell r="AA553" t="str">
            <v/>
          </cell>
          <cell r="AB553"/>
          <cell r="AC553"/>
          <cell r="AO553" t="str">
            <v/>
          </cell>
          <cell r="AP553"/>
          <cell r="AQ553"/>
          <cell r="BC553" t="str">
            <v/>
          </cell>
          <cell r="BD553"/>
          <cell r="BE553"/>
          <cell r="BQ553" t="str">
            <v/>
          </cell>
          <cell r="BR553"/>
          <cell r="BS553"/>
          <cell r="CE553" t="str">
            <v/>
          </cell>
          <cell r="CF553" t="str">
            <v/>
          </cell>
          <cell r="CG553" t="str">
            <v/>
          </cell>
          <cell r="CR553"/>
          <cell r="CS553"/>
        </row>
        <row r="554">
          <cell r="B554" t="str">
            <v>35</v>
          </cell>
          <cell r="F554" t="str">
            <v>604-8017</v>
          </cell>
          <cell r="G554" t="str">
            <v>京都市中京区木屋町三条下ル</v>
          </cell>
          <cell r="H554" t="str">
            <v>材木町１８０－１</v>
          </cell>
          <cell r="I554" t="str">
            <v>075-241-2909</v>
          </cell>
          <cell r="J554">
            <v>5947</v>
          </cell>
          <cell r="K554">
            <v>0</v>
          </cell>
          <cell r="M554" t="str">
            <v/>
          </cell>
          <cell r="N554"/>
          <cell r="O554"/>
          <cell r="AA554" t="str">
            <v/>
          </cell>
          <cell r="AB554"/>
          <cell r="AC554"/>
          <cell r="AO554" t="str">
            <v/>
          </cell>
          <cell r="AP554"/>
          <cell r="AQ554"/>
          <cell r="BC554" t="str">
            <v/>
          </cell>
          <cell r="BD554"/>
          <cell r="BE554"/>
          <cell r="BQ554" t="str">
            <v/>
          </cell>
          <cell r="BR554"/>
          <cell r="BS554"/>
          <cell r="CE554" t="str">
            <v/>
          </cell>
          <cell r="CF554" t="str">
            <v/>
          </cell>
          <cell r="CG554" t="str">
            <v/>
          </cell>
          <cell r="CR554"/>
          <cell r="CS554"/>
        </row>
        <row r="555">
          <cell r="B555" t="str">
            <v>35</v>
          </cell>
          <cell r="F555" t="str">
            <v>610-1106</v>
          </cell>
          <cell r="G555" t="str">
            <v>京都市西京区大枝沓掛町１２－２２７</v>
          </cell>
          <cell r="H555" t="str">
            <v/>
          </cell>
          <cell r="I555" t="str">
            <v>075-331-5300</v>
          </cell>
          <cell r="J555">
            <v>34542</v>
          </cell>
          <cell r="K555">
            <v>32357</v>
          </cell>
          <cell r="M555" t="str">
            <v>坂井　新一</v>
          </cell>
          <cell r="N555">
            <v>4000</v>
          </cell>
          <cell r="O555">
            <v>12</v>
          </cell>
          <cell r="AA555" t="str">
            <v>坂井　優作</v>
          </cell>
          <cell r="AB555">
            <v>4000</v>
          </cell>
          <cell r="AC555">
            <v>4</v>
          </cell>
          <cell r="AO555" t="str">
            <v>坂井　靖子</v>
          </cell>
          <cell r="AP555">
            <v>4000</v>
          </cell>
          <cell r="AQ555">
            <v>12</v>
          </cell>
          <cell r="BC555" t="str">
            <v/>
          </cell>
          <cell r="BD555"/>
          <cell r="BE555"/>
          <cell r="BQ555" t="str">
            <v/>
          </cell>
          <cell r="BR555"/>
          <cell r="BS555"/>
          <cell r="CE555" t="str">
            <v/>
          </cell>
          <cell r="CF555" t="str">
            <v/>
          </cell>
          <cell r="CG555" t="str">
            <v/>
          </cell>
          <cell r="CR555" t="str">
            <v>京都中央信用金庫</v>
          </cell>
          <cell r="CS555" t="str">
            <v>桂坂支店</v>
          </cell>
        </row>
        <row r="556">
          <cell r="B556" t="str">
            <v>35</v>
          </cell>
          <cell r="F556" t="str">
            <v>619-0215</v>
          </cell>
          <cell r="G556" t="str">
            <v>木津川市梅美台４－１１－１８</v>
          </cell>
          <cell r="H556" t="str">
            <v/>
          </cell>
          <cell r="I556" t="str">
            <v>0774-71-3691</v>
          </cell>
          <cell r="J556">
            <v>14962</v>
          </cell>
          <cell r="K556">
            <v>13870</v>
          </cell>
          <cell r="M556" t="str">
            <v>平川　良太</v>
          </cell>
          <cell r="N556">
            <v>4000</v>
          </cell>
          <cell r="O556">
            <v>12</v>
          </cell>
          <cell r="AA556" t="str">
            <v/>
          </cell>
          <cell r="AB556"/>
          <cell r="AC556"/>
          <cell r="AO556" t="str">
            <v/>
          </cell>
          <cell r="AP556"/>
          <cell r="AQ556"/>
          <cell r="BC556" t="str">
            <v/>
          </cell>
          <cell r="BD556"/>
          <cell r="BE556"/>
          <cell r="BQ556" t="str">
            <v/>
          </cell>
          <cell r="BR556"/>
          <cell r="BS556"/>
          <cell r="CE556" t="str">
            <v/>
          </cell>
          <cell r="CF556" t="str">
            <v/>
          </cell>
          <cell r="CG556" t="str">
            <v/>
          </cell>
          <cell r="CR556" t="str">
            <v>南都銀行</v>
          </cell>
          <cell r="CS556" t="str">
            <v>加茂支店</v>
          </cell>
        </row>
        <row r="557">
          <cell r="B557" t="str">
            <v>35</v>
          </cell>
          <cell r="F557" t="str">
            <v>610-1111</v>
          </cell>
          <cell r="G557" t="str">
            <v>京都市西京区大枝東長町１－２０５</v>
          </cell>
          <cell r="H557" t="str">
            <v/>
          </cell>
          <cell r="I557" t="str">
            <v>075-333-4669</v>
          </cell>
          <cell r="J557">
            <v>16055</v>
          </cell>
          <cell r="K557">
            <v>13870</v>
          </cell>
          <cell r="M557" t="str">
            <v>島田　隆行</v>
          </cell>
          <cell r="N557">
            <v>4000</v>
          </cell>
          <cell r="O557">
            <v>12</v>
          </cell>
          <cell r="AA557" t="str">
            <v/>
          </cell>
          <cell r="AB557"/>
          <cell r="AC557"/>
          <cell r="AO557" t="str">
            <v/>
          </cell>
          <cell r="AP557"/>
          <cell r="AQ557"/>
          <cell r="BC557" t="str">
            <v/>
          </cell>
          <cell r="BD557"/>
          <cell r="BE557"/>
          <cell r="BQ557" t="str">
            <v/>
          </cell>
          <cell r="BR557"/>
          <cell r="BS557"/>
          <cell r="CE557" t="str">
            <v/>
          </cell>
          <cell r="CF557" t="str">
            <v/>
          </cell>
          <cell r="CG557" t="str">
            <v/>
          </cell>
          <cell r="CR557" t="str">
            <v>京都銀行</v>
          </cell>
          <cell r="CS557" t="str">
            <v>長岡支店</v>
          </cell>
        </row>
        <row r="558">
          <cell r="B558" t="str">
            <v>38</v>
          </cell>
          <cell r="F558" t="str">
            <v>607-8136</v>
          </cell>
          <cell r="G558" t="str">
            <v>京都市山科区</v>
          </cell>
          <cell r="H558" t="str">
            <v>大塚丹田３１－３</v>
          </cell>
          <cell r="I558" t="str">
            <v>075-555-9285</v>
          </cell>
          <cell r="J558">
            <v>67080</v>
          </cell>
          <cell r="K558">
            <v>65700</v>
          </cell>
          <cell r="M558" t="str">
            <v>山下　洋</v>
          </cell>
          <cell r="N558">
            <v>5000</v>
          </cell>
          <cell r="O558">
            <v>12</v>
          </cell>
          <cell r="AA558" t="str">
            <v>宮脇　美昭</v>
          </cell>
          <cell r="AB558">
            <v>5000</v>
          </cell>
          <cell r="AC558">
            <v>12</v>
          </cell>
          <cell r="AO558" t="str">
            <v>山下　海</v>
          </cell>
          <cell r="AP558">
            <v>5000</v>
          </cell>
          <cell r="AQ558">
            <v>12</v>
          </cell>
          <cell r="BC558" t="str">
            <v/>
          </cell>
          <cell r="BD558"/>
          <cell r="BE558"/>
          <cell r="BQ558" t="str">
            <v/>
          </cell>
          <cell r="BR558"/>
          <cell r="BS558"/>
          <cell r="CE558" t="str">
            <v/>
          </cell>
          <cell r="CF558" t="str">
            <v/>
          </cell>
          <cell r="CG558" t="str">
            <v/>
          </cell>
          <cell r="CR558" t="str">
            <v>京都銀行</v>
          </cell>
          <cell r="CS558" t="str">
            <v>山科中央支店</v>
          </cell>
        </row>
        <row r="559">
          <cell r="B559" t="str">
            <v>35</v>
          </cell>
          <cell r="F559" t="str">
            <v>606-8224</v>
          </cell>
          <cell r="G559" t="str">
            <v>京都市左京区</v>
          </cell>
          <cell r="H559" t="str">
            <v>北白川追分町６０番地ルミエール橋政５０２</v>
          </cell>
          <cell r="I559" t="str">
            <v>075-781-3508</v>
          </cell>
          <cell r="J559">
            <v>38826</v>
          </cell>
          <cell r="K559">
            <v>34675</v>
          </cell>
          <cell r="M559" t="str">
            <v>羽栗　隆司</v>
          </cell>
          <cell r="N559">
            <v>10000</v>
          </cell>
          <cell r="O559">
            <v>12</v>
          </cell>
          <cell r="AA559" t="str">
            <v/>
          </cell>
          <cell r="AB559"/>
          <cell r="AC559"/>
          <cell r="AO559" t="str">
            <v/>
          </cell>
          <cell r="AP559"/>
          <cell r="AQ559"/>
          <cell r="BC559" t="str">
            <v/>
          </cell>
          <cell r="BD559"/>
          <cell r="BE559"/>
          <cell r="BQ559" t="str">
            <v/>
          </cell>
          <cell r="BR559"/>
          <cell r="BS559"/>
          <cell r="CE559" t="str">
            <v/>
          </cell>
          <cell r="CF559" t="str">
            <v/>
          </cell>
          <cell r="CG559" t="str">
            <v/>
          </cell>
          <cell r="CR559" t="str">
            <v>京都銀行</v>
          </cell>
          <cell r="CS559" t="str">
            <v>銀閣寺支店</v>
          </cell>
        </row>
        <row r="560">
          <cell r="B560" t="str">
            <v>35</v>
          </cell>
          <cell r="F560" t="str">
            <v>603-8445</v>
          </cell>
          <cell r="G560" t="str">
            <v>京都市北区</v>
          </cell>
          <cell r="H560" t="str">
            <v>鷹峯藤林町６－２６６</v>
          </cell>
          <cell r="I560" t="str">
            <v>075-493-8574</v>
          </cell>
          <cell r="J560">
            <v>16055</v>
          </cell>
          <cell r="K560">
            <v>13870</v>
          </cell>
          <cell r="M560" t="str">
            <v>槇野　泰和</v>
          </cell>
          <cell r="N560">
            <v>4000</v>
          </cell>
          <cell r="O560">
            <v>12</v>
          </cell>
          <cell r="AA560" t="str">
            <v/>
          </cell>
          <cell r="AB560"/>
          <cell r="AC560"/>
          <cell r="AO560" t="str">
            <v/>
          </cell>
          <cell r="AP560"/>
          <cell r="AQ560"/>
          <cell r="BC560" t="str">
            <v/>
          </cell>
          <cell r="BD560"/>
          <cell r="BE560"/>
          <cell r="BQ560" t="str">
            <v/>
          </cell>
          <cell r="BR560"/>
          <cell r="BS560"/>
          <cell r="CE560" t="str">
            <v/>
          </cell>
          <cell r="CF560" t="str">
            <v/>
          </cell>
          <cell r="CG560" t="str">
            <v/>
          </cell>
          <cell r="CR560" t="str">
            <v>京都信用金庫</v>
          </cell>
          <cell r="CS560" t="str">
            <v>西陣支店</v>
          </cell>
        </row>
        <row r="561">
          <cell r="B561" t="str">
            <v>35</v>
          </cell>
          <cell r="F561" t="str">
            <v>611-0002</v>
          </cell>
          <cell r="G561" t="str">
            <v>宇治市木幡熊小路３８－９－５－２０</v>
          </cell>
          <cell r="H561" t="str">
            <v>6</v>
          </cell>
          <cell r="I561" t="str">
            <v>0774-66-2392</v>
          </cell>
          <cell r="J561">
            <v>49485</v>
          </cell>
          <cell r="K561">
            <v>34675</v>
          </cell>
          <cell r="M561" t="str">
            <v>末永　秀司</v>
          </cell>
          <cell r="N561">
            <v>10000</v>
          </cell>
          <cell r="O561">
            <v>12</v>
          </cell>
          <cell r="AA561" t="str">
            <v/>
          </cell>
          <cell r="AB561"/>
          <cell r="AC561"/>
          <cell r="AO561" t="str">
            <v/>
          </cell>
          <cell r="AP561"/>
          <cell r="AQ561"/>
          <cell r="BC561" t="str">
            <v/>
          </cell>
          <cell r="BD561"/>
          <cell r="BE561"/>
          <cell r="BQ561" t="str">
            <v/>
          </cell>
          <cell r="BR561"/>
          <cell r="BS561"/>
          <cell r="CE561" t="str">
            <v/>
          </cell>
          <cell r="CF561" t="str">
            <v/>
          </cell>
          <cell r="CG561" t="str">
            <v/>
          </cell>
          <cell r="CR561" t="str">
            <v>京都銀行</v>
          </cell>
          <cell r="CS561" t="str">
            <v>木幡支店</v>
          </cell>
        </row>
        <row r="562">
          <cell r="B562" t="str">
            <v>35</v>
          </cell>
          <cell r="F562" t="str">
            <v>611-0002</v>
          </cell>
          <cell r="G562" t="str">
            <v>宇治市</v>
          </cell>
          <cell r="H562" t="str">
            <v>木幡金草原６０－１１</v>
          </cell>
          <cell r="I562" t="str">
            <v>0774-33-5104</v>
          </cell>
          <cell r="J562">
            <v>1092</v>
          </cell>
          <cell r="K562">
            <v>0</v>
          </cell>
          <cell r="M562" t="str">
            <v/>
          </cell>
          <cell r="N562"/>
          <cell r="O562"/>
          <cell r="AA562" t="str">
            <v/>
          </cell>
          <cell r="AB562"/>
          <cell r="AC562"/>
          <cell r="AO562" t="str">
            <v/>
          </cell>
          <cell r="AP562"/>
          <cell r="AQ562"/>
          <cell r="BC562" t="str">
            <v/>
          </cell>
          <cell r="BD562"/>
          <cell r="BE562"/>
          <cell r="BQ562" t="str">
            <v/>
          </cell>
          <cell r="BR562"/>
          <cell r="BS562"/>
          <cell r="CE562" t="str">
            <v/>
          </cell>
          <cell r="CF562" t="str">
            <v/>
          </cell>
          <cell r="CG562" t="str">
            <v/>
          </cell>
          <cell r="CR562" t="str">
            <v>京都銀行</v>
          </cell>
          <cell r="CS562" t="str">
            <v>木幡支店</v>
          </cell>
        </row>
        <row r="563">
          <cell r="B563" t="str">
            <v>38</v>
          </cell>
          <cell r="F563" t="str">
            <v>605-0995</v>
          </cell>
          <cell r="G563" t="str">
            <v>京都市東山区一橋野本町　８７－３８</v>
          </cell>
          <cell r="H563" t="str">
            <v/>
          </cell>
          <cell r="I563" t="str">
            <v>075-541-9392</v>
          </cell>
          <cell r="J563">
            <v>89220</v>
          </cell>
          <cell r="K563">
            <v>87600</v>
          </cell>
          <cell r="M563" t="str">
            <v>石川　豊</v>
          </cell>
          <cell r="N563">
            <v>20000</v>
          </cell>
          <cell r="O563">
            <v>12</v>
          </cell>
          <cell r="AA563" t="str">
            <v/>
          </cell>
          <cell r="AB563"/>
          <cell r="AC563"/>
          <cell r="AO563" t="str">
            <v/>
          </cell>
          <cell r="AP563"/>
          <cell r="AQ563"/>
          <cell r="BC563" t="str">
            <v/>
          </cell>
          <cell r="BD563"/>
          <cell r="BE563"/>
          <cell r="BQ563" t="str">
            <v/>
          </cell>
          <cell r="BR563"/>
          <cell r="BS563"/>
          <cell r="CE563" t="str">
            <v/>
          </cell>
          <cell r="CF563" t="str">
            <v/>
          </cell>
          <cell r="CG563" t="str">
            <v/>
          </cell>
          <cell r="CR563" t="str">
            <v>京都銀行</v>
          </cell>
          <cell r="CS563" t="str">
            <v>京都駅前支店</v>
          </cell>
        </row>
        <row r="564">
          <cell r="B564" t="str">
            <v>35</v>
          </cell>
          <cell r="F564" t="str">
            <v>605-0862</v>
          </cell>
          <cell r="G564" t="str">
            <v>京都市東山区清水四丁目１７０－２３</v>
          </cell>
          <cell r="H564" t="str">
            <v/>
          </cell>
          <cell r="I564" t="str">
            <v>075-525-3523</v>
          </cell>
          <cell r="J564">
            <v>1396</v>
          </cell>
          <cell r="K564">
            <v>0</v>
          </cell>
          <cell r="M564" t="str">
            <v/>
          </cell>
          <cell r="N564"/>
          <cell r="O564"/>
          <cell r="AA564" t="str">
            <v/>
          </cell>
          <cell r="AB564"/>
          <cell r="AC564"/>
          <cell r="AO564" t="str">
            <v/>
          </cell>
          <cell r="AP564"/>
          <cell r="AQ564"/>
          <cell r="BC564" t="str">
            <v/>
          </cell>
          <cell r="BD564"/>
          <cell r="BE564"/>
          <cell r="BQ564" t="str">
            <v/>
          </cell>
          <cell r="BR564"/>
          <cell r="BS564"/>
          <cell r="CE564" t="str">
            <v/>
          </cell>
          <cell r="CF564" t="str">
            <v/>
          </cell>
          <cell r="CG564" t="str">
            <v/>
          </cell>
          <cell r="CR564" t="str">
            <v>京都中央信用金庫</v>
          </cell>
          <cell r="CS564" t="str">
            <v>東五条支店</v>
          </cell>
        </row>
        <row r="565">
          <cell r="B565" t="str">
            <v>35</v>
          </cell>
          <cell r="F565" t="str">
            <v>601-1422</v>
          </cell>
          <cell r="G565" t="str">
            <v>京都市伏見区日野不動講町５６－１７</v>
          </cell>
          <cell r="H565" t="str">
            <v/>
          </cell>
          <cell r="I565" t="str">
            <v>075-575-3456</v>
          </cell>
          <cell r="J565">
            <v>87342</v>
          </cell>
          <cell r="K565">
            <v>86687</v>
          </cell>
          <cell r="M565" t="str">
            <v>下家　健</v>
          </cell>
          <cell r="N565">
            <v>25000</v>
          </cell>
          <cell r="O565">
            <v>12</v>
          </cell>
          <cell r="AA565" t="str">
            <v/>
          </cell>
          <cell r="AB565"/>
          <cell r="AC565"/>
          <cell r="AO565" t="str">
            <v/>
          </cell>
          <cell r="AP565"/>
          <cell r="AQ565"/>
          <cell r="BC565" t="str">
            <v/>
          </cell>
          <cell r="BD565"/>
          <cell r="BE565"/>
          <cell r="BQ565" t="str">
            <v/>
          </cell>
          <cell r="BR565"/>
          <cell r="BS565"/>
          <cell r="CE565" t="str">
            <v/>
          </cell>
          <cell r="CF565" t="str">
            <v/>
          </cell>
          <cell r="CG565" t="str">
            <v/>
          </cell>
          <cell r="CR565" t="str">
            <v>京都中央信用金庫</v>
          </cell>
          <cell r="CS565" t="str">
            <v>石田支店</v>
          </cell>
        </row>
        <row r="566">
          <cell r="B566" t="str">
            <v>35</v>
          </cell>
          <cell r="F566" t="str">
            <v>606-8272</v>
          </cell>
          <cell r="G566" t="str">
            <v>京都市左京区</v>
          </cell>
          <cell r="H566" t="str">
            <v>北白川山田町２４－１</v>
          </cell>
          <cell r="I566" t="str">
            <v>075-203-6364</v>
          </cell>
          <cell r="J566">
            <v>5462</v>
          </cell>
          <cell r="K566">
            <v>0</v>
          </cell>
          <cell r="M566" t="str">
            <v/>
          </cell>
          <cell r="N566"/>
          <cell r="O566"/>
          <cell r="AA566" t="str">
            <v/>
          </cell>
          <cell r="AB566"/>
          <cell r="AC566"/>
          <cell r="AO566" t="str">
            <v/>
          </cell>
          <cell r="AP566"/>
          <cell r="AQ566"/>
          <cell r="BC566" t="str">
            <v/>
          </cell>
          <cell r="BD566"/>
          <cell r="BE566"/>
          <cell r="BQ566" t="str">
            <v/>
          </cell>
          <cell r="BR566"/>
          <cell r="BS566"/>
          <cell r="CE566" t="str">
            <v/>
          </cell>
          <cell r="CF566" t="str">
            <v/>
          </cell>
          <cell r="CG566" t="str">
            <v/>
          </cell>
          <cell r="CR566"/>
          <cell r="CS566"/>
        </row>
        <row r="567">
          <cell r="B567" t="str">
            <v>35</v>
          </cell>
          <cell r="F567" t="str">
            <v>601-8211</v>
          </cell>
          <cell r="G567" t="str">
            <v>京都市南区</v>
          </cell>
          <cell r="H567" t="str">
            <v>久世高田町２５７番地７８桂ガーデンハイツ</v>
          </cell>
          <cell r="I567" t="str">
            <v>090-3710-0200</v>
          </cell>
          <cell r="J567">
            <v>22990</v>
          </cell>
          <cell r="K567">
            <v>20805</v>
          </cell>
          <cell r="M567" t="str">
            <v>冨田　睦美</v>
          </cell>
          <cell r="N567">
            <v>6000</v>
          </cell>
          <cell r="O567">
            <v>12</v>
          </cell>
          <cell r="AA567" t="str">
            <v/>
          </cell>
          <cell r="AB567"/>
          <cell r="AC567"/>
          <cell r="AO567" t="str">
            <v/>
          </cell>
          <cell r="AP567"/>
          <cell r="AQ567"/>
          <cell r="BC567" t="str">
            <v/>
          </cell>
          <cell r="BD567"/>
          <cell r="BE567"/>
          <cell r="BQ567" t="str">
            <v/>
          </cell>
          <cell r="BR567"/>
          <cell r="BS567"/>
          <cell r="CE567" t="str">
            <v/>
          </cell>
          <cell r="CF567" t="str">
            <v/>
          </cell>
          <cell r="CG567" t="str">
            <v/>
          </cell>
          <cell r="CR567" t="str">
            <v>京都中央信用金庫</v>
          </cell>
          <cell r="CS567" t="str">
            <v>下津林支店</v>
          </cell>
        </row>
        <row r="568">
          <cell r="B568" t="str">
            <v>35</v>
          </cell>
          <cell r="F568" t="str">
            <v>601-1331</v>
          </cell>
          <cell r="G568" t="str">
            <v>京都市伏見区醍醐南端山町２０番地の</v>
          </cell>
          <cell r="H568" t="str">
            <v>81</v>
          </cell>
          <cell r="I568" t="str">
            <v>075-575-3805</v>
          </cell>
          <cell r="J568">
            <v>18429</v>
          </cell>
          <cell r="K568">
            <v>17337</v>
          </cell>
          <cell r="M568" t="str">
            <v>吹上　好男</v>
          </cell>
          <cell r="N568">
            <v>5000</v>
          </cell>
          <cell r="O568">
            <v>12</v>
          </cell>
          <cell r="AA568" t="str">
            <v/>
          </cell>
          <cell r="AB568"/>
          <cell r="AC568"/>
          <cell r="AO568" t="str">
            <v/>
          </cell>
          <cell r="AP568"/>
          <cell r="AQ568"/>
          <cell r="BC568" t="str">
            <v/>
          </cell>
          <cell r="BD568"/>
          <cell r="BE568"/>
          <cell r="BQ568" t="str">
            <v/>
          </cell>
          <cell r="BR568"/>
          <cell r="BS568"/>
          <cell r="CE568" t="str">
            <v/>
          </cell>
          <cell r="CF568" t="str">
            <v/>
          </cell>
          <cell r="CG568" t="str">
            <v/>
          </cell>
          <cell r="CR568"/>
          <cell r="CS568"/>
        </row>
        <row r="569">
          <cell r="B569" t="str">
            <v>38</v>
          </cell>
          <cell r="F569" t="str">
            <v>623-0046</v>
          </cell>
          <cell r="G569" t="str">
            <v>綾部市大島町岡ノ段３５－４</v>
          </cell>
          <cell r="H569" t="str">
            <v/>
          </cell>
          <cell r="I569" t="str">
            <v>0773-42-4562</v>
          </cell>
          <cell r="J569">
            <v>18624</v>
          </cell>
          <cell r="K569">
            <v>17520</v>
          </cell>
          <cell r="M569" t="str">
            <v>大志万　達也</v>
          </cell>
          <cell r="N569">
            <v>4000</v>
          </cell>
          <cell r="O569">
            <v>12</v>
          </cell>
          <cell r="AA569" t="str">
            <v/>
          </cell>
          <cell r="AB569"/>
          <cell r="AC569"/>
          <cell r="AO569" t="str">
            <v/>
          </cell>
          <cell r="AP569"/>
          <cell r="AQ569"/>
          <cell r="BC569" t="str">
            <v/>
          </cell>
          <cell r="BD569"/>
          <cell r="BE569"/>
          <cell r="BQ569" t="str">
            <v/>
          </cell>
          <cell r="BR569"/>
          <cell r="BS569"/>
          <cell r="CE569" t="str">
            <v/>
          </cell>
          <cell r="CF569" t="str">
            <v/>
          </cell>
          <cell r="CG569" t="str">
            <v/>
          </cell>
          <cell r="CR569" t="str">
            <v>京都銀行</v>
          </cell>
          <cell r="CS569" t="str">
            <v>綾部支店</v>
          </cell>
        </row>
        <row r="570">
          <cell r="B570" t="str">
            <v>37</v>
          </cell>
          <cell r="F570" t="str">
            <v>601-8206</v>
          </cell>
          <cell r="G570" t="str">
            <v>京都市南区久世大薮町</v>
          </cell>
          <cell r="H570" t="str">
            <v>224</v>
          </cell>
          <cell r="I570" t="str">
            <v>075-935-3325</v>
          </cell>
          <cell r="J570">
            <v>144120</v>
          </cell>
          <cell r="K570">
            <v>87600</v>
          </cell>
          <cell r="M570" t="str">
            <v>加納　康</v>
          </cell>
          <cell r="N570">
            <v>16000</v>
          </cell>
          <cell r="O570">
            <v>12</v>
          </cell>
          <cell r="AA570" t="str">
            <v/>
          </cell>
          <cell r="AB570"/>
          <cell r="AC570"/>
          <cell r="AO570" t="str">
            <v/>
          </cell>
          <cell r="AP570"/>
          <cell r="AQ570"/>
          <cell r="BC570" t="str">
            <v/>
          </cell>
          <cell r="BD570"/>
          <cell r="BE570"/>
          <cell r="BQ570" t="str">
            <v/>
          </cell>
          <cell r="BR570"/>
          <cell r="BS570"/>
          <cell r="CE570" t="str">
            <v/>
          </cell>
          <cell r="CF570" t="str">
            <v/>
          </cell>
          <cell r="CG570" t="str">
            <v/>
          </cell>
          <cell r="CR570" t="str">
            <v>京都銀行</v>
          </cell>
          <cell r="CS570" t="str">
            <v>久世支店</v>
          </cell>
        </row>
        <row r="571">
          <cell r="B571" t="str">
            <v>35</v>
          </cell>
          <cell r="F571" t="str">
            <v>602-8048</v>
          </cell>
          <cell r="G571" t="str">
            <v>京都市上京区油小路通下立売上る西大</v>
          </cell>
          <cell r="H571" t="str">
            <v>路町１３３番地</v>
          </cell>
          <cell r="I571" t="str">
            <v>075-431-4771</v>
          </cell>
          <cell r="J571">
            <v>15884</v>
          </cell>
          <cell r="K571">
            <v>0</v>
          </cell>
          <cell r="M571" t="str">
            <v/>
          </cell>
          <cell r="N571"/>
          <cell r="O571"/>
          <cell r="AA571" t="str">
            <v/>
          </cell>
          <cell r="AB571"/>
          <cell r="AC571"/>
          <cell r="AO571" t="str">
            <v/>
          </cell>
          <cell r="AP571"/>
          <cell r="AQ571"/>
          <cell r="BC571" t="str">
            <v/>
          </cell>
          <cell r="BD571"/>
          <cell r="BE571"/>
          <cell r="BQ571" t="str">
            <v/>
          </cell>
          <cell r="BR571"/>
          <cell r="BS571"/>
          <cell r="CE571" t="str">
            <v/>
          </cell>
          <cell r="CF571" t="str">
            <v/>
          </cell>
          <cell r="CG571" t="str">
            <v/>
          </cell>
          <cell r="CR571" t="str">
            <v>京都中央信用金庫</v>
          </cell>
          <cell r="CS571" t="str">
            <v>府庁前支店</v>
          </cell>
        </row>
        <row r="572">
          <cell r="B572" t="str">
            <v>35</v>
          </cell>
          <cell r="F572" t="str">
            <v>612-8433</v>
          </cell>
          <cell r="G572" t="str">
            <v>京都市伏見区深草善導寺町１８－６</v>
          </cell>
          <cell r="H572" t="str">
            <v/>
          </cell>
          <cell r="I572" t="str">
            <v>075-748-6710</v>
          </cell>
          <cell r="J572">
            <v>16055</v>
          </cell>
          <cell r="K572">
            <v>13870</v>
          </cell>
          <cell r="M572" t="str">
            <v>中本　達也</v>
          </cell>
          <cell r="N572">
            <v>4000</v>
          </cell>
          <cell r="O572">
            <v>12</v>
          </cell>
          <cell r="AA572" t="str">
            <v/>
          </cell>
          <cell r="AB572"/>
          <cell r="AC572"/>
          <cell r="AO572" t="str">
            <v/>
          </cell>
          <cell r="AP572"/>
          <cell r="AQ572"/>
          <cell r="BC572" t="str">
            <v/>
          </cell>
          <cell r="BD572"/>
          <cell r="BE572"/>
          <cell r="BQ572" t="str">
            <v/>
          </cell>
          <cell r="BR572"/>
          <cell r="BS572"/>
          <cell r="CE572" t="str">
            <v/>
          </cell>
          <cell r="CF572" t="str">
            <v/>
          </cell>
          <cell r="CG572" t="str">
            <v/>
          </cell>
          <cell r="CR572"/>
          <cell r="CS572"/>
        </row>
        <row r="573">
          <cell r="B573" t="str">
            <v>37</v>
          </cell>
          <cell r="F573" t="str">
            <v>617-0002</v>
          </cell>
          <cell r="G573" t="str">
            <v>向日市寺戸町天狗塚１０</v>
          </cell>
          <cell r="H573" t="str">
            <v>ベルエトワール３０２</v>
          </cell>
          <cell r="I573" t="str">
            <v>075-925-6414</v>
          </cell>
          <cell r="J573">
            <v>10890</v>
          </cell>
          <cell r="K573">
            <v>7290</v>
          </cell>
          <cell r="M573" t="str">
            <v>藤元　祐太</v>
          </cell>
          <cell r="N573">
            <v>4000</v>
          </cell>
          <cell r="O573">
            <v>4</v>
          </cell>
          <cell r="AA573" t="str">
            <v/>
          </cell>
          <cell r="AB573"/>
          <cell r="AC573"/>
          <cell r="AO573" t="str">
            <v/>
          </cell>
          <cell r="AP573"/>
          <cell r="AQ573"/>
          <cell r="BC573" t="str">
            <v/>
          </cell>
          <cell r="BD573"/>
          <cell r="BE573"/>
          <cell r="BQ573" t="str">
            <v/>
          </cell>
          <cell r="BR573"/>
          <cell r="BS573"/>
          <cell r="CE573" t="str">
            <v/>
          </cell>
          <cell r="CF573" t="str">
            <v/>
          </cell>
          <cell r="CG573" t="str">
            <v/>
          </cell>
          <cell r="CR573"/>
          <cell r="CS573"/>
        </row>
        <row r="574">
          <cell r="B574" t="str">
            <v>37</v>
          </cell>
          <cell r="F574" t="str">
            <v>601-8024</v>
          </cell>
          <cell r="G574" t="str">
            <v>京都市南区東九条東札辻町２９</v>
          </cell>
          <cell r="H574" t="str">
            <v>ダイワレジデンス７０１</v>
          </cell>
          <cell r="I574" t="str">
            <v>075-662-5000</v>
          </cell>
          <cell r="J574">
            <v>25350</v>
          </cell>
          <cell r="K574">
            <v>21900</v>
          </cell>
          <cell r="M574" t="str">
            <v>藤井　里志</v>
          </cell>
          <cell r="N574">
            <v>4000</v>
          </cell>
          <cell r="O574">
            <v>12</v>
          </cell>
          <cell r="AA574" t="str">
            <v/>
          </cell>
          <cell r="AB574"/>
          <cell r="AC574"/>
          <cell r="AO574" t="str">
            <v/>
          </cell>
          <cell r="AP574"/>
          <cell r="AQ574"/>
          <cell r="BC574" t="str">
            <v/>
          </cell>
          <cell r="BD574"/>
          <cell r="BE574"/>
          <cell r="BQ574" t="str">
            <v/>
          </cell>
          <cell r="BR574"/>
          <cell r="BS574"/>
          <cell r="CE574" t="str">
            <v/>
          </cell>
          <cell r="CF574" t="str">
            <v/>
          </cell>
          <cell r="CG574" t="str">
            <v/>
          </cell>
          <cell r="CR574" t="str">
            <v>京都銀行</v>
          </cell>
          <cell r="CS574" t="str">
            <v>東九条支店</v>
          </cell>
        </row>
        <row r="575">
          <cell r="B575" t="str">
            <v>38</v>
          </cell>
          <cell r="F575" t="str">
            <v>612-8307</v>
          </cell>
          <cell r="G575" t="str">
            <v>京都市伏見区景勝町５０－３５</v>
          </cell>
          <cell r="H575" t="str">
            <v/>
          </cell>
          <cell r="I575" t="str">
            <v>075-606-1400</v>
          </cell>
          <cell r="J575">
            <v>44904</v>
          </cell>
          <cell r="K575">
            <v>43800</v>
          </cell>
          <cell r="M575" t="str">
            <v>周東　幸治</v>
          </cell>
          <cell r="N575">
            <v>10000</v>
          </cell>
          <cell r="O575">
            <v>12</v>
          </cell>
          <cell r="AA575" t="str">
            <v/>
          </cell>
          <cell r="AB575"/>
          <cell r="AC575"/>
          <cell r="AO575" t="str">
            <v/>
          </cell>
          <cell r="AP575"/>
          <cell r="AQ575"/>
          <cell r="BC575" t="str">
            <v/>
          </cell>
          <cell r="BD575"/>
          <cell r="BE575"/>
          <cell r="BQ575" t="str">
            <v/>
          </cell>
          <cell r="BR575"/>
          <cell r="BS575"/>
          <cell r="CE575" t="str">
            <v/>
          </cell>
          <cell r="CF575" t="str">
            <v/>
          </cell>
          <cell r="CG575" t="str">
            <v/>
          </cell>
          <cell r="CR575" t="str">
            <v>京都中央信用金庫</v>
          </cell>
          <cell r="CS575" t="str">
            <v>伏見支店</v>
          </cell>
        </row>
        <row r="576">
          <cell r="B576" t="str">
            <v>35</v>
          </cell>
          <cell r="F576" t="str">
            <v>610-0332</v>
          </cell>
          <cell r="G576" t="str">
            <v>京田辺市興戸東垣内３－１</v>
          </cell>
          <cell r="H576" t="str">
            <v>サンライン玉嶋２０３号室</v>
          </cell>
          <cell r="I576" t="str">
            <v>0774-62-0103</v>
          </cell>
          <cell r="J576">
            <v>28053</v>
          </cell>
          <cell r="K576">
            <v>0</v>
          </cell>
          <cell r="M576" t="str">
            <v/>
          </cell>
          <cell r="N576"/>
          <cell r="O576"/>
          <cell r="AA576" t="str">
            <v/>
          </cell>
          <cell r="AB576"/>
          <cell r="AC576"/>
          <cell r="AO576" t="str">
            <v/>
          </cell>
          <cell r="AP576"/>
          <cell r="AQ576"/>
          <cell r="BC576" t="str">
            <v/>
          </cell>
          <cell r="BD576"/>
          <cell r="BE576"/>
          <cell r="BQ576" t="str">
            <v/>
          </cell>
          <cell r="BR576"/>
          <cell r="BS576"/>
          <cell r="CE576" t="str">
            <v/>
          </cell>
          <cell r="CF576" t="str">
            <v/>
          </cell>
          <cell r="CG576" t="str">
            <v/>
          </cell>
          <cell r="CR576" t="str">
            <v>京都銀行</v>
          </cell>
          <cell r="CS576" t="str">
            <v>田辺支店</v>
          </cell>
        </row>
        <row r="577">
          <cell r="B577" t="str">
            <v>36</v>
          </cell>
          <cell r="F577" t="str">
            <v>616-8256</v>
          </cell>
          <cell r="G577" t="str">
            <v>京都市右京区</v>
          </cell>
          <cell r="H577" t="str">
            <v>鳴滝松本町２６番地１８</v>
          </cell>
          <cell r="I577" t="str">
            <v>080-14324181</v>
          </cell>
          <cell r="J577">
            <v>30147</v>
          </cell>
          <cell r="K577">
            <v>27677</v>
          </cell>
          <cell r="M577" t="str">
            <v>河井　研吾</v>
          </cell>
          <cell r="N577">
            <v>20000</v>
          </cell>
          <cell r="O577">
            <v>7</v>
          </cell>
          <cell r="AA577" t="str">
            <v/>
          </cell>
          <cell r="AB577"/>
          <cell r="AC577"/>
          <cell r="AO577" t="str">
            <v/>
          </cell>
          <cell r="AP577"/>
          <cell r="AQ577"/>
          <cell r="BC577" t="str">
            <v/>
          </cell>
          <cell r="BD577"/>
          <cell r="BE577"/>
          <cell r="BQ577" t="str">
            <v/>
          </cell>
          <cell r="BR577"/>
          <cell r="BS577"/>
          <cell r="CE577" t="str">
            <v/>
          </cell>
          <cell r="CF577" t="str">
            <v/>
          </cell>
          <cell r="CG577" t="str">
            <v/>
          </cell>
          <cell r="CR577"/>
          <cell r="CS577"/>
        </row>
        <row r="578">
          <cell r="B578" t="str">
            <v>35</v>
          </cell>
          <cell r="F578" t="str">
            <v>612-0874</v>
          </cell>
          <cell r="G578" t="str">
            <v>京都市伏見区深草東伊達町８８</v>
          </cell>
          <cell r="H578" t="str">
            <v/>
          </cell>
          <cell r="I578" t="str">
            <v>075-645-9339</v>
          </cell>
          <cell r="J578">
            <v>36860</v>
          </cell>
          <cell r="K578">
            <v>34675</v>
          </cell>
          <cell r="M578" t="str">
            <v>椚座　雅充</v>
          </cell>
          <cell r="N578">
            <v>10000</v>
          </cell>
          <cell r="O578">
            <v>12</v>
          </cell>
          <cell r="AA578" t="str">
            <v/>
          </cell>
          <cell r="AB578"/>
          <cell r="AC578"/>
          <cell r="AO578" t="str">
            <v/>
          </cell>
          <cell r="AP578"/>
          <cell r="AQ578"/>
          <cell r="BC578" t="str">
            <v/>
          </cell>
          <cell r="BD578"/>
          <cell r="BE578"/>
          <cell r="BQ578" t="str">
            <v/>
          </cell>
          <cell r="BR578"/>
          <cell r="BS578"/>
          <cell r="CE578" t="str">
            <v/>
          </cell>
          <cell r="CF578" t="str">
            <v/>
          </cell>
          <cell r="CG578" t="str">
            <v/>
          </cell>
          <cell r="CR578" t="str">
            <v>三井住友銀行</v>
          </cell>
          <cell r="CS578" t="str">
            <v>四条支店</v>
          </cell>
        </row>
        <row r="579">
          <cell r="B579" t="str">
            <v>35</v>
          </cell>
          <cell r="F579" t="str">
            <v>604-8873</v>
          </cell>
          <cell r="G579" t="str">
            <v>京都市中京区壬生花井町２３番地６</v>
          </cell>
          <cell r="H579" t="str">
            <v/>
          </cell>
          <cell r="I579" t="str">
            <v>090-7769-2493</v>
          </cell>
          <cell r="J579">
            <v>14962</v>
          </cell>
          <cell r="K579">
            <v>13870</v>
          </cell>
          <cell r="M579" t="str">
            <v>柏原　泰斗</v>
          </cell>
          <cell r="N579">
            <v>4000</v>
          </cell>
          <cell r="O579">
            <v>12</v>
          </cell>
          <cell r="AA579" t="str">
            <v/>
          </cell>
          <cell r="AB579"/>
          <cell r="AC579"/>
          <cell r="AO579" t="str">
            <v/>
          </cell>
          <cell r="AP579"/>
          <cell r="AQ579"/>
          <cell r="BC579" t="str">
            <v/>
          </cell>
          <cell r="BD579"/>
          <cell r="BE579"/>
          <cell r="BQ579" t="str">
            <v/>
          </cell>
          <cell r="BR579"/>
          <cell r="BS579"/>
          <cell r="CE579" t="str">
            <v/>
          </cell>
          <cell r="CF579" t="str">
            <v/>
          </cell>
          <cell r="CG579" t="str">
            <v/>
          </cell>
          <cell r="CR579" t="str">
            <v>京都中央信用金庫</v>
          </cell>
          <cell r="CS579" t="str">
            <v>壬生支店</v>
          </cell>
        </row>
        <row r="580">
          <cell r="B580" t="str">
            <v>35</v>
          </cell>
          <cell r="F580" t="str">
            <v>601-8135</v>
          </cell>
          <cell r="G580" t="str">
            <v>京都市南区上鳥羽石橋町３１－６</v>
          </cell>
          <cell r="H580" t="str">
            <v/>
          </cell>
          <cell r="I580" t="str">
            <v>075-203-6626</v>
          </cell>
          <cell r="J580">
            <v>47072</v>
          </cell>
          <cell r="K580">
            <v>41610</v>
          </cell>
          <cell r="M580" t="str">
            <v>松尾　昭紀</v>
          </cell>
          <cell r="N580">
            <v>12000</v>
          </cell>
          <cell r="O580">
            <v>12</v>
          </cell>
          <cell r="AA580" t="str">
            <v/>
          </cell>
          <cell r="AB580"/>
          <cell r="AC580"/>
          <cell r="AO580" t="str">
            <v/>
          </cell>
          <cell r="AP580"/>
          <cell r="AQ580"/>
          <cell r="BC580" t="str">
            <v/>
          </cell>
          <cell r="BD580"/>
          <cell r="BE580"/>
          <cell r="BQ580" t="str">
            <v/>
          </cell>
          <cell r="BR580"/>
          <cell r="BS580"/>
          <cell r="CE580" t="str">
            <v/>
          </cell>
          <cell r="CF580" t="str">
            <v/>
          </cell>
          <cell r="CG580" t="str">
            <v/>
          </cell>
          <cell r="CR580" t="str">
            <v>京都銀行</v>
          </cell>
          <cell r="CS580" t="str">
            <v>久世支店</v>
          </cell>
        </row>
        <row r="581">
          <cell r="B581" t="str">
            <v>35</v>
          </cell>
          <cell r="F581" t="str">
            <v>620-0064</v>
          </cell>
          <cell r="G581" t="str">
            <v>福知山市岩井東町２６－２</v>
          </cell>
          <cell r="H581" t="str">
            <v/>
          </cell>
          <cell r="I581" t="str">
            <v>0773-23-4554</v>
          </cell>
          <cell r="J581">
            <v>2090</v>
          </cell>
          <cell r="K581">
            <v>0</v>
          </cell>
          <cell r="M581" t="str">
            <v/>
          </cell>
          <cell r="N581"/>
          <cell r="O581"/>
          <cell r="AA581" t="str">
            <v/>
          </cell>
          <cell r="AB581"/>
          <cell r="AC581"/>
          <cell r="AO581" t="str">
            <v/>
          </cell>
          <cell r="AP581"/>
          <cell r="AQ581"/>
          <cell r="BC581" t="str">
            <v/>
          </cell>
          <cell r="BD581"/>
          <cell r="BE581"/>
          <cell r="BQ581" t="str">
            <v/>
          </cell>
          <cell r="BR581"/>
          <cell r="BS581"/>
          <cell r="CE581" t="str">
            <v/>
          </cell>
          <cell r="CF581" t="str">
            <v/>
          </cell>
          <cell r="CG581" t="str">
            <v/>
          </cell>
          <cell r="CR581" t="str">
            <v>京都北都信用金庫</v>
          </cell>
          <cell r="CS581" t="str">
            <v>福知山中央支店</v>
          </cell>
        </row>
        <row r="582">
          <cell r="B582" t="str">
            <v>35</v>
          </cell>
          <cell r="F582" t="str">
            <v>612-0038</v>
          </cell>
          <cell r="G582" t="str">
            <v>京都市伏見区深草</v>
          </cell>
          <cell r="H582" t="str">
            <v>仙石屋敷町53-25</v>
          </cell>
          <cell r="I582" t="str">
            <v>075-205-7066</v>
          </cell>
          <cell r="J582">
            <v>19332</v>
          </cell>
          <cell r="K582">
            <v>13870</v>
          </cell>
          <cell r="M582" t="str">
            <v>山沖　進一</v>
          </cell>
          <cell r="N582">
            <v>4000</v>
          </cell>
          <cell r="O582">
            <v>12</v>
          </cell>
          <cell r="AA582" t="str">
            <v/>
          </cell>
          <cell r="AB582"/>
          <cell r="AC582"/>
          <cell r="AO582" t="str">
            <v/>
          </cell>
          <cell r="AP582"/>
          <cell r="AQ582"/>
          <cell r="BC582" t="str">
            <v/>
          </cell>
          <cell r="BD582"/>
          <cell r="BE582"/>
          <cell r="BQ582" t="str">
            <v/>
          </cell>
          <cell r="BR582"/>
          <cell r="BS582"/>
          <cell r="CE582" t="str">
            <v/>
          </cell>
          <cell r="CF582" t="str">
            <v/>
          </cell>
          <cell r="CG582" t="str">
            <v/>
          </cell>
          <cell r="CR582"/>
          <cell r="CS582"/>
        </row>
        <row r="583">
          <cell r="B583" t="str">
            <v>35</v>
          </cell>
          <cell r="F583" t="str">
            <v>607-8484</v>
          </cell>
          <cell r="G583" t="str">
            <v>京都市山科区北花山西ノ野町９－１</v>
          </cell>
          <cell r="H583" t="str">
            <v/>
          </cell>
          <cell r="I583" t="str">
            <v>075-583-2930</v>
          </cell>
          <cell r="J583">
            <v>14962</v>
          </cell>
          <cell r="K583">
            <v>13870</v>
          </cell>
          <cell r="M583" t="str">
            <v>田中　貴志</v>
          </cell>
          <cell r="N583">
            <v>4000</v>
          </cell>
          <cell r="O583">
            <v>12</v>
          </cell>
          <cell r="AA583" t="str">
            <v/>
          </cell>
          <cell r="AB583"/>
          <cell r="AC583"/>
          <cell r="AO583" t="str">
            <v/>
          </cell>
          <cell r="AP583"/>
          <cell r="AQ583"/>
          <cell r="BC583" t="str">
            <v/>
          </cell>
          <cell r="BD583"/>
          <cell r="BE583"/>
          <cell r="BQ583" t="str">
            <v/>
          </cell>
          <cell r="BR583"/>
          <cell r="BS583"/>
          <cell r="CE583" t="str">
            <v/>
          </cell>
          <cell r="CF583" t="str">
            <v/>
          </cell>
          <cell r="CG583" t="str">
            <v/>
          </cell>
          <cell r="CR583" t="str">
            <v>京都銀行</v>
          </cell>
          <cell r="CS583" t="str">
            <v>東山支店</v>
          </cell>
        </row>
        <row r="584">
          <cell r="B584" t="str">
            <v>35</v>
          </cell>
          <cell r="F584" t="str">
            <v>617-0002</v>
          </cell>
          <cell r="G584" t="str">
            <v>向日市寺戸町永田１－１８４</v>
          </cell>
          <cell r="H584" t="str">
            <v/>
          </cell>
          <cell r="I584" t="str">
            <v>075-933-7485</v>
          </cell>
          <cell r="J584">
            <v>2185</v>
          </cell>
          <cell r="K584">
            <v>0</v>
          </cell>
          <cell r="M584" t="str">
            <v/>
          </cell>
          <cell r="N584"/>
          <cell r="O584"/>
          <cell r="AA584" t="str">
            <v/>
          </cell>
          <cell r="AB584"/>
          <cell r="AC584"/>
          <cell r="AO584" t="str">
            <v/>
          </cell>
          <cell r="AP584"/>
          <cell r="AQ584"/>
          <cell r="BC584" t="str">
            <v/>
          </cell>
          <cell r="BD584"/>
          <cell r="BE584"/>
          <cell r="BQ584" t="str">
            <v/>
          </cell>
          <cell r="BR584"/>
          <cell r="BS584"/>
          <cell r="CE584" t="str">
            <v/>
          </cell>
          <cell r="CF584" t="str">
            <v/>
          </cell>
          <cell r="CG584" t="str">
            <v/>
          </cell>
          <cell r="CR584" t="str">
            <v>京都中央信用金庫</v>
          </cell>
          <cell r="CS584" t="str">
            <v>東向日支店</v>
          </cell>
        </row>
        <row r="585">
          <cell r="B585" t="str">
            <v>35</v>
          </cell>
          <cell r="F585" t="str">
            <v>619-0216</v>
          </cell>
          <cell r="G585" t="str">
            <v>木津川市州見台一丁目9-8</v>
          </cell>
          <cell r="H585" t="str">
            <v/>
          </cell>
          <cell r="I585" t="str">
            <v>0774-73-2913</v>
          </cell>
          <cell r="J585">
            <v>99560</v>
          </cell>
          <cell r="K585">
            <v>62415</v>
          </cell>
          <cell r="M585" t="str">
            <v>藤本　茂</v>
          </cell>
          <cell r="N585">
            <v>18000</v>
          </cell>
          <cell r="O585">
            <v>12</v>
          </cell>
          <cell r="AA585" t="str">
            <v/>
          </cell>
          <cell r="AB585"/>
          <cell r="AC585"/>
          <cell r="AO585" t="str">
            <v/>
          </cell>
          <cell r="AP585"/>
          <cell r="AQ585"/>
          <cell r="BC585" t="str">
            <v/>
          </cell>
          <cell r="BD585"/>
          <cell r="BE585"/>
          <cell r="BQ585" t="str">
            <v/>
          </cell>
          <cell r="BR585"/>
          <cell r="BS585"/>
          <cell r="CE585" t="str">
            <v/>
          </cell>
          <cell r="CF585" t="str">
            <v/>
          </cell>
          <cell r="CG585" t="str">
            <v/>
          </cell>
          <cell r="CR585" t="str">
            <v>南都銀行</v>
          </cell>
          <cell r="CS585" t="str">
            <v>田原本支店</v>
          </cell>
        </row>
        <row r="586">
          <cell r="B586" t="str">
            <v>35</v>
          </cell>
          <cell r="F586" t="str">
            <v>603-8487</v>
          </cell>
          <cell r="G586" t="str">
            <v>京都市北区大北山</v>
          </cell>
          <cell r="H586" t="str">
            <v>原谷乾町４２－９</v>
          </cell>
          <cell r="I586" t="str">
            <v>075-461-9475</v>
          </cell>
          <cell r="J586">
            <v>70176</v>
          </cell>
          <cell r="K586">
            <v>69350</v>
          </cell>
          <cell r="M586" t="str">
            <v>船越　正彦</v>
          </cell>
          <cell r="N586">
            <v>20000</v>
          </cell>
          <cell r="O586">
            <v>12</v>
          </cell>
          <cell r="AA586" t="str">
            <v/>
          </cell>
          <cell r="AB586"/>
          <cell r="AC586"/>
          <cell r="AO586" t="str">
            <v/>
          </cell>
          <cell r="AP586"/>
          <cell r="AQ586"/>
          <cell r="BC586" t="str">
            <v/>
          </cell>
          <cell r="BD586"/>
          <cell r="BE586"/>
          <cell r="BQ586" t="str">
            <v/>
          </cell>
          <cell r="BR586"/>
          <cell r="BS586"/>
          <cell r="CE586" t="str">
            <v/>
          </cell>
          <cell r="CF586" t="str">
            <v/>
          </cell>
          <cell r="CG586" t="str">
            <v/>
          </cell>
          <cell r="CR586"/>
          <cell r="CS586"/>
        </row>
        <row r="587">
          <cell r="B587" t="str">
            <v>38</v>
          </cell>
          <cell r="F587" t="str">
            <v>601-8213</v>
          </cell>
          <cell r="G587" t="str">
            <v>京都市南区久世中久世町１－１４６</v>
          </cell>
          <cell r="H587" t="str">
            <v/>
          </cell>
          <cell r="I587" t="str">
            <v>075-933-4771</v>
          </cell>
          <cell r="J587">
            <v>55320</v>
          </cell>
          <cell r="K587">
            <v>52560</v>
          </cell>
          <cell r="M587" t="str">
            <v>小西　一三</v>
          </cell>
          <cell r="N587">
            <v>10000</v>
          </cell>
          <cell r="O587">
            <v>12</v>
          </cell>
          <cell r="AA587" t="str">
            <v>小西　三郎</v>
          </cell>
          <cell r="AB587">
            <v>4000</v>
          </cell>
          <cell r="AC587">
            <v>6</v>
          </cell>
          <cell r="AO587" t="str">
            <v/>
          </cell>
          <cell r="AP587"/>
          <cell r="AQ587"/>
          <cell r="BC587" t="str">
            <v/>
          </cell>
          <cell r="BD587"/>
          <cell r="BE587"/>
          <cell r="BQ587" t="str">
            <v/>
          </cell>
          <cell r="BR587"/>
          <cell r="BS587"/>
          <cell r="CE587" t="str">
            <v/>
          </cell>
          <cell r="CF587" t="str">
            <v/>
          </cell>
          <cell r="CG587" t="str">
            <v/>
          </cell>
          <cell r="CR587" t="str">
            <v>京都中央信用金庫</v>
          </cell>
          <cell r="CS587" t="str">
            <v>桂駅前支店</v>
          </cell>
        </row>
        <row r="588">
          <cell r="B588" t="str">
            <v>35</v>
          </cell>
          <cell r="F588" t="str">
            <v>623-0231</v>
          </cell>
          <cell r="G588" t="str">
            <v>綾部市大畠町</v>
          </cell>
          <cell r="H588" t="str">
            <v>西谷田１７</v>
          </cell>
          <cell r="I588" t="str">
            <v>090-9629-7206</v>
          </cell>
          <cell r="J588">
            <v>65217</v>
          </cell>
          <cell r="K588">
            <v>62415</v>
          </cell>
          <cell r="M588" t="str">
            <v>大槻　達也</v>
          </cell>
          <cell r="N588">
            <v>18000</v>
          </cell>
          <cell r="O588">
            <v>12</v>
          </cell>
          <cell r="AA588" t="str">
            <v/>
          </cell>
          <cell r="AB588"/>
          <cell r="AC588"/>
          <cell r="AO588" t="str">
            <v/>
          </cell>
          <cell r="AP588"/>
          <cell r="AQ588"/>
          <cell r="BC588" t="str">
            <v/>
          </cell>
          <cell r="BD588"/>
          <cell r="BE588"/>
          <cell r="BQ588" t="str">
            <v/>
          </cell>
          <cell r="BR588"/>
          <cell r="BS588"/>
          <cell r="CE588" t="str">
            <v/>
          </cell>
          <cell r="CF588" t="str">
            <v/>
          </cell>
          <cell r="CG588" t="str">
            <v/>
          </cell>
          <cell r="CR588" t="str">
            <v>京都北都信用金庫</v>
          </cell>
          <cell r="CS588" t="str">
            <v>中筋支店</v>
          </cell>
        </row>
        <row r="589">
          <cell r="B589" t="str">
            <v>35</v>
          </cell>
          <cell r="F589" t="str">
            <v>607-8184</v>
          </cell>
          <cell r="G589" t="str">
            <v>京都市山科区大宅甲ノ辻町１１３</v>
          </cell>
          <cell r="H589" t="str">
            <v/>
          </cell>
          <cell r="I589" t="str">
            <v>075-204-2801</v>
          </cell>
          <cell r="J589">
            <v>16055</v>
          </cell>
          <cell r="K589">
            <v>13870</v>
          </cell>
          <cell r="M589" t="str">
            <v>大澤　和也</v>
          </cell>
          <cell r="N589">
            <v>4000</v>
          </cell>
          <cell r="O589">
            <v>12</v>
          </cell>
          <cell r="AA589" t="str">
            <v/>
          </cell>
          <cell r="AB589"/>
          <cell r="AC589"/>
          <cell r="AO589" t="str">
            <v/>
          </cell>
          <cell r="AP589"/>
          <cell r="AQ589"/>
          <cell r="BC589" t="str">
            <v/>
          </cell>
          <cell r="BD589"/>
          <cell r="BE589"/>
          <cell r="BQ589" t="str">
            <v/>
          </cell>
          <cell r="BR589"/>
          <cell r="BS589"/>
          <cell r="CE589" t="str">
            <v/>
          </cell>
          <cell r="CF589" t="str">
            <v/>
          </cell>
          <cell r="CG589" t="str">
            <v/>
          </cell>
          <cell r="CR589" t="str">
            <v>京都銀行</v>
          </cell>
          <cell r="CS589" t="str">
            <v>山科中央支店</v>
          </cell>
        </row>
        <row r="590">
          <cell r="B590" t="str">
            <v>38</v>
          </cell>
          <cell r="F590" t="str">
            <v>616-8417</v>
          </cell>
          <cell r="G590" t="str">
            <v>京都市右京区嵯峨大覚寺門前六道町４</v>
          </cell>
          <cell r="H590" t="str">
            <v>３番地の５</v>
          </cell>
          <cell r="I590" t="str">
            <v>090-3728-7554</v>
          </cell>
          <cell r="J590">
            <v>57600</v>
          </cell>
          <cell r="K590">
            <v>43800</v>
          </cell>
          <cell r="M590" t="str">
            <v>河原　謙二</v>
          </cell>
          <cell r="N590">
            <v>10000</v>
          </cell>
          <cell r="O590">
            <v>12</v>
          </cell>
          <cell r="AA590" t="str">
            <v/>
          </cell>
          <cell r="AB590"/>
          <cell r="AC590"/>
          <cell r="AO590" t="str">
            <v/>
          </cell>
          <cell r="AP590"/>
          <cell r="AQ590"/>
          <cell r="BC590" t="str">
            <v/>
          </cell>
          <cell r="BD590"/>
          <cell r="BE590"/>
          <cell r="BQ590" t="str">
            <v/>
          </cell>
          <cell r="BR590"/>
          <cell r="BS590"/>
          <cell r="CE590" t="str">
            <v/>
          </cell>
          <cell r="CF590" t="str">
            <v/>
          </cell>
          <cell r="CG590" t="str">
            <v/>
          </cell>
          <cell r="CR590" t="str">
            <v>京都銀行</v>
          </cell>
          <cell r="CS590" t="str">
            <v>嵯峨支店</v>
          </cell>
        </row>
        <row r="591">
          <cell r="B591" t="str">
            <v>35</v>
          </cell>
          <cell r="F591" t="str">
            <v>602-8165</v>
          </cell>
          <cell r="G591" t="str">
            <v>京都市上京区出水通４本西入　尼ヶ崎</v>
          </cell>
          <cell r="H591" t="str">
            <v>横町３５７</v>
          </cell>
          <cell r="I591" t="str">
            <v>075-841-5058</v>
          </cell>
          <cell r="J591">
            <v>16055</v>
          </cell>
          <cell r="K591">
            <v>13870</v>
          </cell>
          <cell r="M591" t="str">
            <v>市原　秀樹</v>
          </cell>
          <cell r="N591">
            <v>4000</v>
          </cell>
          <cell r="O591">
            <v>12</v>
          </cell>
          <cell r="AA591" t="str">
            <v/>
          </cell>
          <cell r="AB591"/>
          <cell r="AC591"/>
          <cell r="AO591" t="str">
            <v/>
          </cell>
          <cell r="AP591"/>
          <cell r="AQ591"/>
          <cell r="BC591" t="str">
            <v/>
          </cell>
          <cell r="BD591"/>
          <cell r="BE591"/>
          <cell r="BQ591" t="str">
            <v/>
          </cell>
          <cell r="BR591"/>
          <cell r="BS591"/>
          <cell r="CE591" t="str">
            <v/>
          </cell>
          <cell r="CF591" t="str">
            <v/>
          </cell>
          <cell r="CG591" t="str">
            <v/>
          </cell>
          <cell r="CR591" t="str">
            <v>りそな銀行</v>
          </cell>
          <cell r="CS591" t="str">
            <v>四条大宮支店</v>
          </cell>
        </row>
        <row r="592">
          <cell r="B592" t="str">
            <v>35</v>
          </cell>
          <cell r="F592" t="str">
            <v>610-0341</v>
          </cell>
          <cell r="G592" t="str">
            <v>京田辺市薪西山　５１ー２１</v>
          </cell>
          <cell r="H592" t="str">
            <v/>
          </cell>
          <cell r="I592" t="str">
            <v>0774-68-1595</v>
          </cell>
          <cell r="J592">
            <v>1092</v>
          </cell>
          <cell r="K592">
            <v>0</v>
          </cell>
          <cell r="M592" t="str">
            <v/>
          </cell>
          <cell r="N592"/>
          <cell r="O592"/>
          <cell r="AA592" t="str">
            <v/>
          </cell>
          <cell r="AB592"/>
          <cell r="AC592"/>
          <cell r="AO592" t="str">
            <v/>
          </cell>
          <cell r="AP592"/>
          <cell r="AQ592"/>
          <cell r="BC592" t="str">
            <v/>
          </cell>
          <cell r="BD592"/>
          <cell r="BE592"/>
          <cell r="BQ592" t="str">
            <v/>
          </cell>
          <cell r="BR592"/>
          <cell r="BS592"/>
          <cell r="CE592" t="str">
            <v/>
          </cell>
          <cell r="CF592" t="str">
            <v/>
          </cell>
          <cell r="CG592" t="str">
            <v/>
          </cell>
          <cell r="CR592"/>
          <cell r="CS592"/>
        </row>
        <row r="593">
          <cell r="B593" t="str">
            <v>38</v>
          </cell>
          <cell r="F593" t="str">
            <v>613-0916</v>
          </cell>
          <cell r="G593" t="str">
            <v>京都市伏見区淀美豆町３２４－７３</v>
          </cell>
          <cell r="H593" t="str">
            <v/>
          </cell>
          <cell r="I593" t="str">
            <v>075-632-2798</v>
          </cell>
          <cell r="J593">
            <v>46560</v>
          </cell>
          <cell r="K593">
            <v>43800</v>
          </cell>
          <cell r="M593" t="str">
            <v>村上　茂雄</v>
          </cell>
          <cell r="N593">
            <v>10000</v>
          </cell>
          <cell r="O593">
            <v>12</v>
          </cell>
          <cell r="AA593" t="str">
            <v/>
          </cell>
          <cell r="AB593"/>
          <cell r="AC593"/>
          <cell r="AO593" t="str">
            <v/>
          </cell>
          <cell r="AP593"/>
          <cell r="AQ593"/>
          <cell r="BC593" t="str">
            <v/>
          </cell>
          <cell r="BD593"/>
          <cell r="BE593"/>
          <cell r="BQ593" t="str">
            <v/>
          </cell>
          <cell r="BR593"/>
          <cell r="BS593"/>
          <cell r="CE593" t="str">
            <v/>
          </cell>
          <cell r="CF593" t="str">
            <v/>
          </cell>
          <cell r="CG593" t="str">
            <v/>
          </cell>
          <cell r="CR593" t="str">
            <v>京都信用金庫</v>
          </cell>
          <cell r="CS593" t="str">
            <v>伏見支店</v>
          </cell>
        </row>
        <row r="594">
          <cell r="B594" t="str">
            <v>35</v>
          </cell>
          <cell r="F594" t="str">
            <v>619-0241</v>
          </cell>
          <cell r="G594" t="str">
            <v>相楽郡精華町祝園堀殿城２４</v>
          </cell>
          <cell r="H594" t="str">
            <v/>
          </cell>
          <cell r="I594" t="str">
            <v>0774-94-3462</v>
          </cell>
          <cell r="J594">
            <v>56525</v>
          </cell>
          <cell r="K594">
            <v>34675</v>
          </cell>
          <cell r="M594" t="str">
            <v>吉田　雄一朗</v>
          </cell>
          <cell r="N594">
            <v>10000</v>
          </cell>
          <cell r="O594">
            <v>12</v>
          </cell>
          <cell r="AA594" t="str">
            <v/>
          </cell>
          <cell r="AB594"/>
          <cell r="AC594"/>
          <cell r="AO594" t="str">
            <v/>
          </cell>
          <cell r="AP594"/>
          <cell r="AQ594"/>
          <cell r="BC594" t="str">
            <v/>
          </cell>
          <cell r="BD594"/>
          <cell r="BE594"/>
          <cell r="BQ594" t="str">
            <v/>
          </cell>
          <cell r="BR594"/>
          <cell r="BS594"/>
          <cell r="CE594" t="str">
            <v/>
          </cell>
          <cell r="CF594" t="str">
            <v/>
          </cell>
          <cell r="CG594" t="str">
            <v/>
          </cell>
          <cell r="CR594"/>
          <cell r="CS594"/>
        </row>
        <row r="595">
          <cell r="B595" t="str">
            <v>35</v>
          </cell>
          <cell r="F595" t="str">
            <v>612-0846</v>
          </cell>
          <cell r="G595" t="str">
            <v>京都市伏見区深草大亀谷</v>
          </cell>
          <cell r="H595" t="str">
            <v>万帖敷町　３８９－１</v>
          </cell>
          <cell r="I595" t="str">
            <v>075-643-2717</v>
          </cell>
          <cell r="J595">
            <v>16055</v>
          </cell>
          <cell r="K595">
            <v>13870</v>
          </cell>
          <cell r="M595" t="str">
            <v>宮崎　福雄</v>
          </cell>
          <cell r="N595">
            <v>4000</v>
          </cell>
          <cell r="O595">
            <v>12</v>
          </cell>
          <cell r="AA595" t="str">
            <v/>
          </cell>
          <cell r="AB595"/>
          <cell r="AC595"/>
          <cell r="AO595" t="str">
            <v/>
          </cell>
          <cell r="AP595"/>
          <cell r="AQ595"/>
          <cell r="BC595" t="str">
            <v/>
          </cell>
          <cell r="BD595"/>
          <cell r="BE595"/>
          <cell r="BQ595" t="str">
            <v/>
          </cell>
          <cell r="BR595"/>
          <cell r="BS595"/>
          <cell r="CE595" t="str">
            <v/>
          </cell>
          <cell r="CF595" t="str">
            <v/>
          </cell>
          <cell r="CG595" t="str">
            <v/>
          </cell>
          <cell r="CR595"/>
          <cell r="CS595"/>
        </row>
        <row r="596">
          <cell r="B596" t="str">
            <v>35</v>
          </cell>
          <cell r="F596" t="str">
            <v>617-0814</v>
          </cell>
          <cell r="G596" t="str">
            <v>長岡京市今里庄ノ渕　３０番地</v>
          </cell>
          <cell r="H596" t="str">
            <v/>
          </cell>
          <cell r="I596" t="str">
            <v>075-957-7754</v>
          </cell>
          <cell r="J596">
            <v>219915</v>
          </cell>
          <cell r="K596">
            <v>0</v>
          </cell>
          <cell r="M596" t="str">
            <v/>
          </cell>
          <cell r="N596"/>
          <cell r="O596"/>
          <cell r="AA596" t="str">
            <v/>
          </cell>
          <cell r="AB596"/>
          <cell r="AC596"/>
          <cell r="AO596" t="str">
            <v/>
          </cell>
          <cell r="AP596"/>
          <cell r="AQ596"/>
          <cell r="BC596" t="str">
            <v/>
          </cell>
          <cell r="BD596"/>
          <cell r="BE596"/>
          <cell r="BQ596" t="str">
            <v/>
          </cell>
          <cell r="BR596"/>
          <cell r="BS596"/>
          <cell r="CE596" t="str">
            <v/>
          </cell>
          <cell r="CF596" t="str">
            <v/>
          </cell>
          <cell r="CG596" t="str">
            <v/>
          </cell>
          <cell r="CR596" t="str">
            <v>京都中央信用金庫</v>
          </cell>
          <cell r="CS596" t="str">
            <v>長岡支店</v>
          </cell>
        </row>
        <row r="597">
          <cell r="B597" t="str">
            <v>35</v>
          </cell>
          <cell r="F597" t="str">
            <v>611-0002</v>
          </cell>
          <cell r="G597" t="str">
            <v>宇治市木幡南山７４－３０</v>
          </cell>
          <cell r="H597" t="str">
            <v/>
          </cell>
          <cell r="I597" t="str">
            <v>0774-31-5995</v>
          </cell>
          <cell r="J597">
            <v>35767</v>
          </cell>
          <cell r="K597">
            <v>34675</v>
          </cell>
          <cell r="M597" t="str">
            <v>堀内　誠樹</v>
          </cell>
          <cell r="N597">
            <v>10000</v>
          </cell>
          <cell r="O597">
            <v>12</v>
          </cell>
          <cell r="AA597" t="str">
            <v/>
          </cell>
          <cell r="AB597"/>
          <cell r="AC597"/>
          <cell r="AO597" t="str">
            <v/>
          </cell>
          <cell r="AP597"/>
          <cell r="AQ597"/>
          <cell r="BC597" t="str">
            <v/>
          </cell>
          <cell r="BD597"/>
          <cell r="BE597"/>
          <cell r="BQ597" t="str">
            <v/>
          </cell>
          <cell r="BR597"/>
          <cell r="BS597"/>
          <cell r="CE597" t="str">
            <v/>
          </cell>
          <cell r="CF597" t="str">
            <v/>
          </cell>
          <cell r="CG597" t="str">
            <v/>
          </cell>
          <cell r="CR597" t="str">
            <v>京都中央信用金庫</v>
          </cell>
          <cell r="CS597" t="str">
            <v>石田支店</v>
          </cell>
        </row>
        <row r="598">
          <cell r="B598" t="str">
            <v>35</v>
          </cell>
          <cell r="F598" t="str">
            <v>601-1241</v>
          </cell>
          <cell r="G598" t="str">
            <v>京都市左京区大原勝林院町５９１－２</v>
          </cell>
          <cell r="H598" t="str">
            <v/>
          </cell>
          <cell r="I598" t="str">
            <v>075-744-2889</v>
          </cell>
          <cell r="J598">
            <v>22990</v>
          </cell>
          <cell r="K598">
            <v>20805</v>
          </cell>
          <cell r="M598" t="str">
            <v>久住　誠</v>
          </cell>
          <cell r="N598">
            <v>6000</v>
          </cell>
          <cell r="O598">
            <v>12</v>
          </cell>
          <cell r="AA598" t="str">
            <v/>
          </cell>
          <cell r="AB598"/>
          <cell r="AC598"/>
          <cell r="AO598" t="str">
            <v/>
          </cell>
          <cell r="AP598"/>
          <cell r="AQ598"/>
          <cell r="BC598" t="str">
            <v/>
          </cell>
          <cell r="BD598"/>
          <cell r="BE598"/>
          <cell r="BQ598" t="str">
            <v/>
          </cell>
          <cell r="BR598"/>
          <cell r="BS598"/>
          <cell r="CE598" t="str">
            <v/>
          </cell>
          <cell r="CF598" t="str">
            <v/>
          </cell>
          <cell r="CG598" t="str">
            <v/>
          </cell>
          <cell r="CR598" t="str">
            <v>京都中央信用金庫</v>
          </cell>
          <cell r="CS598" t="str">
            <v>岩倉支店</v>
          </cell>
        </row>
        <row r="599">
          <cell r="B599" t="str">
            <v>35</v>
          </cell>
          <cell r="F599" t="str">
            <v>601-8145</v>
          </cell>
          <cell r="G599" t="str">
            <v>京都市南区上鳥羽西浦町４４－１０</v>
          </cell>
          <cell r="H599" t="str">
            <v/>
          </cell>
          <cell r="I599" t="str">
            <v>075-662-5535</v>
          </cell>
          <cell r="J599">
            <v>7381</v>
          </cell>
          <cell r="K599">
            <v>5196</v>
          </cell>
          <cell r="M599" t="str">
            <v>野田　勝彦</v>
          </cell>
          <cell r="N599">
            <v>18000</v>
          </cell>
          <cell r="O599">
            <v>1</v>
          </cell>
          <cell r="AA599" t="str">
            <v/>
          </cell>
          <cell r="AB599"/>
          <cell r="AC599"/>
          <cell r="AO599" t="str">
            <v/>
          </cell>
          <cell r="AP599"/>
          <cell r="AQ599"/>
          <cell r="BC599" t="str">
            <v/>
          </cell>
          <cell r="BD599"/>
          <cell r="BE599"/>
          <cell r="BQ599" t="str">
            <v/>
          </cell>
          <cell r="BR599"/>
          <cell r="BS599"/>
          <cell r="CE599" t="str">
            <v/>
          </cell>
          <cell r="CF599" t="str">
            <v/>
          </cell>
          <cell r="CG599" t="str">
            <v/>
          </cell>
          <cell r="CR599" t="str">
            <v>京都中央信用金庫</v>
          </cell>
          <cell r="CS599" t="str">
            <v>八条口支店</v>
          </cell>
        </row>
        <row r="600">
          <cell r="B600" t="str">
            <v>35</v>
          </cell>
          <cell r="F600" t="str">
            <v>613-0024</v>
          </cell>
          <cell r="G600" t="str">
            <v>久世郡久御山町森村東２１２－３</v>
          </cell>
          <cell r="H600" t="str">
            <v/>
          </cell>
          <cell r="I600" t="str">
            <v>075-631-9590</v>
          </cell>
          <cell r="J600">
            <v>22163</v>
          </cell>
          <cell r="K600">
            <v>20805</v>
          </cell>
          <cell r="M600" t="str">
            <v>福島　昇</v>
          </cell>
          <cell r="N600">
            <v>6000</v>
          </cell>
          <cell r="O600">
            <v>12</v>
          </cell>
          <cell r="AA600" t="str">
            <v/>
          </cell>
          <cell r="AB600"/>
          <cell r="AC600"/>
          <cell r="AO600" t="str">
            <v/>
          </cell>
          <cell r="AP600"/>
          <cell r="AQ600"/>
          <cell r="BC600" t="str">
            <v/>
          </cell>
          <cell r="BD600"/>
          <cell r="BE600"/>
          <cell r="BQ600" t="str">
            <v/>
          </cell>
          <cell r="BR600"/>
          <cell r="BS600"/>
          <cell r="CE600" t="str">
            <v/>
          </cell>
          <cell r="CF600" t="str">
            <v/>
          </cell>
          <cell r="CG600" t="str">
            <v/>
          </cell>
          <cell r="CR600" t="str">
            <v>京都中央信用金庫</v>
          </cell>
          <cell r="CS600" t="str">
            <v>久御山支店</v>
          </cell>
        </row>
        <row r="601">
          <cell r="B601" t="str">
            <v>38</v>
          </cell>
          <cell r="F601" t="str">
            <v>614-8295</v>
          </cell>
          <cell r="G601" t="str">
            <v>八幡市欽明台中央１－３</v>
          </cell>
          <cell r="H601" t="str">
            <v>ロカリテ松井山手２０１</v>
          </cell>
          <cell r="I601" t="str">
            <v>080-9604-9398</v>
          </cell>
          <cell r="J601">
            <v>20280</v>
          </cell>
          <cell r="K601">
            <v>17520</v>
          </cell>
          <cell r="M601" t="str">
            <v>末田　宜之</v>
          </cell>
          <cell r="N601">
            <v>4000</v>
          </cell>
          <cell r="O601">
            <v>12</v>
          </cell>
          <cell r="AA601" t="str">
            <v/>
          </cell>
          <cell r="AB601"/>
          <cell r="AC601"/>
          <cell r="AO601" t="str">
            <v/>
          </cell>
          <cell r="AP601"/>
          <cell r="AQ601"/>
          <cell r="BC601" t="str">
            <v/>
          </cell>
          <cell r="BD601"/>
          <cell r="BE601"/>
          <cell r="BQ601" t="str">
            <v/>
          </cell>
          <cell r="BR601"/>
          <cell r="BS601"/>
          <cell r="CE601" t="str">
            <v/>
          </cell>
          <cell r="CF601" t="str">
            <v/>
          </cell>
          <cell r="CG601" t="str">
            <v/>
          </cell>
          <cell r="CR601"/>
          <cell r="CS601"/>
        </row>
        <row r="602">
          <cell r="B602" t="str">
            <v>38</v>
          </cell>
          <cell r="F602" t="str">
            <v>623-0221</v>
          </cell>
          <cell r="G602" t="str">
            <v>綾部市</v>
          </cell>
          <cell r="H602" t="str">
            <v>位田町岼７－１９</v>
          </cell>
          <cell r="I602" t="str">
            <v>0773-48-0805</v>
          </cell>
          <cell r="J602">
            <v>35316</v>
          </cell>
          <cell r="K602">
            <v>35040</v>
          </cell>
          <cell r="M602" t="str">
            <v>坪内　敏</v>
          </cell>
          <cell r="N602">
            <v>4000</v>
          </cell>
          <cell r="O602">
            <v>12</v>
          </cell>
          <cell r="AA602" t="str">
            <v>坪内　保孝</v>
          </cell>
          <cell r="AB602">
            <v>4000</v>
          </cell>
          <cell r="AC602">
            <v>12</v>
          </cell>
          <cell r="AO602" t="str">
            <v/>
          </cell>
          <cell r="AP602"/>
          <cell r="AQ602"/>
          <cell r="BC602" t="str">
            <v/>
          </cell>
          <cell r="BD602"/>
          <cell r="BE602"/>
          <cell r="BQ602" t="str">
            <v/>
          </cell>
          <cell r="BR602"/>
          <cell r="BS602"/>
          <cell r="CE602" t="str">
            <v/>
          </cell>
          <cell r="CF602" t="str">
            <v/>
          </cell>
          <cell r="CG602" t="str">
            <v/>
          </cell>
          <cell r="CR602" t="str">
            <v>京都北都信用金庫</v>
          </cell>
          <cell r="CS602" t="str">
            <v>綾部中央支店</v>
          </cell>
        </row>
        <row r="603">
          <cell r="B603" t="str">
            <v>35</v>
          </cell>
          <cell r="F603" t="str">
            <v>601-8101</v>
          </cell>
          <cell r="G603" t="str">
            <v>京都市南区上鳥羽高畠町２５番地</v>
          </cell>
          <cell r="H603" t="str">
            <v>パデシオン十条４１６</v>
          </cell>
          <cell r="I603" t="str">
            <v>080-53040123</v>
          </cell>
          <cell r="J603">
            <v>22990</v>
          </cell>
          <cell r="K603">
            <v>20805</v>
          </cell>
          <cell r="M603" t="str">
            <v>山口　進</v>
          </cell>
          <cell r="N603">
            <v>6000</v>
          </cell>
          <cell r="O603">
            <v>12</v>
          </cell>
          <cell r="AA603" t="str">
            <v/>
          </cell>
          <cell r="AB603"/>
          <cell r="AC603"/>
          <cell r="AO603" t="str">
            <v/>
          </cell>
          <cell r="AP603"/>
          <cell r="AQ603"/>
          <cell r="BC603" t="str">
            <v/>
          </cell>
          <cell r="BD603"/>
          <cell r="BE603"/>
          <cell r="BQ603" t="str">
            <v/>
          </cell>
          <cell r="BR603"/>
          <cell r="BS603"/>
          <cell r="CE603" t="str">
            <v/>
          </cell>
          <cell r="CF603" t="str">
            <v/>
          </cell>
          <cell r="CG603" t="str">
            <v/>
          </cell>
          <cell r="CR603" t="str">
            <v>京都信用金庫</v>
          </cell>
          <cell r="CS603" t="str">
            <v>十条支店</v>
          </cell>
        </row>
        <row r="604">
          <cell r="B604" t="str">
            <v>35</v>
          </cell>
          <cell r="F604" t="str">
            <v>603-8158</v>
          </cell>
          <cell r="G604" t="str">
            <v>京都市北区紫野宮西町８－３０</v>
          </cell>
          <cell r="H604" t="str">
            <v/>
          </cell>
          <cell r="I604" t="str">
            <v>075-414-6655</v>
          </cell>
          <cell r="J604">
            <v>3695</v>
          </cell>
          <cell r="K604">
            <v>0</v>
          </cell>
          <cell r="M604" t="str">
            <v/>
          </cell>
          <cell r="N604"/>
          <cell r="O604"/>
          <cell r="AA604" t="str">
            <v/>
          </cell>
          <cell r="AB604"/>
          <cell r="AC604"/>
          <cell r="AO604" t="str">
            <v/>
          </cell>
          <cell r="AP604"/>
          <cell r="AQ604"/>
          <cell r="BC604" t="str">
            <v/>
          </cell>
          <cell r="BD604"/>
          <cell r="BE604"/>
          <cell r="BQ604" t="str">
            <v/>
          </cell>
          <cell r="BR604"/>
          <cell r="BS604"/>
          <cell r="CE604" t="str">
            <v/>
          </cell>
          <cell r="CF604" t="str">
            <v/>
          </cell>
          <cell r="CG604" t="str">
            <v/>
          </cell>
          <cell r="CR604" t="str">
            <v>京都中央信用金庫</v>
          </cell>
          <cell r="CS604" t="str">
            <v>紫野支店</v>
          </cell>
        </row>
        <row r="605">
          <cell r="B605" t="str">
            <v>35</v>
          </cell>
          <cell r="F605" t="str">
            <v>613-0031</v>
          </cell>
          <cell r="G605" t="str">
            <v>久世郡久御山町佐古外屋敷９９－４</v>
          </cell>
          <cell r="H605" t="str">
            <v/>
          </cell>
          <cell r="I605" t="str">
            <v>0774-45-2525</v>
          </cell>
          <cell r="J605">
            <v>16055</v>
          </cell>
          <cell r="K605">
            <v>13870</v>
          </cell>
          <cell r="M605" t="str">
            <v>瀬戸口　善男</v>
          </cell>
          <cell r="N605">
            <v>4000</v>
          </cell>
          <cell r="O605">
            <v>12</v>
          </cell>
          <cell r="AA605" t="str">
            <v/>
          </cell>
          <cell r="AB605"/>
          <cell r="AC605"/>
          <cell r="AO605" t="str">
            <v/>
          </cell>
          <cell r="AP605"/>
          <cell r="AQ605"/>
          <cell r="BC605" t="str">
            <v/>
          </cell>
          <cell r="BD605"/>
          <cell r="BE605"/>
          <cell r="BQ605" t="str">
            <v/>
          </cell>
          <cell r="BR605"/>
          <cell r="BS605"/>
          <cell r="CE605" t="str">
            <v/>
          </cell>
          <cell r="CF605" t="str">
            <v/>
          </cell>
          <cell r="CG605" t="str">
            <v/>
          </cell>
          <cell r="CR605" t="str">
            <v>京都中央信用金庫</v>
          </cell>
          <cell r="CS605" t="str">
            <v>久御山支店</v>
          </cell>
        </row>
        <row r="606">
          <cell r="B606" t="str">
            <v>35</v>
          </cell>
          <cell r="F606" t="str">
            <v>612-8332</v>
          </cell>
          <cell r="G606" t="str">
            <v>京都市伏見区樽屋町９９９－１６</v>
          </cell>
          <cell r="H606" t="str">
            <v/>
          </cell>
          <cell r="I606" t="str">
            <v>075-611-9243</v>
          </cell>
          <cell r="J606">
            <v>35368</v>
          </cell>
          <cell r="K606">
            <v>34675</v>
          </cell>
          <cell r="M606" t="str">
            <v>加藤　秀一</v>
          </cell>
          <cell r="N606">
            <v>10000</v>
          </cell>
          <cell r="O606">
            <v>12</v>
          </cell>
          <cell r="AA606" t="str">
            <v/>
          </cell>
          <cell r="AB606"/>
          <cell r="AC606"/>
          <cell r="AO606" t="str">
            <v/>
          </cell>
          <cell r="AP606"/>
          <cell r="AQ606"/>
          <cell r="BC606" t="str">
            <v/>
          </cell>
          <cell r="BD606"/>
          <cell r="BE606"/>
          <cell r="BQ606" t="str">
            <v/>
          </cell>
          <cell r="BR606"/>
          <cell r="BS606"/>
          <cell r="CE606" t="str">
            <v/>
          </cell>
          <cell r="CF606" t="str">
            <v/>
          </cell>
          <cell r="CG606" t="str">
            <v/>
          </cell>
          <cell r="CR606" t="str">
            <v>京都中央信用金庫</v>
          </cell>
          <cell r="CS606" t="str">
            <v>伏見支店</v>
          </cell>
        </row>
        <row r="607">
          <cell r="B607" t="str">
            <v>35</v>
          </cell>
          <cell r="F607" t="str">
            <v>612-8113</v>
          </cell>
          <cell r="G607" t="str">
            <v>京都市伏見区向島中島町９５－２</v>
          </cell>
          <cell r="H607" t="str">
            <v/>
          </cell>
          <cell r="I607" t="str">
            <v>075-621-1548</v>
          </cell>
          <cell r="J607">
            <v>29165</v>
          </cell>
          <cell r="K607">
            <v>13870</v>
          </cell>
          <cell r="M607" t="str">
            <v>森本　善雄</v>
          </cell>
          <cell r="N607">
            <v>4000</v>
          </cell>
          <cell r="O607">
            <v>12</v>
          </cell>
          <cell r="AA607" t="str">
            <v/>
          </cell>
          <cell r="AB607"/>
          <cell r="AC607"/>
          <cell r="AO607" t="str">
            <v/>
          </cell>
          <cell r="AP607"/>
          <cell r="AQ607"/>
          <cell r="BC607" t="str">
            <v/>
          </cell>
          <cell r="BD607"/>
          <cell r="BE607"/>
          <cell r="BQ607" t="str">
            <v/>
          </cell>
          <cell r="BR607"/>
          <cell r="BS607"/>
          <cell r="CE607" t="str">
            <v/>
          </cell>
          <cell r="CF607" t="str">
            <v/>
          </cell>
          <cell r="CG607" t="str">
            <v/>
          </cell>
          <cell r="CR607"/>
          <cell r="CS607"/>
        </row>
        <row r="608">
          <cell r="B608" t="str">
            <v>35</v>
          </cell>
          <cell r="F608" t="str">
            <v>611-0013</v>
          </cell>
          <cell r="G608" t="str">
            <v>宇治市莵道森本８－１０</v>
          </cell>
          <cell r="H608" t="str">
            <v/>
          </cell>
          <cell r="I608" t="str">
            <v>0774-20-1473</v>
          </cell>
          <cell r="J608">
            <v>18591</v>
          </cell>
          <cell r="K608">
            <v>13870</v>
          </cell>
          <cell r="M608" t="str">
            <v>松村　直杉</v>
          </cell>
          <cell r="N608">
            <v>4000</v>
          </cell>
          <cell r="O608">
            <v>12</v>
          </cell>
          <cell r="AA608" t="str">
            <v/>
          </cell>
          <cell r="AB608"/>
          <cell r="AC608"/>
          <cell r="AO608" t="str">
            <v/>
          </cell>
          <cell r="AP608"/>
          <cell r="AQ608"/>
          <cell r="BC608" t="str">
            <v/>
          </cell>
          <cell r="BD608"/>
          <cell r="BE608"/>
          <cell r="BQ608" t="str">
            <v/>
          </cell>
          <cell r="BR608"/>
          <cell r="BS608"/>
          <cell r="CE608" t="str">
            <v/>
          </cell>
          <cell r="CF608" t="str">
            <v/>
          </cell>
          <cell r="CG608" t="str">
            <v/>
          </cell>
          <cell r="CR608" t="str">
            <v>京都銀行</v>
          </cell>
          <cell r="CS608" t="str">
            <v>宇治支店</v>
          </cell>
        </row>
        <row r="609">
          <cell r="B609" t="str">
            <v>37</v>
          </cell>
          <cell r="F609" t="str">
            <v>623-0364</v>
          </cell>
          <cell r="G609" t="str">
            <v>綾部市西坂町宮床１１</v>
          </cell>
          <cell r="H609" t="str">
            <v/>
          </cell>
          <cell r="I609" t="str">
            <v>0773-49-1026</v>
          </cell>
          <cell r="J609">
            <v>71940</v>
          </cell>
          <cell r="K609">
            <v>65700</v>
          </cell>
          <cell r="M609" t="str">
            <v>芦谷　智和</v>
          </cell>
          <cell r="N609">
            <v>12000</v>
          </cell>
          <cell r="O609">
            <v>12</v>
          </cell>
          <cell r="AA609" t="str">
            <v/>
          </cell>
          <cell r="AB609"/>
          <cell r="AC609"/>
          <cell r="AO609" t="str">
            <v/>
          </cell>
          <cell r="AP609"/>
          <cell r="AQ609"/>
          <cell r="BC609" t="str">
            <v/>
          </cell>
          <cell r="BD609"/>
          <cell r="BE609"/>
          <cell r="BQ609" t="str">
            <v/>
          </cell>
          <cell r="BR609"/>
          <cell r="BS609"/>
          <cell r="CE609" t="str">
            <v/>
          </cell>
          <cell r="CF609" t="str">
            <v/>
          </cell>
          <cell r="CG609" t="str">
            <v/>
          </cell>
          <cell r="CR609" t="str">
            <v>京都銀行</v>
          </cell>
          <cell r="CS609" t="str">
            <v>福知山支店</v>
          </cell>
        </row>
        <row r="610">
          <cell r="B610" t="str">
            <v>38</v>
          </cell>
          <cell r="F610" t="str">
            <v>607-8124</v>
          </cell>
          <cell r="G610" t="str">
            <v>京都市山科区大塚壇ノ浦　２９－１６</v>
          </cell>
          <cell r="H610" t="str">
            <v/>
          </cell>
          <cell r="I610" t="str">
            <v>075-584-6300</v>
          </cell>
          <cell r="J610">
            <v>2760</v>
          </cell>
          <cell r="K610">
            <v>0</v>
          </cell>
          <cell r="M610" t="str">
            <v/>
          </cell>
          <cell r="N610"/>
          <cell r="O610"/>
          <cell r="AA610" t="str">
            <v/>
          </cell>
          <cell r="AB610"/>
          <cell r="AC610"/>
          <cell r="AO610" t="str">
            <v/>
          </cell>
          <cell r="AP610"/>
          <cell r="AQ610"/>
          <cell r="BC610" t="str">
            <v/>
          </cell>
          <cell r="BD610"/>
          <cell r="BE610"/>
          <cell r="BQ610" t="str">
            <v/>
          </cell>
          <cell r="BR610"/>
          <cell r="BS610"/>
          <cell r="CE610" t="str">
            <v/>
          </cell>
          <cell r="CF610" t="str">
            <v/>
          </cell>
          <cell r="CG610" t="str">
            <v/>
          </cell>
          <cell r="CR610"/>
          <cell r="CS610"/>
        </row>
        <row r="611">
          <cell r="B611" t="str">
            <v>35</v>
          </cell>
          <cell r="F611" t="str">
            <v>612-8487</v>
          </cell>
          <cell r="G611" t="str">
            <v>京都市伏見区羽束師菱川町４７－１</v>
          </cell>
          <cell r="H611" t="str">
            <v>シェモワＢ棟２０１号</v>
          </cell>
          <cell r="I611" t="str">
            <v>075-285-2265</v>
          </cell>
          <cell r="J611">
            <v>18429</v>
          </cell>
          <cell r="K611">
            <v>17337</v>
          </cell>
          <cell r="M611" t="str">
            <v>俣野　貴幸</v>
          </cell>
          <cell r="N611">
            <v>5000</v>
          </cell>
          <cell r="O611">
            <v>12</v>
          </cell>
          <cell r="AA611" t="str">
            <v/>
          </cell>
          <cell r="AB611"/>
          <cell r="AC611"/>
          <cell r="AO611" t="str">
            <v/>
          </cell>
          <cell r="AP611"/>
          <cell r="AQ611"/>
          <cell r="BC611" t="str">
            <v/>
          </cell>
          <cell r="BD611"/>
          <cell r="BE611"/>
          <cell r="BQ611" t="str">
            <v/>
          </cell>
          <cell r="BR611"/>
          <cell r="BS611"/>
          <cell r="CE611" t="str">
            <v/>
          </cell>
          <cell r="CF611" t="str">
            <v/>
          </cell>
          <cell r="CG611" t="str">
            <v/>
          </cell>
          <cell r="CR611"/>
          <cell r="CS611"/>
        </row>
        <row r="612">
          <cell r="B612" t="str">
            <v>35</v>
          </cell>
          <cell r="F612" t="str">
            <v>629-0323</v>
          </cell>
          <cell r="G612" t="str">
            <v>南丹市日吉町田原殿垣内４９－１</v>
          </cell>
          <cell r="H612" t="str">
            <v/>
          </cell>
          <cell r="I612" t="str">
            <v>0771-73-0362</v>
          </cell>
          <cell r="J612">
            <v>14962</v>
          </cell>
          <cell r="K612">
            <v>13870</v>
          </cell>
          <cell r="M612" t="str">
            <v>藤井　睦</v>
          </cell>
          <cell r="N612">
            <v>4000</v>
          </cell>
          <cell r="O612">
            <v>12</v>
          </cell>
          <cell r="AA612" t="str">
            <v/>
          </cell>
          <cell r="AB612"/>
          <cell r="AC612"/>
          <cell r="AO612" t="str">
            <v/>
          </cell>
          <cell r="AP612"/>
          <cell r="AQ612"/>
          <cell r="BC612" t="str">
            <v/>
          </cell>
          <cell r="BD612"/>
          <cell r="BE612"/>
          <cell r="BQ612" t="str">
            <v/>
          </cell>
          <cell r="BR612"/>
          <cell r="BS612"/>
          <cell r="CE612" t="str">
            <v/>
          </cell>
          <cell r="CF612" t="str">
            <v/>
          </cell>
          <cell r="CG612" t="str">
            <v/>
          </cell>
          <cell r="CR612"/>
          <cell r="CS612"/>
        </row>
        <row r="613">
          <cell r="B613" t="str">
            <v>35</v>
          </cell>
          <cell r="F613" t="str">
            <v>616-8167</v>
          </cell>
          <cell r="G613" t="str">
            <v>京都市右京区太秦多藪町４９－２５</v>
          </cell>
          <cell r="H613" t="str">
            <v/>
          </cell>
          <cell r="I613" t="str">
            <v>075-203-2882</v>
          </cell>
          <cell r="J613">
            <v>16055</v>
          </cell>
          <cell r="K613">
            <v>13870</v>
          </cell>
          <cell r="M613" t="str">
            <v>供川　忠司</v>
          </cell>
          <cell r="N613">
            <v>4000</v>
          </cell>
          <cell r="O613">
            <v>12</v>
          </cell>
          <cell r="AA613" t="str">
            <v/>
          </cell>
          <cell r="AB613"/>
          <cell r="AC613"/>
          <cell r="AO613" t="str">
            <v/>
          </cell>
          <cell r="AP613"/>
          <cell r="AQ613"/>
          <cell r="BC613" t="str">
            <v/>
          </cell>
          <cell r="BD613"/>
          <cell r="BE613"/>
          <cell r="BQ613" t="str">
            <v/>
          </cell>
          <cell r="BR613"/>
          <cell r="BS613"/>
          <cell r="CE613" t="str">
            <v/>
          </cell>
          <cell r="CF613" t="str">
            <v/>
          </cell>
          <cell r="CG613" t="str">
            <v/>
          </cell>
          <cell r="CR613" t="str">
            <v>京都信用金庫</v>
          </cell>
          <cell r="CS613" t="str">
            <v>梅津支店</v>
          </cell>
        </row>
        <row r="614">
          <cell r="B614" t="str">
            <v>35</v>
          </cell>
          <cell r="F614" t="str">
            <v>615-0835</v>
          </cell>
          <cell r="G614" t="str">
            <v>京都市右京区西京極堤下町２０－１７</v>
          </cell>
          <cell r="H614" t="str">
            <v/>
          </cell>
          <cell r="I614" t="str">
            <v>075-203-6426</v>
          </cell>
          <cell r="J614">
            <v>16055</v>
          </cell>
          <cell r="K614">
            <v>13870</v>
          </cell>
          <cell r="M614" t="str">
            <v>黒田　雄紀</v>
          </cell>
          <cell r="N614">
            <v>4000</v>
          </cell>
          <cell r="O614">
            <v>12</v>
          </cell>
          <cell r="AA614" t="str">
            <v/>
          </cell>
          <cell r="AB614"/>
          <cell r="AC614"/>
          <cell r="AO614" t="str">
            <v/>
          </cell>
          <cell r="AP614"/>
          <cell r="AQ614"/>
          <cell r="BC614" t="str">
            <v/>
          </cell>
          <cell r="BD614"/>
          <cell r="BE614"/>
          <cell r="BQ614" t="str">
            <v/>
          </cell>
          <cell r="BR614"/>
          <cell r="BS614"/>
          <cell r="CE614" t="str">
            <v/>
          </cell>
          <cell r="CF614" t="str">
            <v/>
          </cell>
          <cell r="CG614" t="str">
            <v/>
          </cell>
          <cell r="CR614" t="str">
            <v>京都銀行</v>
          </cell>
          <cell r="CS614" t="str">
            <v>西京極支店</v>
          </cell>
        </row>
        <row r="615">
          <cell r="B615" t="str">
            <v>35</v>
          </cell>
          <cell r="F615" t="str">
            <v>611-0013</v>
          </cell>
          <cell r="G615" t="str">
            <v>宇治市</v>
          </cell>
          <cell r="H615" t="str">
            <v>莵道西隼上り２３－２９</v>
          </cell>
          <cell r="I615" t="str">
            <v>0774-24-9471</v>
          </cell>
          <cell r="J615">
            <v>34998</v>
          </cell>
          <cell r="K615">
            <v>34675</v>
          </cell>
          <cell r="M615" t="str">
            <v>瀬口　洋</v>
          </cell>
          <cell r="N615">
            <v>10000</v>
          </cell>
          <cell r="O615">
            <v>12</v>
          </cell>
          <cell r="AA615" t="str">
            <v/>
          </cell>
          <cell r="AB615"/>
          <cell r="AC615"/>
          <cell r="AO615" t="str">
            <v/>
          </cell>
          <cell r="AP615"/>
          <cell r="AQ615"/>
          <cell r="BC615" t="str">
            <v/>
          </cell>
          <cell r="BD615"/>
          <cell r="BE615"/>
          <cell r="BQ615" t="str">
            <v/>
          </cell>
          <cell r="BR615"/>
          <cell r="BS615"/>
          <cell r="CE615" t="str">
            <v/>
          </cell>
          <cell r="CF615" t="str">
            <v/>
          </cell>
          <cell r="CG615" t="str">
            <v/>
          </cell>
          <cell r="CR615" t="str">
            <v>京都信用金庫</v>
          </cell>
          <cell r="CS615" t="str">
            <v>宇治支店</v>
          </cell>
        </row>
        <row r="616">
          <cell r="B616" t="str">
            <v>35</v>
          </cell>
          <cell r="F616" t="str">
            <v>611-0002</v>
          </cell>
          <cell r="G616" t="str">
            <v>宇治市木幡南山８０－６３</v>
          </cell>
          <cell r="H616" t="str">
            <v/>
          </cell>
          <cell r="I616" t="str">
            <v>0774-32-8600</v>
          </cell>
          <cell r="J616">
            <v>17375</v>
          </cell>
          <cell r="K616">
            <v>17337</v>
          </cell>
          <cell r="M616" t="str">
            <v>吉田　昭吾</v>
          </cell>
          <cell r="N616">
            <v>5000</v>
          </cell>
          <cell r="O616">
            <v>12</v>
          </cell>
          <cell r="AA616" t="str">
            <v/>
          </cell>
          <cell r="AB616"/>
          <cell r="AC616"/>
          <cell r="AO616" t="str">
            <v/>
          </cell>
          <cell r="AP616"/>
          <cell r="AQ616"/>
          <cell r="BC616" t="str">
            <v/>
          </cell>
          <cell r="BD616"/>
          <cell r="BE616"/>
          <cell r="BQ616" t="str">
            <v/>
          </cell>
          <cell r="BR616"/>
          <cell r="BS616"/>
          <cell r="CE616" t="str">
            <v/>
          </cell>
          <cell r="CF616" t="str">
            <v/>
          </cell>
          <cell r="CG616" t="str">
            <v/>
          </cell>
          <cell r="CR616" t="str">
            <v>京都中央信用金庫</v>
          </cell>
          <cell r="CS616" t="str">
            <v>木幡支店</v>
          </cell>
        </row>
        <row r="617">
          <cell r="B617" t="str">
            <v>38</v>
          </cell>
          <cell r="F617" t="str">
            <v>615-8004</v>
          </cell>
          <cell r="G617" t="str">
            <v>京都市西京区</v>
          </cell>
          <cell r="H617" t="str">
            <v>桂畑ケ田町１６９番地ランブラス桂川２０３</v>
          </cell>
          <cell r="I617" t="str">
            <v>080-1505-0697</v>
          </cell>
          <cell r="J617">
            <v>2760</v>
          </cell>
          <cell r="K617">
            <v>0</v>
          </cell>
          <cell r="M617" t="str">
            <v/>
          </cell>
          <cell r="N617"/>
          <cell r="O617"/>
          <cell r="AA617" t="str">
            <v/>
          </cell>
          <cell r="AB617"/>
          <cell r="AC617"/>
          <cell r="AO617" t="str">
            <v/>
          </cell>
          <cell r="AP617"/>
          <cell r="AQ617"/>
          <cell r="BC617" t="str">
            <v/>
          </cell>
          <cell r="BD617"/>
          <cell r="BE617"/>
          <cell r="BQ617" t="str">
            <v/>
          </cell>
          <cell r="BR617"/>
          <cell r="BS617"/>
          <cell r="CE617" t="str">
            <v/>
          </cell>
          <cell r="CF617" t="str">
            <v/>
          </cell>
          <cell r="CG617" t="str">
            <v/>
          </cell>
          <cell r="CR617"/>
          <cell r="CS617"/>
        </row>
        <row r="618">
          <cell r="B618" t="str">
            <v>35</v>
          </cell>
          <cell r="F618" t="str">
            <v>615-8183</v>
          </cell>
          <cell r="G618" t="str">
            <v>京都市西京区樫原分田８－１２</v>
          </cell>
          <cell r="H618" t="str">
            <v/>
          </cell>
          <cell r="I618" t="str">
            <v>090-4900-1759</v>
          </cell>
          <cell r="J618">
            <v>16055</v>
          </cell>
          <cell r="K618">
            <v>13870</v>
          </cell>
          <cell r="M618" t="str">
            <v>金川　寛征</v>
          </cell>
          <cell r="N618">
            <v>4000</v>
          </cell>
          <cell r="O618">
            <v>12</v>
          </cell>
          <cell r="AA618" t="str">
            <v/>
          </cell>
          <cell r="AB618"/>
          <cell r="AC618"/>
          <cell r="AO618" t="str">
            <v/>
          </cell>
          <cell r="AP618"/>
          <cell r="AQ618"/>
          <cell r="BC618" t="str">
            <v/>
          </cell>
          <cell r="BD618"/>
          <cell r="BE618"/>
          <cell r="BQ618" t="str">
            <v/>
          </cell>
          <cell r="BR618"/>
          <cell r="BS618"/>
          <cell r="CE618" t="str">
            <v/>
          </cell>
          <cell r="CF618" t="str">
            <v/>
          </cell>
          <cell r="CG618" t="str">
            <v/>
          </cell>
          <cell r="CR618" t="str">
            <v>京都中央信用金庫</v>
          </cell>
          <cell r="CS618" t="str">
            <v>洛西支店</v>
          </cell>
        </row>
        <row r="619">
          <cell r="B619" t="str">
            <v>38</v>
          </cell>
          <cell r="F619" t="str">
            <v>601-1395</v>
          </cell>
          <cell r="G619" t="str">
            <v>宇治市炭山</v>
          </cell>
          <cell r="H619" t="str">
            <v>滝ノ元４５－１</v>
          </cell>
          <cell r="I619" t="str">
            <v>0774-31-8840</v>
          </cell>
          <cell r="J619">
            <v>92568</v>
          </cell>
          <cell r="K619">
            <v>87600</v>
          </cell>
          <cell r="M619" t="str">
            <v>三田　将也</v>
          </cell>
          <cell r="N619">
            <v>10000</v>
          </cell>
          <cell r="O619">
            <v>12</v>
          </cell>
          <cell r="AA619" t="str">
            <v>三田　由香</v>
          </cell>
          <cell r="AB619">
            <v>10000</v>
          </cell>
          <cell r="AC619">
            <v>12</v>
          </cell>
          <cell r="AO619" t="str">
            <v/>
          </cell>
          <cell r="AP619"/>
          <cell r="AQ619"/>
          <cell r="BC619" t="str">
            <v/>
          </cell>
          <cell r="BD619"/>
          <cell r="BE619"/>
          <cell r="BQ619" t="str">
            <v/>
          </cell>
          <cell r="BR619"/>
          <cell r="BS619"/>
          <cell r="CE619" t="str">
            <v/>
          </cell>
          <cell r="CF619" t="str">
            <v/>
          </cell>
          <cell r="CG619" t="str">
            <v/>
          </cell>
          <cell r="CR619" t="str">
            <v>京都中央信用金庫</v>
          </cell>
          <cell r="CS619" t="str">
            <v>石田支店</v>
          </cell>
        </row>
        <row r="620">
          <cell r="B620" t="str">
            <v>35</v>
          </cell>
          <cell r="F620" t="str">
            <v>615-8267</v>
          </cell>
          <cell r="G620" t="str">
            <v>京都市西京区山田北山田町２８－１１</v>
          </cell>
          <cell r="H620" t="str">
            <v/>
          </cell>
          <cell r="I620" t="str">
            <v>075-394-5838</v>
          </cell>
          <cell r="J620">
            <v>64600</v>
          </cell>
          <cell r="K620">
            <v>62415</v>
          </cell>
          <cell r="M620" t="str">
            <v>伊東　洋平</v>
          </cell>
          <cell r="N620">
            <v>18000</v>
          </cell>
          <cell r="O620">
            <v>12</v>
          </cell>
          <cell r="AA620" t="str">
            <v/>
          </cell>
          <cell r="AB620"/>
          <cell r="AC620"/>
          <cell r="AO620" t="str">
            <v/>
          </cell>
          <cell r="AP620"/>
          <cell r="AQ620"/>
          <cell r="BC620" t="str">
            <v/>
          </cell>
          <cell r="BD620"/>
          <cell r="BE620"/>
          <cell r="BQ620" t="str">
            <v/>
          </cell>
          <cell r="BR620"/>
          <cell r="BS620"/>
          <cell r="CE620" t="str">
            <v/>
          </cell>
          <cell r="CF620" t="str">
            <v/>
          </cell>
          <cell r="CG620" t="str">
            <v/>
          </cell>
          <cell r="CR620" t="str">
            <v>京都中央信用金庫</v>
          </cell>
          <cell r="CS620" t="str">
            <v>上桂支店</v>
          </cell>
        </row>
        <row r="621">
          <cell r="B621" t="str">
            <v>35</v>
          </cell>
          <cell r="F621" t="str">
            <v>600-8492</v>
          </cell>
          <cell r="G621" t="str">
            <v>京都市下京区四条通新町東入月鉾町５</v>
          </cell>
          <cell r="H621" t="str">
            <v>2</v>
          </cell>
          <cell r="I621" t="str">
            <v>075-257-3565</v>
          </cell>
          <cell r="J621">
            <v>115254</v>
          </cell>
          <cell r="K621">
            <v>13870</v>
          </cell>
          <cell r="M621" t="str">
            <v>菊川　淳一</v>
          </cell>
          <cell r="N621">
            <v>4000</v>
          </cell>
          <cell r="O621">
            <v>12</v>
          </cell>
          <cell r="AA621" t="str">
            <v/>
          </cell>
          <cell r="AB621"/>
          <cell r="AC621"/>
          <cell r="AO621" t="str">
            <v/>
          </cell>
          <cell r="AP621"/>
          <cell r="AQ621"/>
          <cell r="BC621" t="str">
            <v/>
          </cell>
          <cell r="BD621"/>
          <cell r="BE621"/>
          <cell r="BQ621" t="str">
            <v/>
          </cell>
          <cell r="BR621"/>
          <cell r="BS621"/>
          <cell r="CE621" t="str">
            <v/>
          </cell>
          <cell r="CF621" t="str">
            <v/>
          </cell>
          <cell r="CG621" t="str">
            <v/>
          </cell>
          <cell r="CR621" t="str">
            <v>京都信用金庫</v>
          </cell>
          <cell r="CS621" t="str">
            <v>銀閣寺支店</v>
          </cell>
        </row>
        <row r="622">
          <cell r="B622" t="str">
            <v>35</v>
          </cell>
          <cell r="F622" t="str">
            <v>601-1337</v>
          </cell>
          <cell r="G622" t="str">
            <v>京都市伏見区醍醐槇ノ内町１９－４</v>
          </cell>
          <cell r="H622" t="str">
            <v/>
          </cell>
          <cell r="I622" t="str">
            <v>075-573-2110</v>
          </cell>
          <cell r="J622">
            <v>36860</v>
          </cell>
          <cell r="K622">
            <v>34675</v>
          </cell>
          <cell r="M622" t="str">
            <v>浜田　能之</v>
          </cell>
          <cell r="N622">
            <v>10000</v>
          </cell>
          <cell r="O622">
            <v>12</v>
          </cell>
          <cell r="AA622" t="str">
            <v/>
          </cell>
          <cell r="AB622"/>
          <cell r="AC622"/>
          <cell r="AO622" t="str">
            <v/>
          </cell>
          <cell r="AP622"/>
          <cell r="AQ622"/>
          <cell r="BC622" t="str">
            <v/>
          </cell>
          <cell r="BD622"/>
          <cell r="BE622"/>
          <cell r="BQ622" t="str">
            <v/>
          </cell>
          <cell r="BR622"/>
          <cell r="BS622"/>
          <cell r="CE622" t="str">
            <v/>
          </cell>
          <cell r="CF622" t="str">
            <v/>
          </cell>
          <cell r="CG622" t="str">
            <v/>
          </cell>
          <cell r="CR622" t="str">
            <v>京都中央信用金庫</v>
          </cell>
          <cell r="CS622" t="str">
            <v>石田支店</v>
          </cell>
        </row>
        <row r="623">
          <cell r="B623" t="str">
            <v>35</v>
          </cell>
          <cell r="F623" t="str">
            <v>616-8081</v>
          </cell>
          <cell r="G623" t="str">
            <v>京都市右京区</v>
          </cell>
          <cell r="H623" t="str">
            <v>太秦安井池田町１５番地２８</v>
          </cell>
          <cell r="I623" t="str">
            <v>075-432-1897</v>
          </cell>
          <cell r="J623">
            <v>16055</v>
          </cell>
          <cell r="K623">
            <v>13870</v>
          </cell>
          <cell r="M623" t="str">
            <v>長尾　嘉大</v>
          </cell>
          <cell r="N623">
            <v>4000</v>
          </cell>
          <cell r="O623">
            <v>12</v>
          </cell>
          <cell r="AA623" t="str">
            <v/>
          </cell>
          <cell r="AB623"/>
          <cell r="AC623"/>
          <cell r="AO623" t="str">
            <v/>
          </cell>
          <cell r="AP623"/>
          <cell r="AQ623"/>
          <cell r="BC623" t="str">
            <v/>
          </cell>
          <cell r="BD623"/>
          <cell r="BE623"/>
          <cell r="BQ623" t="str">
            <v/>
          </cell>
          <cell r="BR623"/>
          <cell r="BS623"/>
          <cell r="CE623" t="str">
            <v/>
          </cell>
          <cell r="CF623" t="str">
            <v/>
          </cell>
          <cell r="CG623" t="str">
            <v/>
          </cell>
          <cell r="CR623" t="str">
            <v>京都中央信用金庫</v>
          </cell>
          <cell r="CS623" t="str">
            <v>西八条支店</v>
          </cell>
        </row>
        <row r="624">
          <cell r="B624" t="str">
            <v>35</v>
          </cell>
          <cell r="F624" t="str">
            <v>603-8487</v>
          </cell>
          <cell r="G624" t="str">
            <v>京都市北区大北山原谷乾町１０１－３</v>
          </cell>
          <cell r="H624" t="str">
            <v>6</v>
          </cell>
          <cell r="I624" t="str">
            <v>075-462-7062</v>
          </cell>
          <cell r="J624">
            <v>167000</v>
          </cell>
          <cell r="K624">
            <v>69350</v>
          </cell>
          <cell r="M624" t="str">
            <v>大下　尚平</v>
          </cell>
          <cell r="N624">
            <v>20000</v>
          </cell>
          <cell r="O624">
            <v>12</v>
          </cell>
          <cell r="AA624" t="str">
            <v/>
          </cell>
          <cell r="AB624"/>
          <cell r="AC624"/>
          <cell r="AO624" t="str">
            <v/>
          </cell>
          <cell r="AP624"/>
          <cell r="AQ624"/>
          <cell r="BC624" t="str">
            <v/>
          </cell>
          <cell r="BD624"/>
          <cell r="BE624"/>
          <cell r="BQ624" t="str">
            <v/>
          </cell>
          <cell r="BR624"/>
          <cell r="BS624"/>
          <cell r="CE624" t="str">
            <v/>
          </cell>
          <cell r="CF624" t="str">
            <v/>
          </cell>
          <cell r="CG624" t="str">
            <v/>
          </cell>
          <cell r="CR624" t="str">
            <v>京都中央信用金庫</v>
          </cell>
          <cell r="CS624" t="str">
            <v>金閣寺支店</v>
          </cell>
        </row>
        <row r="625">
          <cell r="B625" t="str">
            <v>35</v>
          </cell>
          <cell r="F625" t="str">
            <v>617-0006</v>
          </cell>
          <cell r="G625" t="str">
            <v>向日市上植野町鴨田２－２２</v>
          </cell>
          <cell r="H625" t="str">
            <v/>
          </cell>
          <cell r="I625" t="str">
            <v>075-931-5809</v>
          </cell>
          <cell r="J625">
            <v>190199</v>
          </cell>
          <cell r="K625">
            <v>69350</v>
          </cell>
          <cell r="M625" t="str">
            <v>前之園　広</v>
          </cell>
          <cell r="N625">
            <v>10000</v>
          </cell>
          <cell r="O625">
            <v>12</v>
          </cell>
          <cell r="AA625" t="str">
            <v>前之園　満</v>
          </cell>
          <cell r="AB625">
            <v>10000</v>
          </cell>
          <cell r="AC625">
            <v>12</v>
          </cell>
          <cell r="AO625" t="str">
            <v/>
          </cell>
          <cell r="AP625"/>
          <cell r="AQ625"/>
          <cell r="BC625" t="str">
            <v/>
          </cell>
          <cell r="BD625"/>
          <cell r="BE625"/>
          <cell r="BQ625" t="str">
            <v/>
          </cell>
          <cell r="BR625"/>
          <cell r="BS625"/>
          <cell r="CE625" t="str">
            <v/>
          </cell>
          <cell r="CF625" t="str">
            <v/>
          </cell>
          <cell r="CG625" t="str">
            <v/>
          </cell>
          <cell r="CR625"/>
          <cell r="CS625"/>
        </row>
        <row r="626">
          <cell r="B626" t="str">
            <v>35</v>
          </cell>
          <cell r="F626" t="str">
            <v>615-8081</v>
          </cell>
          <cell r="G626" t="str">
            <v>京都市西京区桂池尻町４０</v>
          </cell>
          <cell r="H626" t="str">
            <v/>
          </cell>
          <cell r="I626" t="str">
            <v>075-391-4189</v>
          </cell>
          <cell r="J626">
            <v>14962</v>
          </cell>
          <cell r="K626">
            <v>13870</v>
          </cell>
          <cell r="M626" t="str">
            <v>小野　賢一</v>
          </cell>
          <cell r="N626">
            <v>4000</v>
          </cell>
          <cell r="O626">
            <v>12</v>
          </cell>
          <cell r="AA626" t="str">
            <v/>
          </cell>
          <cell r="AB626"/>
          <cell r="AC626"/>
          <cell r="AO626" t="str">
            <v/>
          </cell>
          <cell r="AP626"/>
          <cell r="AQ626"/>
          <cell r="BC626" t="str">
            <v/>
          </cell>
          <cell r="BD626"/>
          <cell r="BE626"/>
          <cell r="BQ626" t="str">
            <v/>
          </cell>
          <cell r="BR626"/>
          <cell r="BS626"/>
          <cell r="CE626" t="str">
            <v/>
          </cell>
          <cell r="CF626" t="str">
            <v/>
          </cell>
          <cell r="CG626" t="str">
            <v/>
          </cell>
          <cell r="CR626" t="str">
            <v>京都中央信用金庫</v>
          </cell>
          <cell r="CS626" t="str">
            <v>桂駅前支店</v>
          </cell>
        </row>
        <row r="627">
          <cell r="B627" t="str">
            <v>35</v>
          </cell>
          <cell r="F627" t="str">
            <v>617-0004</v>
          </cell>
          <cell r="G627" t="str">
            <v>向日市鶏冠井町東井戸２４－７</v>
          </cell>
          <cell r="H627" t="str">
            <v/>
          </cell>
          <cell r="I627" t="str">
            <v>075-932-2108</v>
          </cell>
          <cell r="J627">
            <v>58282</v>
          </cell>
          <cell r="K627">
            <v>0</v>
          </cell>
          <cell r="M627" t="str">
            <v/>
          </cell>
          <cell r="N627"/>
          <cell r="O627"/>
          <cell r="AA627" t="str">
            <v/>
          </cell>
          <cell r="AB627"/>
          <cell r="AC627"/>
          <cell r="AO627" t="str">
            <v/>
          </cell>
          <cell r="AP627"/>
          <cell r="AQ627"/>
          <cell r="BC627" t="str">
            <v/>
          </cell>
          <cell r="BD627"/>
          <cell r="BE627"/>
          <cell r="BQ627" t="str">
            <v/>
          </cell>
          <cell r="BR627"/>
          <cell r="BS627"/>
          <cell r="CE627" t="str">
            <v/>
          </cell>
          <cell r="CF627" t="str">
            <v/>
          </cell>
          <cell r="CG627" t="str">
            <v/>
          </cell>
          <cell r="CR627" t="str">
            <v>京都銀行</v>
          </cell>
          <cell r="CS627" t="str">
            <v>向日町支店</v>
          </cell>
        </row>
        <row r="628">
          <cell r="B628" t="str">
            <v>38</v>
          </cell>
          <cell r="F628" t="str">
            <v>617-0824</v>
          </cell>
          <cell r="G628" t="str">
            <v>長岡京市天神１丁目１－５０</v>
          </cell>
          <cell r="H628" t="str">
            <v>エスリード長岡天神５０２</v>
          </cell>
          <cell r="I628" t="str">
            <v>075-874-3509</v>
          </cell>
          <cell r="J628">
            <v>48384</v>
          </cell>
          <cell r="K628">
            <v>45624</v>
          </cell>
          <cell r="M628" t="str">
            <v>原田　竜也</v>
          </cell>
          <cell r="N628">
            <v>25000</v>
          </cell>
          <cell r="O628">
            <v>5</v>
          </cell>
          <cell r="AA628" t="str">
            <v/>
          </cell>
          <cell r="AB628"/>
          <cell r="AC628"/>
          <cell r="AO628" t="str">
            <v/>
          </cell>
          <cell r="AP628"/>
          <cell r="AQ628"/>
          <cell r="BC628" t="str">
            <v/>
          </cell>
          <cell r="BD628"/>
          <cell r="BE628"/>
          <cell r="BQ628" t="str">
            <v/>
          </cell>
          <cell r="BR628"/>
          <cell r="BS628"/>
          <cell r="CE628" t="str">
            <v/>
          </cell>
          <cell r="CF628" t="str">
            <v/>
          </cell>
          <cell r="CG628" t="str">
            <v/>
          </cell>
          <cell r="CR628" t="str">
            <v>京都中央信用金庫</v>
          </cell>
          <cell r="CS628" t="str">
            <v>松井山手支店</v>
          </cell>
        </row>
        <row r="629">
          <cell r="B629" t="str">
            <v>35</v>
          </cell>
          <cell r="F629" t="str">
            <v>607-8258</v>
          </cell>
          <cell r="G629" t="str">
            <v>京都市山科区</v>
          </cell>
          <cell r="H629" t="str">
            <v>小野西浦３８番地３７</v>
          </cell>
          <cell r="I629" t="str">
            <v>075-644-6945</v>
          </cell>
          <cell r="J629">
            <v>2185</v>
          </cell>
          <cell r="K629">
            <v>0</v>
          </cell>
          <cell r="M629" t="str">
            <v/>
          </cell>
          <cell r="N629"/>
          <cell r="O629"/>
          <cell r="AA629" t="str">
            <v/>
          </cell>
          <cell r="AB629"/>
          <cell r="AC629"/>
          <cell r="AO629" t="str">
            <v/>
          </cell>
          <cell r="AP629"/>
          <cell r="AQ629"/>
          <cell r="BC629" t="str">
            <v/>
          </cell>
          <cell r="BD629"/>
          <cell r="BE629"/>
          <cell r="BQ629" t="str">
            <v/>
          </cell>
          <cell r="BR629"/>
          <cell r="BS629"/>
          <cell r="CE629" t="str">
            <v/>
          </cell>
          <cell r="CF629" t="str">
            <v/>
          </cell>
          <cell r="CG629" t="str">
            <v/>
          </cell>
          <cell r="CR629"/>
          <cell r="CS629"/>
        </row>
        <row r="630">
          <cell r="B630" t="str">
            <v>35</v>
          </cell>
          <cell r="F630" t="str">
            <v>617-0816</v>
          </cell>
          <cell r="G630" t="str">
            <v>長岡京市西の京１－２６</v>
          </cell>
          <cell r="H630" t="str">
            <v/>
          </cell>
          <cell r="I630" t="str">
            <v>075-952-2559</v>
          </cell>
          <cell r="J630">
            <v>49153</v>
          </cell>
          <cell r="K630">
            <v>34675</v>
          </cell>
          <cell r="M630" t="str">
            <v>杉江　健吾</v>
          </cell>
          <cell r="N630">
            <v>10000</v>
          </cell>
          <cell r="O630">
            <v>12</v>
          </cell>
          <cell r="AA630" t="str">
            <v/>
          </cell>
          <cell r="AB630"/>
          <cell r="AC630"/>
          <cell r="AO630" t="str">
            <v/>
          </cell>
          <cell r="AP630"/>
          <cell r="AQ630"/>
          <cell r="BC630" t="str">
            <v/>
          </cell>
          <cell r="BD630"/>
          <cell r="BE630"/>
          <cell r="BQ630" t="str">
            <v/>
          </cell>
          <cell r="BR630"/>
          <cell r="BS630"/>
          <cell r="CE630" t="str">
            <v/>
          </cell>
          <cell r="CF630" t="str">
            <v/>
          </cell>
          <cell r="CG630" t="str">
            <v/>
          </cell>
          <cell r="CR630" t="str">
            <v>京都中央信用金庫</v>
          </cell>
          <cell r="CS630" t="str">
            <v>今里支店</v>
          </cell>
        </row>
        <row r="631">
          <cell r="B631" t="str">
            <v>35</v>
          </cell>
          <cell r="F631" t="str">
            <v>610-0101</v>
          </cell>
          <cell r="G631" t="str">
            <v>城陽市平川指月９７番地の１北尾マン</v>
          </cell>
          <cell r="H631" t="str">
            <v>ション１０１号</v>
          </cell>
          <cell r="I631" t="str">
            <v>0774-56-9990</v>
          </cell>
          <cell r="J631">
            <v>57570</v>
          </cell>
          <cell r="K631">
            <v>13870</v>
          </cell>
          <cell r="M631" t="str">
            <v>松田　直樹</v>
          </cell>
          <cell r="N631">
            <v>4000</v>
          </cell>
          <cell r="O631">
            <v>12</v>
          </cell>
          <cell r="AA631" t="str">
            <v/>
          </cell>
          <cell r="AB631"/>
          <cell r="AC631"/>
          <cell r="AO631" t="str">
            <v/>
          </cell>
          <cell r="AP631"/>
          <cell r="AQ631"/>
          <cell r="BC631" t="str">
            <v/>
          </cell>
          <cell r="BD631"/>
          <cell r="BE631"/>
          <cell r="BQ631" t="str">
            <v/>
          </cell>
          <cell r="BR631"/>
          <cell r="BS631"/>
          <cell r="CE631" t="str">
            <v/>
          </cell>
          <cell r="CF631" t="str">
            <v/>
          </cell>
          <cell r="CG631" t="str">
            <v/>
          </cell>
          <cell r="CR631" t="str">
            <v>京都中央信用金庫</v>
          </cell>
          <cell r="CS631" t="str">
            <v>城陽支店</v>
          </cell>
        </row>
        <row r="632">
          <cell r="B632" t="str">
            <v>35</v>
          </cell>
          <cell r="F632" t="str">
            <v>612-0815</v>
          </cell>
          <cell r="G632" t="str">
            <v>京都市伏見区深草飯食山町３番地</v>
          </cell>
          <cell r="H632" t="str">
            <v/>
          </cell>
          <cell r="I632" t="str">
            <v>075-645-6765</v>
          </cell>
          <cell r="J632">
            <v>36860</v>
          </cell>
          <cell r="K632">
            <v>34675</v>
          </cell>
          <cell r="M632" t="str">
            <v>中藤　誠二</v>
          </cell>
          <cell r="N632">
            <v>10000</v>
          </cell>
          <cell r="O632">
            <v>12</v>
          </cell>
          <cell r="AA632" t="str">
            <v/>
          </cell>
          <cell r="AB632"/>
          <cell r="AC632"/>
          <cell r="AO632" t="str">
            <v/>
          </cell>
          <cell r="AP632"/>
          <cell r="AQ632"/>
          <cell r="BC632" t="str">
            <v/>
          </cell>
          <cell r="BD632"/>
          <cell r="BE632"/>
          <cell r="BQ632" t="str">
            <v/>
          </cell>
          <cell r="BR632"/>
          <cell r="BS632"/>
          <cell r="CE632" t="str">
            <v/>
          </cell>
          <cell r="CF632" t="str">
            <v/>
          </cell>
          <cell r="CG632" t="str">
            <v/>
          </cell>
          <cell r="CR632" t="str">
            <v>京都中央信用金庫</v>
          </cell>
          <cell r="CS632" t="str">
            <v>竹田支店</v>
          </cell>
        </row>
        <row r="633">
          <cell r="B633" t="str">
            <v>35</v>
          </cell>
          <cell r="F633" t="str">
            <v>607-8126</v>
          </cell>
          <cell r="G633" t="str">
            <v>京都市山科区大塚元屋敷町６２－４２</v>
          </cell>
          <cell r="H633" t="str">
            <v/>
          </cell>
          <cell r="I633" t="str">
            <v>075-592-2427</v>
          </cell>
          <cell r="J633">
            <v>58919</v>
          </cell>
          <cell r="K633">
            <v>41610</v>
          </cell>
          <cell r="M633" t="str">
            <v>柴田　雅嗣</v>
          </cell>
          <cell r="N633">
            <v>12000</v>
          </cell>
          <cell r="O633">
            <v>12</v>
          </cell>
          <cell r="AA633" t="str">
            <v/>
          </cell>
          <cell r="AB633"/>
          <cell r="AC633"/>
          <cell r="AO633" t="str">
            <v/>
          </cell>
          <cell r="AP633"/>
          <cell r="AQ633"/>
          <cell r="BC633" t="str">
            <v/>
          </cell>
          <cell r="BD633"/>
          <cell r="BE633"/>
          <cell r="BQ633" t="str">
            <v/>
          </cell>
          <cell r="BR633"/>
          <cell r="BS633"/>
          <cell r="CE633" t="str">
            <v/>
          </cell>
          <cell r="CF633" t="str">
            <v/>
          </cell>
          <cell r="CG633" t="str">
            <v/>
          </cell>
          <cell r="CR633"/>
          <cell r="CS633"/>
        </row>
        <row r="634">
          <cell r="B634" t="str">
            <v>35</v>
          </cell>
          <cell r="F634" t="str">
            <v>612-8495</v>
          </cell>
          <cell r="G634" t="str">
            <v>京都市伏見区</v>
          </cell>
          <cell r="H634" t="str">
            <v>久我森の宮町１０－３３８</v>
          </cell>
          <cell r="I634" t="str">
            <v>075-934-0228</v>
          </cell>
          <cell r="J634">
            <v>14962</v>
          </cell>
          <cell r="K634">
            <v>13870</v>
          </cell>
          <cell r="M634" t="str">
            <v>田中　秀幸</v>
          </cell>
          <cell r="N634">
            <v>4000</v>
          </cell>
          <cell r="O634">
            <v>12</v>
          </cell>
          <cell r="AA634" t="str">
            <v/>
          </cell>
          <cell r="AB634"/>
          <cell r="AC634"/>
          <cell r="AO634" t="str">
            <v/>
          </cell>
          <cell r="AP634"/>
          <cell r="AQ634"/>
          <cell r="BC634" t="str">
            <v/>
          </cell>
          <cell r="BD634"/>
          <cell r="BE634"/>
          <cell r="BQ634" t="str">
            <v/>
          </cell>
          <cell r="BR634"/>
          <cell r="BS634"/>
          <cell r="CE634" t="str">
            <v/>
          </cell>
          <cell r="CF634" t="str">
            <v/>
          </cell>
          <cell r="CG634" t="str">
            <v/>
          </cell>
          <cell r="CR634" t="str">
            <v>京都中央信用金庫</v>
          </cell>
          <cell r="CS634" t="str">
            <v>久我支店</v>
          </cell>
        </row>
        <row r="635">
          <cell r="B635" t="str">
            <v>35</v>
          </cell>
          <cell r="F635" t="str">
            <v>621-0022</v>
          </cell>
          <cell r="G635" t="str">
            <v>亀岡市曽我部町南条</v>
          </cell>
          <cell r="H635" t="str">
            <v>北荒水代１</v>
          </cell>
          <cell r="I635" t="str">
            <v>0771-25-1513</v>
          </cell>
          <cell r="J635">
            <v>17555</v>
          </cell>
          <cell r="K635">
            <v>17337</v>
          </cell>
          <cell r="M635" t="str">
            <v>森　健太郎</v>
          </cell>
          <cell r="N635">
            <v>5000</v>
          </cell>
          <cell r="O635">
            <v>12</v>
          </cell>
          <cell r="AA635" t="str">
            <v/>
          </cell>
          <cell r="AB635"/>
          <cell r="AC635"/>
          <cell r="AO635" t="str">
            <v/>
          </cell>
          <cell r="AP635"/>
          <cell r="AQ635"/>
          <cell r="BC635" t="str">
            <v/>
          </cell>
          <cell r="BD635"/>
          <cell r="BE635"/>
          <cell r="BQ635" t="str">
            <v/>
          </cell>
          <cell r="BR635"/>
          <cell r="BS635"/>
          <cell r="CE635" t="str">
            <v/>
          </cell>
          <cell r="CF635" t="str">
            <v/>
          </cell>
          <cell r="CG635" t="str">
            <v/>
          </cell>
          <cell r="CR635" t="str">
            <v>京都信用金庫</v>
          </cell>
          <cell r="CS635" t="str">
            <v>亀岡支店</v>
          </cell>
        </row>
        <row r="636">
          <cell r="B636" t="str">
            <v>35</v>
          </cell>
          <cell r="F636" t="str">
            <v>603-8139</v>
          </cell>
          <cell r="G636" t="str">
            <v>京都市北区寺町通鞍馬口上ル東入　上</v>
          </cell>
          <cell r="H636" t="str">
            <v>善寺門前町３３９</v>
          </cell>
          <cell r="I636" t="str">
            <v>075-211-1644</v>
          </cell>
          <cell r="J636">
            <v>218</v>
          </cell>
          <cell r="K636">
            <v>0</v>
          </cell>
          <cell r="M636" t="str">
            <v/>
          </cell>
          <cell r="N636"/>
          <cell r="O636"/>
          <cell r="AA636" t="str">
            <v/>
          </cell>
          <cell r="AB636"/>
          <cell r="AC636"/>
          <cell r="AO636" t="str">
            <v/>
          </cell>
          <cell r="AP636"/>
          <cell r="AQ636"/>
          <cell r="BC636" t="str">
            <v/>
          </cell>
          <cell r="BD636"/>
          <cell r="BE636"/>
          <cell r="BQ636" t="str">
            <v/>
          </cell>
          <cell r="BR636"/>
          <cell r="BS636"/>
          <cell r="CE636" t="str">
            <v/>
          </cell>
          <cell r="CF636" t="str">
            <v/>
          </cell>
          <cell r="CG636" t="str">
            <v/>
          </cell>
          <cell r="CR636" t="str">
            <v>京都信用金庫</v>
          </cell>
          <cell r="CS636" t="str">
            <v>鞍馬口支店</v>
          </cell>
        </row>
        <row r="637">
          <cell r="B637" t="str">
            <v>35</v>
          </cell>
          <cell r="F637" t="str">
            <v>617-0004</v>
          </cell>
          <cell r="G637" t="str">
            <v>向日市</v>
          </cell>
          <cell r="H637" t="str">
            <v>鶏冠井町上古５－９１</v>
          </cell>
          <cell r="I637" t="str">
            <v>075-921-4010</v>
          </cell>
          <cell r="J637">
            <v>22410</v>
          </cell>
          <cell r="K637">
            <v>20225</v>
          </cell>
          <cell r="M637" t="str">
            <v>川勝　博之</v>
          </cell>
          <cell r="N637">
            <v>10000</v>
          </cell>
          <cell r="O637">
            <v>7</v>
          </cell>
          <cell r="AA637" t="str">
            <v/>
          </cell>
          <cell r="AB637"/>
          <cell r="AC637"/>
          <cell r="AO637" t="str">
            <v/>
          </cell>
          <cell r="AP637"/>
          <cell r="AQ637"/>
          <cell r="BC637" t="str">
            <v/>
          </cell>
          <cell r="BD637"/>
          <cell r="BE637"/>
          <cell r="BQ637" t="str">
            <v/>
          </cell>
          <cell r="BR637"/>
          <cell r="BS637"/>
          <cell r="CE637" t="str">
            <v/>
          </cell>
          <cell r="CF637" t="str">
            <v/>
          </cell>
          <cell r="CG637" t="str">
            <v/>
          </cell>
          <cell r="CR637" t="str">
            <v>京都中央信用金庫</v>
          </cell>
          <cell r="CS637" t="str">
            <v>今里支店</v>
          </cell>
        </row>
        <row r="638">
          <cell r="B638" t="str">
            <v>35</v>
          </cell>
          <cell r="F638" t="str">
            <v>601-8171</v>
          </cell>
          <cell r="G638" t="str">
            <v>京都市南区</v>
          </cell>
          <cell r="H638" t="str">
            <v>上鳥羽川端町71-10</v>
          </cell>
          <cell r="I638" t="str">
            <v>075-748-7672</v>
          </cell>
          <cell r="J638">
            <v>16055</v>
          </cell>
          <cell r="K638">
            <v>13870</v>
          </cell>
          <cell r="M638" t="str">
            <v>原田　一生</v>
          </cell>
          <cell r="N638">
            <v>4000</v>
          </cell>
          <cell r="O638">
            <v>12</v>
          </cell>
          <cell r="AA638" t="str">
            <v/>
          </cell>
          <cell r="AB638"/>
          <cell r="AC638"/>
          <cell r="AO638" t="str">
            <v/>
          </cell>
          <cell r="AP638"/>
          <cell r="AQ638"/>
          <cell r="BC638" t="str">
            <v/>
          </cell>
          <cell r="BD638"/>
          <cell r="BE638"/>
          <cell r="BQ638" t="str">
            <v/>
          </cell>
          <cell r="BR638"/>
          <cell r="BS638"/>
          <cell r="CE638" t="str">
            <v/>
          </cell>
          <cell r="CF638" t="str">
            <v/>
          </cell>
          <cell r="CG638" t="str">
            <v/>
          </cell>
          <cell r="CR638" t="str">
            <v>京都信用金庫</v>
          </cell>
          <cell r="CS638" t="str">
            <v>伏見支店</v>
          </cell>
        </row>
        <row r="639">
          <cell r="B639" t="str">
            <v>35</v>
          </cell>
          <cell r="F639" t="str">
            <v>601-1424</v>
          </cell>
          <cell r="G639" t="str">
            <v>京都市伏見区日野田頬町　３６－２１</v>
          </cell>
          <cell r="H639" t="str">
            <v/>
          </cell>
          <cell r="I639" t="str">
            <v>075-573-6048</v>
          </cell>
          <cell r="J639">
            <v>15181</v>
          </cell>
          <cell r="K639">
            <v>13870</v>
          </cell>
          <cell r="M639" t="str">
            <v>池田　佳広</v>
          </cell>
          <cell r="N639">
            <v>4000</v>
          </cell>
          <cell r="O639">
            <v>12</v>
          </cell>
          <cell r="AA639" t="str">
            <v/>
          </cell>
          <cell r="AB639"/>
          <cell r="AC639"/>
          <cell r="AO639" t="str">
            <v/>
          </cell>
          <cell r="AP639"/>
          <cell r="AQ639"/>
          <cell r="BC639" t="str">
            <v/>
          </cell>
          <cell r="BD639"/>
          <cell r="BE639"/>
          <cell r="BQ639" t="str">
            <v/>
          </cell>
          <cell r="BR639"/>
          <cell r="BS639"/>
          <cell r="CE639" t="str">
            <v/>
          </cell>
          <cell r="CF639" t="str">
            <v/>
          </cell>
          <cell r="CG639" t="str">
            <v/>
          </cell>
          <cell r="CR639" t="str">
            <v>京都中央信用金庫</v>
          </cell>
          <cell r="CS639" t="str">
            <v>向島支店</v>
          </cell>
        </row>
        <row r="640">
          <cell r="B640" t="str">
            <v>35</v>
          </cell>
          <cell r="F640" t="str">
            <v>613-0911</v>
          </cell>
          <cell r="G640" t="str">
            <v>京都市伏見区淀木津町３１４－１３</v>
          </cell>
          <cell r="H640" t="str">
            <v/>
          </cell>
          <cell r="I640" t="str">
            <v>075-632-5872</v>
          </cell>
          <cell r="J640">
            <v>16055</v>
          </cell>
          <cell r="K640">
            <v>13870</v>
          </cell>
          <cell r="M640" t="str">
            <v>織田　正博</v>
          </cell>
          <cell r="N640">
            <v>4000</v>
          </cell>
          <cell r="O640">
            <v>12</v>
          </cell>
          <cell r="AA640" t="str">
            <v/>
          </cell>
          <cell r="AB640"/>
          <cell r="AC640"/>
          <cell r="AO640" t="str">
            <v/>
          </cell>
          <cell r="AP640"/>
          <cell r="AQ640"/>
          <cell r="BC640" t="str">
            <v/>
          </cell>
          <cell r="BD640"/>
          <cell r="BE640"/>
          <cell r="BQ640" t="str">
            <v/>
          </cell>
          <cell r="BR640"/>
          <cell r="BS640"/>
          <cell r="CE640" t="str">
            <v/>
          </cell>
          <cell r="CF640" t="str">
            <v/>
          </cell>
          <cell r="CG640" t="str">
            <v/>
          </cell>
          <cell r="CR640" t="str">
            <v>京都中央信用金庫</v>
          </cell>
          <cell r="CS640" t="str">
            <v>淀支店</v>
          </cell>
        </row>
        <row r="641">
          <cell r="B641" t="str">
            <v>35</v>
          </cell>
          <cell r="F641" t="str">
            <v>601-1356</v>
          </cell>
          <cell r="G641" t="str">
            <v>京都市伏見区醍醐南西裏町１０－９１</v>
          </cell>
          <cell r="H641" t="str">
            <v/>
          </cell>
          <cell r="I641" t="str">
            <v>075-644-6270</v>
          </cell>
          <cell r="J641">
            <v>91646</v>
          </cell>
          <cell r="K641">
            <v>34675</v>
          </cell>
          <cell r="M641" t="str">
            <v>谷岡　司</v>
          </cell>
          <cell r="N641">
            <v>10000</v>
          </cell>
          <cell r="O641">
            <v>12</v>
          </cell>
          <cell r="AA641" t="str">
            <v/>
          </cell>
          <cell r="AB641"/>
          <cell r="AC641"/>
          <cell r="AO641" t="str">
            <v/>
          </cell>
          <cell r="AP641"/>
          <cell r="AQ641"/>
          <cell r="BC641" t="str">
            <v/>
          </cell>
          <cell r="BD641"/>
          <cell r="BE641"/>
          <cell r="BQ641" t="str">
            <v/>
          </cell>
          <cell r="BR641"/>
          <cell r="BS641"/>
          <cell r="CE641" t="str">
            <v/>
          </cell>
          <cell r="CF641" t="str">
            <v/>
          </cell>
          <cell r="CG641" t="str">
            <v/>
          </cell>
          <cell r="CR641" t="str">
            <v>京都中央信用金庫</v>
          </cell>
          <cell r="CS641" t="str">
            <v>醍醐支店</v>
          </cell>
        </row>
        <row r="642">
          <cell r="B642" t="str">
            <v>35</v>
          </cell>
          <cell r="F642" t="str">
            <v>610-0343</v>
          </cell>
          <cell r="G642" t="str">
            <v>京田辺市</v>
          </cell>
          <cell r="H642" t="str">
            <v>大住平谷２番地１２</v>
          </cell>
          <cell r="I642" t="str">
            <v>0774-66-5487</v>
          </cell>
          <cell r="J642">
            <v>130387</v>
          </cell>
          <cell r="K642">
            <v>86687</v>
          </cell>
          <cell r="M642" t="str">
            <v>堀井　正人</v>
          </cell>
          <cell r="N642">
            <v>25000</v>
          </cell>
          <cell r="O642">
            <v>12</v>
          </cell>
          <cell r="AA642" t="str">
            <v/>
          </cell>
          <cell r="AB642"/>
          <cell r="AC642"/>
          <cell r="AO642" t="str">
            <v/>
          </cell>
          <cell r="AP642"/>
          <cell r="AQ642"/>
          <cell r="BC642" t="str">
            <v/>
          </cell>
          <cell r="BD642"/>
          <cell r="BE642"/>
          <cell r="BQ642" t="str">
            <v/>
          </cell>
          <cell r="BR642"/>
          <cell r="BS642"/>
          <cell r="CE642" t="str">
            <v/>
          </cell>
          <cell r="CF642" t="str">
            <v/>
          </cell>
          <cell r="CG642" t="str">
            <v/>
          </cell>
          <cell r="CR642" t="str">
            <v>南都銀行</v>
          </cell>
          <cell r="CS642" t="str">
            <v>城陽支店</v>
          </cell>
        </row>
        <row r="643">
          <cell r="B643" t="str">
            <v>35</v>
          </cell>
          <cell r="F643" t="str">
            <v>629-2302</v>
          </cell>
          <cell r="G643" t="str">
            <v>与謝郡与謝野町</v>
          </cell>
          <cell r="H643" t="str">
            <v>字下山田６６１番地１</v>
          </cell>
          <cell r="I643" t="str">
            <v>090-5648-9998</v>
          </cell>
          <cell r="J643">
            <v>40128</v>
          </cell>
          <cell r="K643">
            <v>34675</v>
          </cell>
          <cell r="M643" t="str">
            <v>中村　竜一</v>
          </cell>
          <cell r="N643">
            <v>10000</v>
          </cell>
          <cell r="O643">
            <v>12</v>
          </cell>
          <cell r="AA643" t="str">
            <v/>
          </cell>
          <cell r="AB643"/>
          <cell r="AC643"/>
          <cell r="AO643" t="str">
            <v/>
          </cell>
          <cell r="AP643"/>
          <cell r="AQ643"/>
          <cell r="BC643" t="str">
            <v/>
          </cell>
          <cell r="BD643"/>
          <cell r="BE643"/>
          <cell r="BQ643" t="str">
            <v/>
          </cell>
          <cell r="BR643"/>
          <cell r="BS643"/>
          <cell r="CE643" t="str">
            <v/>
          </cell>
          <cell r="CF643" t="str">
            <v/>
          </cell>
          <cell r="CG643" t="str">
            <v/>
          </cell>
          <cell r="CR643"/>
          <cell r="CS643"/>
        </row>
        <row r="644">
          <cell r="B644" t="str">
            <v>37</v>
          </cell>
          <cell r="F644" t="str">
            <v>520-2114</v>
          </cell>
          <cell r="G644" t="str">
            <v>滋賀県大津市中野</v>
          </cell>
          <cell r="H644" t="str">
            <v>３丁目６番２９号</v>
          </cell>
          <cell r="I644" t="str">
            <v>077-526-5653</v>
          </cell>
          <cell r="J644">
            <v>42930</v>
          </cell>
          <cell r="K644">
            <v>21900</v>
          </cell>
          <cell r="M644" t="str">
            <v>古山　弥樹</v>
          </cell>
          <cell r="N644">
            <v>4000</v>
          </cell>
          <cell r="O644">
            <v>12</v>
          </cell>
          <cell r="AA644" t="str">
            <v/>
          </cell>
          <cell r="AB644"/>
          <cell r="AC644"/>
          <cell r="AO644" t="str">
            <v/>
          </cell>
          <cell r="AP644"/>
          <cell r="AQ644"/>
          <cell r="BC644" t="str">
            <v/>
          </cell>
          <cell r="BD644"/>
          <cell r="BE644"/>
          <cell r="BQ644" t="str">
            <v/>
          </cell>
          <cell r="BR644"/>
          <cell r="BS644"/>
          <cell r="CE644" t="str">
            <v/>
          </cell>
          <cell r="CF644" t="str">
            <v/>
          </cell>
          <cell r="CG644" t="str">
            <v/>
          </cell>
          <cell r="CR644" t="str">
            <v>京都中央信用金庫</v>
          </cell>
          <cell r="CS644" t="str">
            <v>石山支店</v>
          </cell>
        </row>
        <row r="645">
          <cell r="B645" t="str">
            <v>35</v>
          </cell>
          <cell r="F645" t="str">
            <v>612-8386</v>
          </cell>
          <cell r="G645" t="str">
            <v>京都市伏見区下鳥羽澱女町１０７</v>
          </cell>
          <cell r="H645" t="str">
            <v/>
          </cell>
          <cell r="I645" t="str">
            <v>075-604-4605</v>
          </cell>
          <cell r="J645">
            <v>36860</v>
          </cell>
          <cell r="K645">
            <v>34675</v>
          </cell>
          <cell r="M645" t="str">
            <v>野村　直行</v>
          </cell>
          <cell r="N645">
            <v>10000</v>
          </cell>
          <cell r="O645">
            <v>12</v>
          </cell>
          <cell r="AA645" t="str">
            <v/>
          </cell>
          <cell r="AB645"/>
          <cell r="AC645"/>
          <cell r="AO645" t="str">
            <v/>
          </cell>
          <cell r="AP645"/>
          <cell r="AQ645"/>
          <cell r="BC645" t="str">
            <v/>
          </cell>
          <cell r="BD645"/>
          <cell r="BE645"/>
          <cell r="BQ645" t="str">
            <v/>
          </cell>
          <cell r="BR645"/>
          <cell r="BS645"/>
          <cell r="CE645" t="str">
            <v/>
          </cell>
          <cell r="CF645" t="str">
            <v/>
          </cell>
          <cell r="CG645" t="str">
            <v/>
          </cell>
          <cell r="CR645" t="str">
            <v>京都中央信用金庫</v>
          </cell>
          <cell r="CS645" t="str">
            <v>大手筋支店</v>
          </cell>
        </row>
        <row r="646">
          <cell r="B646" t="str">
            <v>37</v>
          </cell>
          <cell r="F646" t="str">
            <v>612-8492</v>
          </cell>
          <cell r="G646" t="str">
            <v>京都市伏見区久我本町１３－１</v>
          </cell>
          <cell r="H646" t="str">
            <v/>
          </cell>
          <cell r="I646" t="str">
            <v>075-924-3707</v>
          </cell>
          <cell r="J646">
            <v>25500</v>
          </cell>
          <cell r="K646">
            <v>21900</v>
          </cell>
          <cell r="M646" t="str">
            <v>金子　昇悟</v>
          </cell>
          <cell r="N646">
            <v>4000</v>
          </cell>
          <cell r="O646">
            <v>12</v>
          </cell>
          <cell r="AA646" t="str">
            <v/>
          </cell>
          <cell r="AB646"/>
          <cell r="AC646"/>
          <cell r="AO646" t="str">
            <v/>
          </cell>
          <cell r="AP646"/>
          <cell r="AQ646"/>
          <cell r="BC646" t="str">
            <v/>
          </cell>
          <cell r="BD646"/>
          <cell r="BE646"/>
          <cell r="BQ646" t="str">
            <v/>
          </cell>
          <cell r="BR646"/>
          <cell r="BS646"/>
          <cell r="CE646" t="str">
            <v/>
          </cell>
          <cell r="CF646" t="str">
            <v/>
          </cell>
          <cell r="CG646" t="str">
            <v/>
          </cell>
          <cell r="CR646" t="str">
            <v>京都信用金庫</v>
          </cell>
          <cell r="CS646" t="str">
            <v>桂川支店</v>
          </cell>
        </row>
        <row r="647">
          <cell r="B647" t="str">
            <v>35</v>
          </cell>
          <cell r="F647" t="str">
            <v>629-3104</v>
          </cell>
          <cell r="G647" t="str">
            <v>京丹後市網野町浅茂川１４６</v>
          </cell>
          <cell r="H647" t="str">
            <v/>
          </cell>
          <cell r="I647" t="str">
            <v>0772-75-1957</v>
          </cell>
          <cell r="J647">
            <v>16083</v>
          </cell>
          <cell r="K647">
            <v>0</v>
          </cell>
          <cell r="M647" t="str">
            <v/>
          </cell>
          <cell r="N647"/>
          <cell r="O647"/>
          <cell r="AA647" t="str">
            <v/>
          </cell>
          <cell r="AB647"/>
          <cell r="AC647"/>
          <cell r="AO647" t="str">
            <v/>
          </cell>
          <cell r="AP647"/>
          <cell r="AQ647"/>
          <cell r="BC647" t="str">
            <v/>
          </cell>
          <cell r="BD647"/>
          <cell r="BE647"/>
          <cell r="BQ647" t="str">
            <v/>
          </cell>
          <cell r="BR647"/>
          <cell r="BS647"/>
          <cell r="CE647" t="str">
            <v/>
          </cell>
          <cell r="CF647" t="str">
            <v/>
          </cell>
          <cell r="CG647" t="str">
            <v/>
          </cell>
          <cell r="CR647" t="str">
            <v>京都北都信用金庫</v>
          </cell>
          <cell r="CS647" t="str">
            <v>間人支店</v>
          </cell>
        </row>
        <row r="648">
          <cell r="B648" t="str">
            <v>35</v>
          </cell>
          <cell r="F648" t="str">
            <v>603-8813</v>
          </cell>
          <cell r="G648" t="str">
            <v>京都市北区西賀茂大道口町１１１－４</v>
          </cell>
          <cell r="H648" t="str">
            <v/>
          </cell>
          <cell r="I648" t="str">
            <v>075-756-6072</v>
          </cell>
          <cell r="J648">
            <v>2185</v>
          </cell>
          <cell r="K648">
            <v>0</v>
          </cell>
          <cell r="M648" t="str">
            <v/>
          </cell>
          <cell r="N648"/>
          <cell r="O648"/>
          <cell r="AA648" t="str">
            <v/>
          </cell>
          <cell r="AB648"/>
          <cell r="AC648"/>
          <cell r="AO648" t="str">
            <v/>
          </cell>
          <cell r="AP648"/>
          <cell r="AQ648"/>
          <cell r="BC648" t="str">
            <v/>
          </cell>
          <cell r="BD648"/>
          <cell r="BE648"/>
          <cell r="BQ648" t="str">
            <v/>
          </cell>
          <cell r="BR648"/>
          <cell r="BS648"/>
          <cell r="CE648" t="str">
            <v/>
          </cell>
          <cell r="CF648" t="str">
            <v/>
          </cell>
          <cell r="CG648" t="str">
            <v/>
          </cell>
          <cell r="CR648" t="str">
            <v>京都中央信用金庫</v>
          </cell>
          <cell r="CS648" t="str">
            <v>賀茂支店</v>
          </cell>
        </row>
        <row r="649">
          <cell r="B649" t="str">
            <v>35</v>
          </cell>
          <cell r="F649" t="str">
            <v>616-8085</v>
          </cell>
          <cell r="G649" t="str">
            <v>京都市右京区</v>
          </cell>
          <cell r="H649" t="str">
            <v>太秦安井松本町２２番地４１</v>
          </cell>
          <cell r="I649" t="str">
            <v>075-811-5767</v>
          </cell>
          <cell r="J649">
            <v>36860</v>
          </cell>
          <cell r="K649">
            <v>34675</v>
          </cell>
          <cell r="M649" t="str">
            <v>大石　祥司</v>
          </cell>
          <cell r="N649">
            <v>10000</v>
          </cell>
          <cell r="O649">
            <v>12</v>
          </cell>
          <cell r="AA649" t="str">
            <v/>
          </cell>
          <cell r="AB649"/>
          <cell r="AC649"/>
          <cell r="AO649" t="str">
            <v/>
          </cell>
          <cell r="AP649"/>
          <cell r="AQ649"/>
          <cell r="BC649" t="str">
            <v/>
          </cell>
          <cell r="BD649"/>
          <cell r="BE649"/>
          <cell r="BQ649" t="str">
            <v/>
          </cell>
          <cell r="BR649"/>
          <cell r="BS649"/>
          <cell r="CE649" t="str">
            <v/>
          </cell>
          <cell r="CF649" t="str">
            <v/>
          </cell>
          <cell r="CG649" t="str">
            <v/>
          </cell>
          <cell r="CR649"/>
          <cell r="CS649"/>
        </row>
        <row r="650">
          <cell r="B650" t="str">
            <v>38</v>
          </cell>
          <cell r="F650" t="str">
            <v>624-0905</v>
          </cell>
          <cell r="G650" t="str">
            <v>舞鶴市字福来１０７６</v>
          </cell>
          <cell r="H650" t="str">
            <v/>
          </cell>
          <cell r="I650" t="str">
            <v>080-1414-0110</v>
          </cell>
          <cell r="J650">
            <v>2760</v>
          </cell>
          <cell r="K650">
            <v>0</v>
          </cell>
          <cell r="M650" t="str">
            <v/>
          </cell>
          <cell r="N650"/>
          <cell r="O650"/>
          <cell r="AA650" t="str">
            <v/>
          </cell>
          <cell r="AB650"/>
          <cell r="AC650"/>
          <cell r="AO650" t="str">
            <v/>
          </cell>
          <cell r="AP650"/>
          <cell r="AQ650"/>
          <cell r="BC650" t="str">
            <v/>
          </cell>
          <cell r="BD650"/>
          <cell r="BE650"/>
          <cell r="BQ650" t="str">
            <v/>
          </cell>
          <cell r="BR650"/>
          <cell r="BS650"/>
          <cell r="CE650" t="str">
            <v/>
          </cell>
          <cell r="CF650" t="str">
            <v/>
          </cell>
          <cell r="CG650" t="str">
            <v/>
          </cell>
          <cell r="CR650" t="str">
            <v>京都北都信用金庫</v>
          </cell>
          <cell r="CS650" t="str">
            <v>余内支店</v>
          </cell>
        </row>
        <row r="651">
          <cell r="B651" t="str">
            <v>35</v>
          </cell>
          <cell r="F651" t="str">
            <v>610-0202</v>
          </cell>
          <cell r="G651" t="str">
            <v>綴喜郡宇治田原町緑苑坂２０－５</v>
          </cell>
          <cell r="H651" t="str">
            <v/>
          </cell>
          <cell r="I651" t="str">
            <v>0774-94-6679</v>
          </cell>
          <cell r="J651">
            <v>16055</v>
          </cell>
          <cell r="K651">
            <v>13870</v>
          </cell>
          <cell r="M651" t="str">
            <v>黒岩　隆</v>
          </cell>
          <cell r="N651">
            <v>4000</v>
          </cell>
          <cell r="O651">
            <v>12</v>
          </cell>
          <cell r="AA651" t="str">
            <v/>
          </cell>
          <cell r="AB651"/>
          <cell r="AC651"/>
          <cell r="AO651" t="str">
            <v/>
          </cell>
          <cell r="AP651"/>
          <cell r="AQ651"/>
          <cell r="BC651" t="str">
            <v/>
          </cell>
          <cell r="BD651"/>
          <cell r="BE651"/>
          <cell r="BQ651" t="str">
            <v/>
          </cell>
          <cell r="BR651"/>
          <cell r="BS651"/>
          <cell r="CE651" t="str">
            <v/>
          </cell>
          <cell r="CF651" t="str">
            <v/>
          </cell>
          <cell r="CG651" t="str">
            <v/>
          </cell>
          <cell r="CR651" t="str">
            <v>京都中央信用金庫</v>
          </cell>
          <cell r="CS651" t="str">
            <v>宇治田原支店</v>
          </cell>
        </row>
        <row r="652">
          <cell r="B652" t="str">
            <v>35</v>
          </cell>
          <cell r="F652" t="str">
            <v>610-0121</v>
          </cell>
          <cell r="G652" t="str">
            <v>城陽市寺田市ノ久保２－２７２</v>
          </cell>
          <cell r="H652" t="str">
            <v/>
          </cell>
          <cell r="I652" t="str">
            <v>0774-53-6004</v>
          </cell>
          <cell r="J652">
            <v>35767</v>
          </cell>
          <cell r="K652">
            <v>34675</v>
          </cell>
          <cell r="M652" t="str">
            <v>藤兼　忠幸</v>
          </cell>
          <cell r="N652">
            <v>10000</v>
          </cell>
          <cell r="O652">
            <v>12</v>
          </cell>
          <cell r="AA652" t="str">
            <v/>
          </cell>
          <cell r="AB652"/>
          <cell r="AC652"/>
          <cell r="AO652" t="str">
            <v/>
          </cell>
          <cell r="AP652"/>
          <cell r="AQ652"/>
          <cell r="BC652" t="str">
            <v/>
          </cell>
          <cell r="BD652"/>
          <cell r="BE652"/>
          <cell r="BQ652" t="str">
            <v/>
          </cell>
          <cell r="BR652"/>
          <cell r="BS652"/>
          <cell r="CE652" t="str">
            <v/>
          </cell>
          <cell r="CF652" t="str">
            <v/>
          </cell>
          <cell r="CG652" t="str">
            <v/>
          </cell>
          <cell r="CR652" t="str">
            <v>三菱ＵＦＪ銀行</v>
          </cell>
          <cell r="CS652" t="str">
            <v>宇治大久保支店</v>
          </cell>
        </row>
        <row r="653">
          <cell r="B653" t="str">
            <v>36</v>
          </cell>
          <cell r="F653" t="str">
            <v>615-8054</v>
          </cell>
          <cell r="G653" t="str">
            <v>京都市西京区下津林南中島町９９</v>
          </cell>
          <cell r="H653" t="str">
            <v/>
          </cell>
          <cell r="I653" t="str">
            <v>075-874-2571</v>
          </cell>
          <cell r="J653">
            <v>30940</v>
          </cell>
          <cell r="K653">
            <v>28470</v>
          </cell>
          <cell r="M653" t="str">
            <v>今村　勝久</v>
          </cell>
          <cell r="N653">
            <v>12000</v>
          </cell>
          <cell r="O653">
            <v>12</v>
          </cell>
          <cell r="AA653" t="str">
            <v/>
          </cell>
          <cell r="AB653"/>
          <cell r="AC653"/>
          <cell r="AO653" t="str">
            <v/>
          </cell>
          <cell r="AP653"/>
          <cell r="AQ653"/>
          <cell r="BC653" t="str">
            <v/>
          </cell>
          <cell r="BD653"/>
          <cell r="BE653"/>
          <cell r="BQ653" t="str">
            <v/>
          </cell>
          <cell r="BR653"/>
          <cell r="BS653"/>
          <cell r="CE653" t="str">
            <v/>
          </cell>
          <cell r="CF653" t="str">
            <v/>
          </cell>
          <cell r="CG653" t="str">
            <v/>
          </cell>
          <cell r="CR653" t="str">
            <v>京都銀行</v>
          </cell>
          <cell r="CS653" t="str">
            <v>西四条支店</v>
          </cell>
        </row>
        <row r="654">
          <cell r="B654" t="str">
            <v>35</v>
          </cell>
          <cell r="F654" t="str">
            <v>919-2111</v>
          </cell>
          <cell r="G654" t="str">
            <v>大飯郡おおい町本郷１１０－１５－１</v>
          </cell>
          <cell r="H654" t="str">
            <v/>
          </cell>
          <cell r="I654" t="str">
            <v>0770-77-0206</v>
          </cell>
          <cell r="J654">
            <v>16055</v>
          </cell>
          <cell r="K654">
            <v>13870</v>
          </cell>
          <cell r="M654" t="str">
            <v>黒崎　明仁</v>
          </cell>
          <cell r="N654">
            <v>4000</v>
          </cell>
          <cell r="O654">
            <v>12</v>
          </cell>
          <cell r="AA654" t="str">
            <v/>
          </cell>
          <cell r="AB654"/>
          <cell r="AC654"/>
          <cell r="AO654" t="str">
            <v/>
          </cell>
          <cell r="AP654"/>
          <cell r="AQ654"/>
          <cell r="BC654" t="str">
            <v/>
          </cell>
          <cell r="BD654"/>
          <cell r="BE654"/>
          <cell r="BQ654" t="str">
            <v/>
          </cell>
          <cell r="BR654"/>
          <cell r="BS654"/>
          <cell r="CE654" t="str">
            <v/>
          </cell>
          <cell r="CF654" t="str">
            <v/>
          </cell>
          <cell r="CG654" t="str">
            <v/>
          </cell>
          <cell r="CR654" t="str">
            <v>京都北都信用金庫</v>
          </cell>
          <cell r="CS654" t="str">
            <v>舞鶴中央支店</v>
          </cell>
        </row>
        <row r="655">
          <cell r="B655" t="str">
            <v>35</v>
          </cell>
          <cell r="F655" t="str">
            <v>601-1252</v>
          </cell>
          <cell r="G655" t="str">
            <v>京都市左京区</v>
          </cell>
          <cell r="H655" t="str">
            <v>八瀬秋元町１３５－１０</v>
          </cell>
          <cell r="I655" t="str">
            <v>090-6204-4961</v>
          </cell>
          <cell r="J655">
            <v>4370</v>
          </cell>
          <cell r="K655">
            <v>0</v>
          </cell>
          <cell r="M655" t="str">
            <v/>
          </cell>
          <cell r="N655"/>
          <cell r="O655"/>
          <cell r="AA655" t="str">
            <v/>
          </cell>
          <cell r="AB655"/>
          <cell r="AC655"/>
          <cell r="AO655" t="str">
            <v/>
          </cell>
          <cell r="AP655"/>
          <cell r="AQ655"/>
          <cell r="BC655" t="str">
            <v/>
          </cell>
          <cell r="BD655"/>
          <cell r="BE655"/>
          <cell r="BQ655" t="str">
            <v/>
          </cell>
          <cell r="BR655"/>
          <cell r="BS655"/>
          <cell r="CE655" t="str">
            <v/>
          </cell>
          <cell r="CF655" t="str">
            <v/>
          </cell>
          <cell r="CG655" t="str">
            <v/>
          </cell>
          <cell r="CR655" t="str">
            <v>京都中央信用金庫</v>
          </cell>
          <cell r="CS655" t="str">
            <v>岩倉支店</v>
          </cell>
        </row>
        <row r="656">
          <cell r="B656" t="str">
            <v>36</v>
          </cell>
          <cell r="F656" t="str">
            <v>604-8422</v>
          </cell>
          <cell r="G656" t="str">
            <v>京都市中京区西ノ京東月光町４</v>
          </cell>
          <cell r="H656" t="str">
            <v/>
          </cell>
          <cell r="I656" t="str">
            <v>075-841-8178</v>
          </cell>
          <cell r="J656">
            <v>9932</v>
          </cell>
          <cell r="K656">
            <v>0</v>
          </cell>
          <cell r="M656" t="str">
            <v/>
          </cell>
          <cell r="N656"/>
          <cell r="O656"/>
          <cell r="AA656" t="str">
            <v/>
          </cell>
          <cell r="AB656"/>
          <cell r="AC656"/>
          <cell r="AO656" t="str">
            <v/>
          </cell>
          <cell r="AP656"/>
          <cell r="AQ656"/>
          <cell r="BC656" t="str">
            <v/>
          </cell>
          <cell r="BD656"/>
          <cell r="BE656"/>
          <cell r="BQ656" t="str">
            <v/>
          </cell>
          <cell r="BR656"/>
          <cell r="BS656"/>
          <cell r="CE656" t="str">
            <v/>
          </cell>
          <cell r="CF656" t="str">
            <v/>
          </cell>
          <cell r="CG656" t="str">
            <v/>
          </cell>
          <cell r="CR656" t="str">
            <v>京都信用金庫</v>
          </cell>
          <cell r="CS656" t="str">
            <v>朱雀支店</v>
          </cell>
        </row>
        <row r="657">
          <cell r="B657" t="str">
            <v>37</v>
          </cell>
          <cell r="F657" t="str">
            <v>601-1431</v>
          </cell>
          <cell r="G657" t="str">
            <v>京都市伏見区石田大受町７９</v>
          </cell>
          <cell r="H657" t="str">
            <v/>
          </cell>
          <cell r="I657" t="str">
            <v>075-572-7423</v>
          </cell>
          <cell r="J657">
            <v>58350</v>
          </cell>
          <cell r="K657">
            <v>54750</v>
          </cell>
          <cell r="M657" t="str">
            <v>松本　優治</v>
          </cell>
          <cell r="N657">
            <v>10000</v>
          </cell>
          <cell r="O657">
            <v>12</v>
          </cell>
          <cell r="AA657" t="str">
            <v/>
          </cell>
          <cell r="AB657"/>
          <cell r="AC657"/>
          <cell r="AO657" t="str">
            <v/>
          </cell>
          <cell r="AP657"/>
          <cell r="AQ657"/>
          <cell r="BC657" t="str">
            <v/>
          </cell>
          <cell r="BD657"/>
          <cell r="BE657"/>
          <cell r="BQ657" t="str">
            <v/>
          </cell>
          <cell r="BR657"/>
          <cell r="BS657"/>
          <cell r="CE657" t="str">
            <v/>
          </cell>
          <cell r="CF657" t="str">
            <v/>
          </cell>
          <cell r="CG657" t="str">
            <v/>
          </cell>
          <cell r="CR657" t="str">
            <v>京都中央信用金庫</v>
          </cell>
          <cell r="CS657" t="str">
            <v>石田支店</v>
          </cell>
        </row>
        <row r="658">
          <cell r="B658" t="str">
            <v>35</v>
          </cell>
          <cell r="F658" t="str">
            <v>612-8486</v>
          </cell>
          <cell r="G658" t="str">
            <v>京都市伏見区</v>
          </cell>
          <cell r="H658" t="str">
            <v>羽束師古川町２０５番地４７</v>
          </cell>
          <cell r="I658" t="str">
            <v>080-6185-8668</v>
          </cell>
          <cell r="J658">
            <v>43700</v>
          </cell>
          <cell r="K658">
            <v>0</v>
          </cell>
          <cell r="M658" t="str">
            <v/>
          </cell>
          <cell r="N658"/>
          <cell r="O658"/>
          <cell r="AA658" t="str">
            <v/>
          </cell>
          <cell r="AB658"/>
          <cell r="AC658"/>
          <cell r="AO658" t="str">
            <v/>
          </cell>
          <cell r="AP658"/>
          <cell r="AQ658"/>
          <cell r="BC658" t="str">
            <v/>
          </cell>
          <cell r="BD658"/>
          <cell r="BE658"/>
          <cell r="BQ658" t="str">
            <v/>
          </cell>
          <cell r="BR658"/>
          <cell r="BS658"/>
          <cell r="CE658" t="str">
            <v/>
          </cell>
          <cell r="CF658" t="str">
            <v/>
          </cell>
          <cell r="CG658" t="str">
            <v/>
          </cell>
          <cell r="CR658" t="str">
            <v>京都銀行</v>
          </cell>
          <cell r="CS658" t="str">
            <v>東長岡支店</v>
          </cell>
        </row>
        <row r="659">
          <cell r="B659" t="str">
            <v>37</v>
          </cell>
          <cell r="F659" t="str">
            <v>601-8309</v>
          </cell>
          <cell r="G659" t="str">
            <v>京都市南区吉祥院西ノ庄向田町３３番地５</v>
          </cell>
          <cell r="H659" t="str">
            <v>吉祥院ガーデンハイツＢ棟１階１５８</v>
          </cell>
          <cell r="I659" t="str">
            <v>075-322-4154</v>
          </cell>
          <cell r="J659">
            <v>229530</v>
          </cell>
          <cell r="K659">
            <v>0</v>
          </cell>
          <cell r="M659" t="str">
            <v/>
          </cell>
          <cell r="N659"/>
          <cell r="O659"/>
          <cell r="AA659" t="str">
            <v/>
          </cell>
          <cell r="AB659"/>
          <cell r="AC659"/>
          <cell r="AO659" t="str">
            <v/>
          </cell>
          <cell r="AP659"/>
          <cell r="AQ659"/>
          <cell r="BC659" t="str">
            <v/>
          </cell>
          <cell r="BD659"/>
          <cell r="BE659"/>
          <cell r="BQ659" t="str">
            <v/>
          </cell>
          <cell r="BR659"/>
          <cell r="BS659"/>
          <cell r="CE659" t="str">
            <v/>
          </cell>
          <cell r="CF659" t="str">
            <v/>
          </cell>
          <cell r="CG659" t="str">
            <v/>
          </cell>
          <cell r="CR659" t="str">
            <v>京都銀行</v>
          </cell>
          <cell r="CS659" t="str">
            <v>吉祥院支店</v>
          </cell>
        </row>
        <row r="660">
          <cell r="B660" t="str">
            <v>37</v>
          </cell>
          <cell r="F660" t="str">
            <v>601-1254</v>
          </cell>
          <cell r="G660" t="str">
            <v>京都市左京区八瀬野瀬町５４番地３</v>
          </cell>
          <cell r="H660" t="str">
            <v>グローバル八瀬Ⅱ　３０２号</v>
          </cell>
          <cell r="I660" t="str">
            <v>075-723-2500</v>
          </cell>
          <cell r="J660">
            <v>57630</v>
          </cell>
          <cell r="K660">
            <v>54750</v>
          </cell>
          <cell r="M660" t="str">
            <v>木戸　宏彰</v>
          </cell>
          <cell r="N660">
            <v>10000</v>
          </cell>
          <cell r="O660">
            <v>12</v>
          </cell>
          <cell r="AA660" t="str">
            <v/>
          </cell>
          <cell r="AB660"/>
          <cell r="AC660"/>
          <cell r="AO660" t="str">
            <v/>
          </cell>
          <cell r="AP660"/>
          <cell r="AQ660"/>
          <cell r="BC660" t="str">
            <v/>
          </cell>
          <cell r="BD660"/>
          <cell r="BE660"/>
          <cell r="BQ660" t="str">
            <v/>
          </cell>
          <cell r="BR660"/>
          <cell r="BS660"/>
          <cell r="CE660" t="str">
            <v/>
          </cell>
          <cell r="CF660" t="str">
            <v/>
          </cell>
          <cell r="CG660" t="str">
            <v/>
          </cell>
          <cell r="CR660" t="str">
            <v>京都信用金庫</v>
          </cell>
          <cell r="CS660" t="str">
            <v>下鴨支店</v>
          </cell>
        </row>
        <row r="661">
          <cell r="B661" t="str">
            <v>37</v>
          </cell>
          <cell r="F661" t="str">
            <v>622-0056</v>
          </cell>
          <cell r="G661" t="str">
            <v>南丹市園部町埴生薮ノ内３</v>
          </cell>
          <cell r="H661" t="str">
            <v/>
          </cell>
          <cell r="I661" t="str">
            <v>0771-65-0079</v>
          </cell>
          <cell r="J661">
            <v>110475</v>
          </cell>
          <cell r="K661">
            <v>38325</v>
          </cell>
          <cell r="M661" t="str">
            <v>田中　輝夫</v>
          </cell>
          <cell r="N661">
            <v>7000</v>
          </cell>
          <cell r="O661">
            <v>12</v>
          </cell>
          <cell r="AA661" t="str">
            <v/>
          </cell>
          <cell r="AB661"/>
          <cell r="AC661"/>
          <cell r="AO661" t="str">
            <v/>
          </cell>
          <cell r="AP661"/>
          <cell r="AQ661"/>
          <cell r="BC661" t="str">
            <v/>
          </cell>
          <cell r="BD661"/>
          <cell r="BE661"/>
          <cell r="BQ661" t="str">
            <v/>
          </cell>
          <cell r="BR661"/>
          <cell r="BS661"/>
          <cell r="CE661" t="str">
            <v/>
          </cell>
          <cell r="CF661" t="str">
            <v/>
          </cell>
          <cell r="CG661" t="str">
            <v/>
          </cell>
          <cell r="CR661" t="str">
            <v>京都銀行</v>
          </cell>
          <cell r="CS661" t="str">
            <v>園部支店</v>
          </cell>
        </row>
        <row r="662">
          <cell r="B662" t="str">
            <v>35</v>
          </cell>
          <cell r="F662" t="str">
            <v>616-8231</v>
          </cell>
          <cell r="G662" t="str">
            <v>京都市右京区常盤柏ノ木町３－１１</v>
          </cell>
          <cell r="H662" t="str">
            <v/>
          </cell>
          <cell r="I662" t="str">
            <v>075-881-4786</v>
          </cell>
          <cell r="J662">
            <v>19522</v>
          </cell>
          <cell r="K662">
            <v>17337</v>
          </cell>
          <cell r="M662" t="str">
            <v>瀬戸　大督</v>
          </cell>
          <cell r="N662">
            <v>5000</v>
          </cell>
          <cell r="O662">
            <v>12</v>
          </cell>
          <cell r="AA662" t="str">
            <v/>
          </cell>
          <cell r="AB662"/>
          <cell r="AC662"/>
          <cell r="AO662" t="str">
            <v/>
          </cell>
          <cell r="AP662"/>
          <cell r="AQ662"/>
          <cell r="BC662" t="str">
            <v/>
          </cell>
          <cell r="BD662"/>
          <cell r="BE662"/>
          <cell r="BQ662" t="str">
            <v/>
          </cell>
          <cell r="BR662"/>
          <cell r="BS662"/>
          <cell r="CE662" t="str">
            <v/>
          </cell>
          <cell r="CF662" t="str">
            <v/>
          </cell>
          <cell r="CG662" t="str">
            <v/>
          </cell>
          <cell r="CR662" t="str">
            <v>京都中央信用金庫</v>
          </cell>
          <cell r="CS662" t="str">
            <v>常盤東支店</v>
          </cell>
        </row>
        <row r="663">
          <cell r="B663" t="str">
            <v>38</v>
          </cell>
          <cell r="F663" t="str">
            <v>617-0003</v>
          </cell>
          <cell r="G663" t="str">
            <v>向日市森本町前田２－１９</v>
          </cell>
          <cell r="H663" t="str">
            <v/>
          </cell>
          <cell r="I663" t="str">
            <v>075-931-3739</v>
          </cell>
          <cell r="J663">
            <v>20280</v>
          </cell>
          <cell r="K663">
            <v>17520</v>
          </cell>
          <cell r="M663" t="str">
            <v>池田　一人</v>
          </cell>
          <cell r="N663">
            <v>4000</v>
          </cell>
          <cell r="O663">
            <v>12</v>
          </cell>
          <cell r="AA663" t="str">
            <v/>
          </cell>
          <cell r="AB663"/>
          <cell r="AC663"/>
          <cell r="AO663" t="str">
            <v/>
          </cell>
          <cell r="AP663"/>
          <cell r="AQ663"/>
          <cell r="BC663" t="str">
            <v/>
          </cell>
          <cell r="BD663"/>
          <cell r="BE663"/>
          <cell r="BQ663" t="str">
            <v/>
          </cell>
          <cell r="BR663"/>
          <cell r="BS663"/>
          <cell r="CE663" t="str">
            <v/>
          </cell>
          <cell r="CF663" t="str">
            <v/>
          </cell>
          <cell r="CG663" t="str">
            <v/>
          </cell>
          <cell r="CR663" t="str">
            <v>京都中央信用金庫</v>
          </cell>
          <cell r="CS663" t="str">
            <v>東向日支店</v>
          </cell>
        </row>
        <row r="664">
          <cell r="B664" t="str">
            <v>35</v>
          </cell>
          <cell r="F664" t="str">
            <v>606-0025</v>
          </cell>
          <cell r="G664" t="str">
            <v>京都市左京区岩倉中町　３０５－２</v>
          </cell>
          <cell r="H664" t="str">
            <v/>
          </cell>
          <cell r="I664" t="str">
            <v>075-724-5268</v>
          </cell>
          <cell r="J664">
            <v>14962</v>
          </cell>
          <cell r="K664">
            <v>13870</v>
          </cell>
          <cell r="M664" t="str">
            <v>今井　啓文</v>
          </cell>
          <cell r="N664">
            <v>4000</v>
          </cell>
          <cell r="O664">
            <v>12</v>
          </cell>
          <cell r="AA664" t="str">
            <v/>
          </cell>
          <cell r="AB664"/>
          <cell r="AC664"/>
          <cell r="AO664" t="str">
            <v/>
          </cell>
          <cell r="AP664"/>
          <cell r="AQ664"/>
          <cell r="BC664" t="str">
            <v/>
          </cell>
          <cell r="BD664"/>
          <cell r="BE664"/>
          <cell r="BQ664" t="str">
            <v/>
          </cell>
          <cell r="BR664"/>
          <cell r="BS664"/>
          <cell r="CE664" t="str">
            <v/>
          </cell>
          <cell r="CF664" t="str">
            <v/>
          </cell>
          <cell r="CG664" t="str">
            <v/>
          </cell>
          <cell r="CR664" t="str">
            <v>京都銀行</v>
          </cell>
          <cell r="CS664" t="str">
            <v>上堀川支店</v>
          </cell>
        </row>
        <row r="665">
          <cell r="B665" t="str">
            <v>38</v>
          </cell>
          <cell r="F665" t="str">
            <v>604-8071</v>
          </cell>
          <cell r="G665" t="str">
            <v>京都市中京区寺町通三条下る永楽町</v>
          </cell>
          <cell r="H665" t="str">
            <v>２３２番地</v>
          </cell>
          <cell r="I665" t="str">
            <v>075-231-6560</v>
          </cell>
          <cell r="J665">
            <v>52080</v>
          </cell>
          <cell r="K665">
            <v>43800</v>
          </cell>
          <cell r="M665" t="str">
            <v>武田　進</v>
          </cell>
          <cell r="N665">
            <v>10000</v>
          </cell>
          <cell r="O665">
            <v>12</v>
          </cell>
          <cell r="AA665" t="str">
            <v/>
          </cell>
          <cell r="AB665"/>
          <cell r="AC665"/>
          <cell r="AO665" t="str">
            <v/>
          </cell>
          <cell r="AP665"/>
          <cell r="AQ665"/>
          <cell r="BC665" t="str">
            <v/>
          </cell>
          <cell r="BD665"/>
          <cell r="BE665"/>
          <cell r="BQ665" t="str">
            <v/>
          </cell>
          <cell r="BR665"/>
          <cell r="BS665"/>
          <cell r="CE665" t="str">
            <v/>
          </cell>
          <cell r="CF665" t="str">
            <v/>
          </cell>
          <cell r="CG665" t="str">
            <v/>
          </cell>
          <cell r="CR665" t="str">
            <v>京都信用金庫</v>
          </cell>
          <cell r="CS665" t="str">
            <v>河原町支店</v>
          </cell>
        </row>
        <row r="666">
          <cell r="B666" t="str">
            <v>35</v>
          </cell>
          <cell r="F666" t="str">
            <v>625-0024</v>
          </cell>
          <cell r="G666" t="str">
            <v>舞鶴市田中町３４－９</v>
          </cell>
          <cell r="H666" t="str">
            <v/>
          </cell>
          <cell r="I666" t="str">
            <v>0773-63-6669</v>
          </cell>
          <cell r="J666">
            <v>16055</v>
          </cell>
          <cell r="K666">
            <v>13870</v>
          </cell>
          <cell r="M666" t="str">
            <v>森津　英淳</v>
          </cell>
          <cell r="N666">
            <v>4000</v>
          </cell>
          <cell r="O666">
            <v>12</v>
          </cell>
          <cell r="AA666" t="str">
            <v/>
          </cell>
          <cell r="AB666"/>
          <cell r="AC666"/>
          <cell r="AO666" t="str">
            <v/>
          </cell>
          <cell r="AP666"/>
          <cell r="AQ666"/>
          <cell r="BC666" t="str">
            <v/>
          </cell>
          <cell r="BD666"/>
          <cell r="BE666"/>
          <cell r="BQ666" t="str">
            <v/>
          </cell>
          <cell r="BR666"/>
          <cell r="BS666"/>
          <cell r="CE666" t="str">
            <v/>
          </cell>
          <cell r="CF666" t="str">
            <v/>
          </cell>
          <cell r="CG666" t="str">
            <v/>
          </cell>
          <cell r="CR666" t="str">
            <v>京都銀行</v>
          </cell>
          <cell r="CS666" t="str">
            <v>東舞鶴支店</v>
          </cell>
        </row>
        <row r="667">
          <cell r="B667" t="str">
            <v>35</v>
          </cell>
          <cell r="F667" t="str">
            <v>629-2263</v>
          </cell>
          <cell r="G667" t="str">
            <v>与謝郡与謝野町字弓木１４１２－１</v>
          </cell>
          <cell r="H667" t="str">
            <v/>
          </cell>
          <cell r="I667" t="str">
            <v>0772-46-5100</v>
          </cell>
          <cell r="J667">
            <v>6288</v>
          </cell>
          <cell r="K667">
            <v>5196</v>
          </cell>
          <cell r="M667" t="str">
            <v>平井　敦</v>
          </cell>
          <cell r="N667">
            <v>10000</v>
          </cell>
          <cell r="O667">
            <v>1</v>
          </cell>
          <cell r="AA667" t="str">
            <v>平井　龍希</v>
          </cell>
          <cell r="AB667">
            <v>8000</v>
          </cell>
          <cell r="AC667">
            <v>1</v>
          </cell>
          <cell r="AO667" t="str">
            <v/>
          </cell>
          <cell r="AP667"/>
          <cell r="AQ667"/>
          <cell r="BC667" t="str">
            <v/>
          </cell>
          <cell r="BD667"/>
          <cell r="BE667"/>
          <cell r="BQ667" t="str">
            <v/>
          </cell>
          <cell r="BR667"/>
          <cell r="BS667"/>
          <cell r="CE667" t="str">
            <v/>
          </cell>
          <cell r="CF667" t="str">
            <v/>
          </cell>
          <cell r="CG667" t="str">
            <v/>
          </cell>
          <cell r="CR667"/>
          <cell r="CS667"/>
        </row>
        <row r="668">
          <cell r="B668" t="str">
            <v>38</v>
          </cell>
          <cell r="F668" t="str">
            <v>623-0045</v>
          </cell>
          <cell r="G668" t="str">
            <v>綾部市高津町藤ノ木１３</v>
          </cell>
          <cell r="H668" t="str">
            <v/>
          </cell>
          <cell r="I668" t="str">
            <v>0901138-7109-</v>
          </cell>
          <cell r="J668">
            <v>18012</v>
          </cell>
          <cell r="K668">
            <v>17520</v>
          </cell>
          <cell r="M668" t="str">
            <v>村上　靖典</v>
          </cell>
          <cell r="N668">
            <v>4000</v>
          </cell>
          <cell r="O668">
            <v>12</v>
          </cell>
          <cell r="AA668" t="str">
            <v/>
          </cell>
          <cell r="AB668"/>
          <cell r="AC668"/>
          <cell r="AO668" t="str">
            <v/>
          </cell>
          <cell r="AP668"/>
          <cell r="AQ668"/>
          <cell r="BC668" t="str">
            <v/>
          </cell>
          <cell r="BD668"/>
          <cell r="BE668"/>
          <cell r="BQ668" t="str">
            <v/>
          </cell>
          <cell r="BR668"/>
          <cell r="BS668"/>
          <cell r="CE668" t="str">
            <v/>
          </cell>
          <cell r="CF668" t="str">
            <v/>
          </cell>
          <cell r="CG668" t="str">
            <v/>
          </cell>
          <cell r="CR668"/>
          <cell r="CS668"/>
        </row>
        <row r="669">
          <cell r="B669" t="str">
            <v>35</v>
          </cell>
          <cell r="F669" t="str">
            <v>601-8373</v>
          </cell>
          <cell r="G669" t="str">
            <v>京都市南区吉祥院</v>
          </cell>
          <cell r="H669" t="str">
            <v>嶋出在家町20</v>
          </cell>
          <cell r="I669" t="str">
            <v>090-5259-3710</v>
          </cell>
          <cell r="J669">
            <v>40736</v>
          </cell>
          <cell r="K669">
            <v>34675</v>
          </cell>
          <cell r="M669" t="str">
            <v>湊　直之</v>
          </cell>
          <cell r="N669">
            <v>10000</v>
          </cell>
          <cell r="O669">
            <v>12</v>
          </cell>
          <cell r="AA669" t="str">
            <v/>
          </cell>
          <cell r="AB669"/>
          <cell r="AC669"/>
          <cell r="AO669" t="str">
            <v/>
          </cell>
          <cell r="AP669"/>
          <cell r="AQ669"/>
          <cell r="BC669" t="str">
            <v/>
          </cell>
          <cell r="BD669"/>
          <cell r="BE669"/>
          <cell r="BQ669" t="str">
            <v/>
          </cell>
          <cell r="BR669"/>
          <cell r="BS669"/>
          <cell r="CE669" t="str">
            <v/>
          </cell>
          <cell r="CF669" t="str">
            <v/>
          </cell>
          <cell r="CG669" t="str">
            <v/>
          </cell>
          <cell r="CR669" t="str">
            <v>京都中央信用金庫</v>
          </cell>
          <cell r="CS669" t="str">
            <v>吉祥院支店</v>
          </cell>
        </row>
        <row r="670">
          <cell r="B670" t="str">
            <v>38</v>
          </cell>
          <cell r="F670" t="str">
            <v>603-8832</v>
          </cell>
          <cell r="G670" t="str">
            <v>京都市北区大宮南田尻町６７－４</v>
          </cell>
          <cell r="H670" t="str">
            <v>KEIビル３F</v>
          </cell>
          <cell r="I670" t="str">
            <v>075-495-0319</v>
          </cell>
          <cell r="J670">
            <v>12972</v>
          </cell>
          <cell r="K670">
            <v>10212</v>
          </cell>
          <cell r="M670" t="str">
            <v>隈元　慶吾</v>
          </cell>
          <cell r="N670">
            <v>4000</v>
          </cell>
          <cell r="O670">
            <v>7</v>
          </cell>
          <cell r="AA670" t="str">
            <v/>
          </cell>
          <cell r="AB670"/>
          <cell r="AC670"/>
          <cell r="AO670" t="str">
            <v/>
          </cell>
          <cell r="AP670"/>
          <cell r="AQ670"/>
          <cell r="BC670" t="str">
            <v/>
          </cell>
          <cell r="BD670"/>
          <cell r="BE670"/>
          <cell r="BQ670" t="str">
            <v/>
          </cell>
          <cell r="BR670"/>
          <cell r="BS670"/>
          <cell r="CE670" t="str">
            <v/>
          </cell>
          <cell r="CF670" t="str">
            <v/>
          </cell>
          <cell r="CG670" t="str">
            <v/>
          </cell>
          <cell r="CR670"/>
          <cell r="CS670"/>
        </row>
        <row r="671">
          <cell r="B671" t="str">
            <v>35</v>
          </cell>
          <cell r="F671" t="str">
            <v>602-8364</v>
          </cell>
          <cell r="G671" t="str">
            <v>京都市上京区下立売通御前通西入突抜</v>
          </cell>
          <cell r="H671" t="str">
            <v>町４３０番地１５</v>
          </cell>
          <cell r="I671" t="str">
            <v>075-203-8299</v>
          </cell>
          <cell r="J671">
            <v>36860</v>
          </cell>
          <cell r="K671">
            <v>34675</v>
          </cell>
          <cell r="M671" t="str">
            <v>西村　拓也</v>
          </cell>
          <cell r="N671">
            <v>10000</v>
          </cell>
          <cell r="O671">
            <v>12</v>
          </cell>
          <cell r="AA671" t="str">
            <v/>
          </cell>
          <cell r="AB671"/>
          <cell r="AC671"/>
          <cell r="AO671" t="str">
            <v/>
          </cell>
          <cell r="AP671"/>
          <cell r="AQ671"/>
          <cell r="BC671" t="str">
            <v/>
          </cell>
          <cell r="BD671"/>
          <cell r="BE671"/>
          <cell r="BQ671" t="str">
            <v/>
          </cell>
          <cell r="BR671"/>
          <cell r="BS671"/>
          <cell r="CE671" t="str">
            <v/>
          </cell>
          <cell r="CF671" t="str">
            <v/>
          </cell>
          <cell r="CG671" t="str">
            <v/>
          </cell>
          <cell r="CR671"/>
          <cell r="CS671"/>
        </row>
        <row r="672">
          <cell r="B672" t="str">
            <v>37</v>
          </cell>
          <cell r="F672" t="str">
            <v>611-0014</v>
          </cell>
          <cell r="G672" t="str">
            <v>宇治市明星町三丁目１１－８０</v>
          </cell>
          <cell r="H672" t="str">
            <v/>
          </cell>
          <cell r="I672" t="str">
            <v>0774-20-2243</v>
          </cell>
          <cell r="J672">
            <v>190875</v>
          </cell>
          <cell r="K672">
            <v>136875</v>
          </cell>
          <cell r="M672" t="str">
            <v>若林　成信</v>
          </cell>
          <cell r="N672">
            <v>25000</v>
          </cell>
          <cell r="O672">
            <v>12</v>
          </cell>
          <cell r="AA672" t="str">
            <v/>
          </cell>
          <cell r="AB672"/>
          <cell r="AC672"/>
          <cell r="AO672" t="str">
            <v/>
          </cell>
          <cell r="AP672"/>
          <cell r="AQ672"/>
          <cell r="BC672" t="str">
            <v/>
          </cell>
          <cell r="BD672"/>
          <cell r="BE672"/>
          <cell r="BQ672" t="str">
            <v/>
          </cell>
          <cell r="BR672"/>
          <cell r="BS672"/>
          <cell r="CE672" t="str">
            <v/>
          </cell>
          <cell r="CF672" t="str">
            <v/>
          </cell>
          <cell r="CG672" t="str">
            <v/>
          </cell>
          <cell r="CR672" t="str">
            <v>京都中央信用金庫</v>
          </cell>
          <cell r="CS672" t="str">
            <v>三室戸支店</v>
          </cell>
        </row>
        <row r="673">
          <cell r="B673" t="str">
            <v>35</v>
          </cell>
          <cell r="F673" t="str">
            <v>617-0837</v>
          </cell>
          <cell r="G673" t="str">
            <v>長岡京市久貝３－８－１９</v>
          </cell>
          <cell r="H673" t="str">
            <v/>
          </cell>
          <cell r="I673" t="str">
            <v>075-951-5440</v>
          </cell>
          <cell r="J673">
            <v>43795</v>
          </cell>
          <cell r="K673">
            <v>41610</v>
          </cell>
          <cell r="M673" t="str">
            <v>長谷　隆二</v>
          </cell>
          <cell r="N673">
            <v>12000</v>
          </cell>
          <cell r="O673">
            <v>12</v>
          </cell>
          <cell r="AA673" t="str">
            <v/>
          </cell>
          <cell r="AB673"/>
          <cell r="AC673"/>
          <cell r="AO673" t="str">
            <v/>
          </cell>
          <cell r="AP673"/>
          <cell r="AQ673"/>
          <cell r="BC673" t="str">
            <v/>
          </cell>
          <cell r="BD673"/>
          <cell r="BE673"/>
          <cell r="BQ673" t="str">
            <v/>
          </cell>
          <cell r="BR673"/>
          <cell r="BS673"/>
          <cell r="CE673" t="str">
            <v/>
          </cell>
          <cell r="CF673" t="str">
            <v/>
          </cell>
          <cell r="CG673" t="str">
            <v/>
          </cell>
          <cell r="CR673" t="str">
            <v>りそな銀行</v>
          </cell>
          <cell r="CS673" t="str">
            <v>島本支店</v>
          </cell>
        </row>
        <row r="674">
          <cell r="B674" t="str">
            <v>35</v>
          </cell>
          <cell r="F674" t="str">
            <v>617-0002</v>
          </cell>
          <cell r="G674" t="str">
            <v>向日市</v>
          </cell>
          <cell r="H674" t="str">
            <v>寺戸町西田中瀬１１‐２</v>
          </cell>
          <cell r="I674" t="str">
            <v>075-921-3897</v>
          </cell>
          <cell r="J674">
            <v>10925</v>
          </cell>
          <cell r="K674">
            <v>0</v>
          </cell>
          <cell r="M674" t="str">
            <v/>
          </cell>
          <cell r="N674"/>
          <cell r="O674"/>
          <cell r="AA674" t="str">
            <v/>
          </cell>
          <cell r="AB674"/>
          <cell r="AC674"/>
          <cell r="AO674" t="str">
            <v/>
          </cell>
          <cell r="AP674"/>
          <cell r="AQ674"/>
          <cell r="BC674" t="str">
            <v/>
          </cell>
          <cell r="BD674"/>
          <cell r="BE674"/>
          <cell r="BQ674" t="str">
            <v/>
          </cell>
          <cell r="BR674"/>
          <cell r="BS674"/>
          <cell r="CE674" t="str">
            <v/>
          </cell>
          <cell r="CF674" t="str">
            <v/>
          </cell>
          <cell r="CG674" t="str">
            <v/>
          </cell>
          <cell r="CR674"/>
          <cell r="CS674"/>
        </row>
        <row r="675">
          <cell r="B675" t="str">
            <v>38</v>
          </cell>
          <cell r="F675" t="str">
            <v>612-8464</v>
          </cell>
          <cell r="G675" t="str">
            <v>京都市伏見区中島前山町１２３</v>
          </cell>
          <cell r="H675" t="str">
            <v/>
          </cell>
          <cell r="I675" t="str">
            <v>075-611-7745</v>
          </cell>
          <cell r="J675">
            <v>20280</v>
          </cell>
          <cell r="K675">
            <v>17520</v>
          </cell>
          <cell r="M675" t="str">
            <v>今村　篤人</v>
          </cell>
          <cell r="N675">
            <v>4000</v>
          </cell>
          <cell r="O675">
            <v>12</v>
          </cell>
          <cell r="AA675" t="str">
            <v/>
          </cell>
          <cell r="AB675"/>
          <cell r="AC675"/>
          <cell r="AO675" t="str">
            <v/>
          </cell>
          <cell r="AP675"/>
          <cell r="AQ675"/>
          <cell r="BC675" t="str">
            <v/>
          </cell>
          <cell r="BD675"/>
          <cell r="BE675"/>
          <cell r="BQ675" t="str">
            <v/>
          </cell>
          <cell r="BR675"/>
          <cell r="BS675"/>
          <cell r="CE675" t="str">
            <v/>
          </cell>
          <cell r="CF675" t="str">
            <v/>
          </cell>
          <cell r="CG675" t="str">
            <v/>
          </cell>
          <cell r="CR675"/>
          <cell r="CS675"/>
        </row>
        <row r="676">
          <cell r="B676" t="str">
            <v>35</v>
          </cell>
          <cell r="F676" t="str">
            <v>612-0029</v>
          </cell>
          <cell r="G676" t="str">
            <v>京都市伏見区深草西浦町３丁目７番</v>
          </cell>
          <cell r="H676" t="str">
            <v>ハイツキタヨシ２Ｆ</v>
          </cell>
          <cell r="I676" t="str">
            <v>090-5011-7127</v>
          </cell>
          <cell r="J676">
            <v>71535</v>
          </cell>
          <cell r="K676">
            <v>69350</v>
          </cell>
          <cell r="M676" t="str">
            <v>當銘　久司</v>
          </cell>
          <cell r="N676">
            <v>20000</v>
          </cell>
          <cell r="O676">
            <v>12</v>
          </cell>
          <cell r="AA676" t="str">
            <v/>
          </cell>
          <cell r="AB676"/>
          <cell r="AC676"/>
          <cell r="AO676" t="str">
            <v/>
          </cell>
          <cell r="AP676"/>
          <cell r="AQ676"/>
          <cell r="BC676" t="str">
            <v/>
          </cell>
          <cell r="BD676"/>
          <cell r="BE676"/>
          <cell r="BQ676" t="str">
            <v/>
          </cell>
          <cell r="BR676"/>
          <cell r="BS676"/>
          <cell r="CE676" t="str">
            <v/>
          </cell>
          <cell r="CF676" t="str">
            <v/>
          </cell>
          <cell r="CG676" t="str">
            <v/>
          </cell>
          <cell r="CR676"/>
          <cell r="CS676"/>
        </row>
        <row r="677">
          <cell r="B677" t="str">
            <v>38</v>
          </cell>
          <cell r="F677" t="str">
            <v>603-8033</v>
          </cell>
          <cell r="G677" t="str">
            <v>京都市北区上賀茂馬ノ目町</v>
          </cell>
          <cell r="H677" t="str">
            <v>２の１３</v>
          </cell>
          <cell r="I677" t="str">
            <v>075-200-7786</v>
          </cell>
          <cell r="J677">
            <v>20280</v>
          </cell>
          <cell r="K677">
            <v>17520</v>
          </cell>
          <cell r="M677" t="str">
            <v>中川　智也</v>
          </cell>
          <cell r="N677">
            <v>4000</v>
          </cell>
          <cell r="O677">
            <v>12</v>
          </cell>
          <cell r="AA677" t="str">
            <v/>
          </cell>
          <cell r="AB677"/>
          <cell r="AC677"/>
          <cell r="AO677" t="str">
            <v/>
          </cell>
          <cell r="AP677"/>
          <cell r="AQ677"/>
          <cell r="BC677" t="str">
            <v/>
          </cell>
          <cell r="BD677"/>
          <cell r="BE677"/>
          <cell r="BQ677" t="str">
            <v/>
          </cell>
          <cell r="BR677"/>
          <cell r="BS677"/>
          <cell r="CE677" t="str">
            <v/>
          </cell>
          <cell r="CF677" t="str">
            <v/>
          </cell>
          <cell r="CG677" t="str">
            <v/>
          </cell>
          <cell r="CR677"/>
          <cell r="CS677"/>
        </row>
        <row r="678">
          <cell r="B678" t="str">
            <v>35</v>
          </cell>
          <cell r="F678" t="str">
            <v>611-0013</v>
          </cell>
          <cell r="G678" t="str">
            <v>宇治市莵道谷下り８－１</v>
          </cell>
          <cell r="H678" t="str">
            <v>パデシオン宇治三室戸Ⅱ番館１２１号</v>
          </cell>
          <cell r="I678" t="str">
            <v>0774-26-5050</v>
          </cell>
          <cell r="J678">
            <v>14962</v>
          </cell>
          <cell r="K678">
            <v>13870</v>
          </cell>
          <cell r="M678" t="str">
            <v>河原　裕司</v>
          </cell>
          <cell r="N678">
            <v>4000</v>
          </cell>
          <cell r="O678">
            <v>12</v>
          </cell>
          <cell r="AA678" t="str">
            <v/>
          </cell>
          <cell r="AB678"/>
          <cell r="AC678"/>
          <cell r="AO678" t="str">
            <v/>
          </cell>
          <cell r="AP678"/>
          <cell r="AQ678"/>
          <cell r="BC678" t="str">
            <v/>
          </cell>
          <cell r="BD678"/>
          <cell r="BE678"/>
          <cell r="BQ678" t="str">
            <v/>
          </cell>
          <cell r="BR678"/>
          <cell r="BS678"/>
          <cell r="CE678" t="str">
            <v/>
          </cell>
          <cell r="CF678" t="str">
            <v/>
          </cell>
          <cell r="CG678" t="str">
            <v/>
          </cell>
          <cell r="CR678"/>
          <cell r="CS678"/>
        </row>
        <row r="679">
          <cell r="B679" t="str">
            <v>35</v>
          </cell>
          <cell r="F679" t="str">
            <v>602-0802</v>
          </cell>
          <cell r="G679" t="str">
            <v>京都市上京区鶴山町１－１２　アビタ</v>
          </cell>
          <cell r="H679" t="str">
            <v>シオン鴨川００５</v>
          </cell>
          <cell r="I679" t="str">
            <v>075-255-6877</v>
          </cell>
          <cell r="J679">
            <v>50730</v>
          </cell>
          <cell r="K679">
            <v>48545</v>
          </cell>
          <cell r="M679" t="str">
            <v>内田　好員</v>
          </cell>
          <cell r="N679">
            <v>14000</v>
          </cell>
          <cell r="O679">
            <v>12</v>
          </cell>
          <cell r="AA679" t="str">
            <v/>
          </cell>
          <cell r="AB679"/>
          <cell r="AC679"/>
          <cell r="AO679" t="str">
            <v/>
          </cell>
          <cell r="AP679"/>
          <cell r="AQ679"/>
          <cell r="BC679" t="str">
            <v/>
          </cell>
          <cell r="BD679"/>
          <cell r="BE679"/>
          <cell r="BQ679" t="str">
            <v/>
          </cell>
          <cell r="BR679"/>
          <cell r="BS679"/>
          <cell r="CE679" t="str">
            <v/>
          </cell>
          <cell r="CF679" t="str">
            <v/>
          </cell>
          <cell r="CG679" t="str">
            <v/>
          </cell>
          <cell r="CR679" t="str">
            <v>京都銀行</v>
          </cell>
          <cell r="CS679" t="str">
            <v>鞍馬口支店</v>
          </cell>
        </row>
        <row r="680">
          <cell r="B680" t="str">
            <v>35</v>
          </cell>
          <cell r="F680" t="str">
            <v>601-1361</v>
          </cell>
          <cell r="G680" t="str">
            <v>京都市伏見区</v>
          </cell>
          <cell r="H680" t="str">
            <v>醍醐御霊ケ下町６番地５</v>
          </cell>
          <cell r="I680" t="str">
            <v>090-8537-8724</v>
          </cell>
          <cell r="J680">
            <v>71535</v>
          </cell>
          <cell r="K680">
            <v>69350</v>
          </cell>
          <cell r="M680" t="str">
            <v>横山　献徒</v>
          </cell>
          <cell r="N680">
            <v>20000</v>
          </cell>
          <cell r="O680">
            <v>12</v>
          </cell>
          <cell r="AA680" t="str">
            <v/>
          </cell>
          <cell r="AB680"/>
          <cell r="AC680"/>
          <cell r="AO680" t="str">
            <v/>
          </cell>
          <cell r="AP680"/>
          <cell r="AQ680"/>
          <cell r="BC680" t="str">
            <v/>
          </cell>
          <cell r="BD680"/>
          <cell r="BE680"/>
          <cell r="BQ680" t="str">
            <v/>
          </cell>
          <cell r="BR680"/>
          <cell r="BS680"/>
          <cell r="CE680" t="str">
            <v/>
          </cell>
          <cell r="CF680" t="str">
            <v/>
          </cell>
          <cell r="CG680" t="str">
            <v/>
          </cell>
          <cell r="CR680"/>
          <cell r="CS680"/>
        </row>
        <row r="681">
          <cell r="B681" t="str">
            <v>37</v>
          </cell>
          <cell r="F681" t="str">
            <v>611-0002</v>
          </cell>
          <cell r="G681" t="str">
            <v>宇治市木幡熊小路４－２５</v>
          </cell>
          <cell r="H681" t="str">
            <v/>
          </cell>
          <cell r="I681" t="str">
            <v>0774-26-6041</v>
          </cell>
          <cell r="J681">
            <v>25500</v>
          </cell>
          <cell r="K681">
            <v>21900</v>
          </cell>
          <cell r="M681" t="str">
            <v>小林　英司</v>
          </cell>
          <cell r="N681">
            <v>4000</v>
          </cell>
          <cell r="O681">
            <v>12</v>
          </cell>
          <cell r="AA681" t="str">
            <v/>
          </cell>
          <cell r="AB681"/>
          <cell r="AC681"/>
          <cell r="AO681" t="str">
            <v/>
          </cell>
          <cell r="AP681"/>
          <cell r="AQ681"/>
          <cell r="BC681" t="str">
            <v/>
          </cell>
          <cell r="BD681"/>
          <cell r="BE681"/>
          <cell r="BQ681" t="str">
            <v/>
          </cell>
          <cell r="BR681"/>
          <cell r="BS681"/>
          <cell r="CE681" t="str">
            <v/>
          </cell>
          <cell r="CF681" t="str">
            <v/>
          </cell>
          <cell r="CG681" t="str">
            <v/>
          </cell>
          <cell r="CR681" t="str">
            <v>京都中央信用金庫</v>
          </cell>
          <cell r="CS681" t="str">
            <v>六地蔵支店</v>
          </cell>
        </row>
        <row r="682">
          <cell r="B682" t="str">
            <v>38</v>
          </cell>
          <cell r="F682" t="str">
            <v>612-8151</v>
          </cell>
          <cell r="G682" t="str">
            <v>京都市伏見区向島上林町３２番１</v>
          </cell>
          <cell r="H682" t="str">
            <v/>
          </cell>
          <cell r="I682" t="str">
            <v>075-601-0515</v>
          </cell>
          <cell r="J682">
            <v>125076</v>
          </cell>
          <cell r="K682">
            <v>26280</v>
          </cell>
          <cell r="M682" t="str">
            <v>高野　研介</v>
          </cell>
          <cell r="N682">
            <v>6000</v>
          </cell>
          <cell r="O682">
            <v>12</v>
          </cell>
          <cell r="AA682" t="str">
            <v/>
          </cell>
          <cell r="AB682"/>
          <cell r="AC682"/>
          <cell r="AO682" t="str">
            <v/>
          </cell>
          <cell r="AP682"/>
          <cell r="AQ682"/>
          <cell r="BC682" t="str">
            <v/>
          </cell>
          <cell r="BD682"/>
          <cell r="BE682"/>
          <cell r="BQ682" t="str">
            <v/>
          </cell>
          <cell r="BR682"/>
          <cell r="BS682"/>
          <cell r="CE682" t="str">
            <v/>
          </cell>
          <cell r="CF682" t="str">
            <v/>
          </cell>
          <cell r="CG682" t="str">
            <v/>
          </cell>
          <cell r="CR682" t="str">
            <v>三井住友銀行</v>
          </cell>
          <cell r="CS682" t="str">
            <v>伏見支店</v>
          </cell>
        </row>
        <row r="683">
          <cell r="B683" t="str">
            <v>35</v>
          </cell>
          <cell r="F683" t="str">
            <v>607-8192</v>
          </cell>
          <cell r="G683" t="str">
            <v>京都市山科区</v>
          </cell>
          <cell r="H683" t="str">
            <v>大宅御供田町９７番地４</v>
          </cell>
          <cell r="I683" t="str">
            <v>075-595-6235</v>
          </cell>
          <cell r="J683">
            <v>16055</v>
          </cell>
          <cell r="K683">
            <v>13870</v>
          </cell>
          <cell r="M683" t="str">
            <v>阪根　真也</v>
          </cell>
          <cell r="N683">
            <v>4000</v>
          </cell>
          <cell r="O683">
            <v>12</v>
          </cell>
          <cell r="AA683" t="str">
            <v/>
          </cell>
          <cell r="AB683"/>
          <cell r="AC683"/>
          <cell r="AO683" t="str">
            <v/>
          </cell>
          <cell r="AP683"/>
          <cell r="AQ683"/>
          <cell r="BC683" t="str">
            <v/>
          </cell>
          <cell r="BD683"/>
          <cell r="BE683"/>
          <cell r="BQ683" t="str">
            <v/>
          </cell>
          <cell r="BR683"/>
          <cell r="BS683"/>
          <cell r="CE683" t="str">
            <v/>
          </cell>
          <cell r="CF683" t="str">
            <v/>
          </cell>
          <cell r="CG683" t="str">
            <v/>
          </cell>
          <cell r="CR683"/>
          <cell r="CS683"/>
        </row>
        <row r="684">
          <cell r="B684" t="str">
            <v>38</v>
          </cell>
          <cell r="F684" t="str">
            <v>616-8333</v>
          </cell>
          <cell r="G684" t="str">
            <v>京都市　右京区</v>
          </cell>
          <cell r="H684" t="str">
            <v>嵯峨野西ノ藤町２３－１２</v>
          </cell>
          <cell r="I684" t="str">
            <v>075-864-3723</v>
          </cell>
          <cell r="J684">
            <v>48432</v>
          </cell>
          <cell r="K684">
            <v>43800</v>
          </cell>
          <cell r="M684" t="str">
            <v>福田　和浩</v>
          </cell>
          <cell r="N684">
            <v>10000</v>
          </cell>
          <cell r="O684">
            <v>12</v>
          </cell>
          <cell r="AA684" t="str">
            <v/>
          </cell>
          <cell r="AB684"/>
          <cell r="AC684"/>
          <cell r="AO684" t="str">
            <v/>
          </cell>
          <cell r="AP684"/>
          <cell r="AQ684"/>
          <cell r="BC684" t="str">
            <v/>
          </cell>
          <cell r="BD684"/>
          <cell r="BE684"/>
          <cell r="BQ684" t="str">
            <v/>
          </cell>
          <cell r="BR684"/>
          <cell r="BS684"/>
          <cell r="CE684" t="str">
            <v/>
          </cell>
          <cell r="CF684" t="str">
            <v/>
          </cell>
          <cell r="CG684" t="str">
            <v/>
          </cell>
          <cell r="CR684" t="str">
            <v>京都銀行</v>
          </cell>
          <cell r="CS684" t="str">
            <v>帷子ノ辻支店</v>
          </cell>
        </row>
        <row r="685">
          <cell r="B685" t="str">
            <v>38</v>
          </cell>
          <cell r="F685" t="str">
            <v>627-0052</v>
          </cell>
          <cell r="G685" t="str">
            <v>京丹後市</v>
          </cell>
          <cell r="H685" t="str">
            <v>峰山町五箇１６３６番地</v>
          </cell>
          <cell r="I685" t="str">
            <v>0772-62-2141</v>
          </cell>
          <cell r="J685">
            <v>26928</v>
          </cell>
          <cell r="K685">
            <v>25548</v>
          </cell>
          <cell r="M685" t="str">
            <v>松本　昭</v>
          </cell>
          <cell r="N685">
            <v>10000</v>
          </cell>
          <cell r="O685">
            <v>7</v>
          </cell>
          <cell r="AA685" t="str">
            <v/>
          </cell>
          <cell r="AB685"/>
          <cell r="AC685"/>
          <cell r="AO685" t="str">
            <v/>
          </cell>
          <cell r="AP685"/>
          <cell r="AQ685"/>
          <cell r="BC685" t="str">
            <v/>
          </cell>
          <cell r="BD685"/>
          <cell r="BE685"/>
          <cell r="BQ685" t="str">
            <v/>
          </cell>
          <cell r="BR685"/>
          <cell r="BS685"/>
          <cell r="CE685" t="str">
            <v/>
          </cell>
          <cell r="CF685" t="str">
            <v/>
          </cell>
          <cell r="CG685" t="str">
            <v/>
          </cell>
          <cell r="CR685" t="str">
            <v>京都銀行</v>
          </cell>
          <cell r="CS685" t="str">
            <v>峰山支店</v>
          </cell>
        </row>
        <row r="686">
          <cell r="B686" t="str">
            <v>33</v>
          </cell>
          <cell r="F686" t="str">
            <v>612-8112</v>
          </cell>
          <cell r="G686" t="str">
            <v>京都市伏見区向島本丸町６３番地３</v>
          </cell>
          <cell r="H686" t="str">
            <v>デリード桃山南３０７号室</v>
          </cell>
          <cell r="I686" t="str">
            <v>090-6671-6926</v>
          </cell>
          <cell r="J686">
            <v>83655</v>
          </cell>
          <cell r="K686">
            <v>82125</v>
          </cell>
          <cell r="M686" t="str">
            <v>玉田　明</v>
          </cell>
          <cell r="N686">
            <v>25000</v>
          </cell>
          <cell r="O686">
            <v>12</v>
          </cell>
          <cell r="AA686" t="str">
            <v/>
          </cell>
          <cell r="AB686"/>
          <cell r="AC686"/>
          <cell r="AO686" t="str">
            <v/>
          </cell>
          <cell r="AP686"/>
          <cell r="AQ686"/>
          <cell r="BC686" t="str">
            <v/>
          </cell>
          <cell r="BD686"/>
          <cell r="BE686"/>
          <cell r="BQ686" t="str">
            <v/>
          </cell>
          <cell r="BR686"/>
          <cell r="BS686"/>
          <cell r="CE686" t="str">
            <v/>
          </cell>
          <cell r="CF686" t="str">
            <v/>
          </cell>
          <cell r="CG686" t="str">
            <v/>
          </cell>
          <cell r="CR686" t="str">
            <v>京都中央信用金庫</v>
          </cell>
          <cell r="CS686" t="str">
            <v>三室戸支店</v>
          </cell>
        </row>
        <row r="687">
          <cell r="B687" t="str">
            <v>37</v>
          </cell>
          <cell r="F687" t="str">
            <v>612-8485</v>
          </cell>
          <cell r="G687" t="str">
            <v>京都市伏見区羽束師志水町５０</v>
          </cell>
          <cell r="H687" t="str">
            <v/>
          </cell>
          <cell r="I687" t="str">
            <v>075-921-6579</v>
          </cell>
          <cell r="J687">
            <v>10080</v>
          </cell>
          <cell r="K687">
            <v>0</v>
          </cell>
          <cell r="M687" t="str">
            <v/>
          </cell>
          <cell r="N687"/>
          <cell r="O687"/>
          <cell r="AA687" t="str">
            <v/>
          </cell>
          <cell r="AB687"/>
          <cell r="AC687"/>
          <cell r="AO687" t="str">
            <v/>
          </cell>
          <cell r="AP687"/>
          <cell r="AQ687"/>
          <cell r="BC687" t="str">
            <v/>
          </cell>
          <cell r="BD687"/>
          <cell r="BE687"/>
          <cell r="BQ687" t="str">
            <v/>
          </cell>
          <cell r="BR687"/>
          <cell r="BS687"/>
          <cell r="CE687" t="str">
            <v/>
          </cell>
          <cell r="CF687" t="str">
            <v/>
          </cell>
          <cell r="CG687" t="str">
            <v/>
          </cell>
          <cell r="CR687" t="str">
            <v>京都中央信用金庫</v>
          </cell>
          <cell r="CS687" t="str">
            <v>久我支店</v>
          </cell>
        </row>
        <row r="688">
          <cell r="B688" t="str">
            <v>36</v>
          </cell>
          <cell r="F688" t="str">
            <v>607-8147</v>
          </cell>
          <cell r="G688" t="str">
            <v>京都市山科区東野森野町１０－２－７</v>
          </cell>
          <cell r="H688" t="str">
            <v>4</v>
          </cell>
          <cell r="I688" t="str">
            <v>075-595-9806</v>
          </cell>
          <cell r="J688">
            <v>1235</v>
          </cell>
          <cell r="K688">
            <v>0</v>
          </cell>
          <cell r="M688" t="str">
            <v/>
          </cell>
          <cell r="N688"/>
          <cell r="O688"/>
          <cell r="AA688" t="str">
            <v/>
          </cell>
          <cell r="AB688"/>
          <cell r="AC688"/>
          <cell r="AO688" t="str">
            <v/>
          </cell>
          <cell r="AP688"/>
          <cell r="AQ688"/>
          <cell r="BC688" t="str">
            <v/>
          </cell>
          <cell r="BD688"/>
          <cell r="BE688"/>
          <cell r="BQ688" t="str">
            <v/>
          </cell>
          <cell r="BR688"/>
          <cell r="BS688"/>
          <cell r="CE688" t="str">
            <v/>
          </cell>
          <cell r="CF688" t="str">
            <v/>
          </cell>
          <cell r="CG688" t="str">
            <v/>
          </cell>
          <cell r="CR688"/>
          <cell r="CS688"/>
        </row>
        <row r="689">
          <cell r="B689" t="str">
            <v>35</v>
          </cell>
          <cell r="F689" t="str">
            <v>607-8104</v>
          </cell>
          <cell r="G689" t="str">
            <v>京都市山科区小山谷田町１８－２９</v>
          </cell>
          <cell r="H689" t="str">
            <v/>
          </cell>
          <cell r="I689" t="str">
            <v>075-595-2893</v>
          </cell>
          <cell r="J689">
            <v>73720</v>
          </cell>
          <cell r="K689">
            <v>69350</v>
          </cell>
          <cell r="M689" t="str">
            <v>吉田　知弘</v>
          </cell>
          <cell r="N689">
            <v>20000</v>
          </cell>
          <cell r="O689">
            <v>12</v>
          </cell>
          <cell r="AA689" t="str">
            <v/>
          </cell>
          <cell r="AB689"/>
          <cell r="AC689"/>
          <cell r="AO689" t="str">
            <v/>
          </cell>
          <cell r="AP689"/>
          <cell r="AQ689"/>
          <cell r="BC689" t="str">
            <v/>
          </cell>
          <cell r="BD689"/>
          <cell r="BE689"/>
          <cell r="BQ689" t="str">
            <v/>
          </cell>
          <cell r="BR689"/>
          <cell r="BS689"/>
          <cell r="CE689" t="str">
            <v/>
          </cell>
          <cell r="CF689" t="str">
            <v/>
          </cell>
          <cell r="CG689" t="str">
            <v/>
          </cell>
          <cell r="CR689"/>
          <cell r="CS689"/>
        </row>
        <row r="690">
          <cell r="B690" t="str">
            <v>38</v>
          </cell>
          <cell r="F690" t="str">
            <v>617-0003</v>
          </cell>
          <cell r="G690" t="str">
            <v>向日市森本町下森本２１－８</v>
          </cell>
          <cell r="H690" t="str">
            <v/>
          </cell>
          <cell r="I690" t="str">
            <v>075-931-7270</v>
          </cell>
          <cell r="J690">
            <v>46560</v>
          </cell>
          <cell r="K690">
            <v>43800</v>
          </cell>
          <cell r="M690" t="str">
            <v>田上　久晴</v>
          </cell>
          <cell r="N690">
            <v>10000</v>
          </cell>
          <cell r="O690">
            <v>12</v>
          </cell>
          <cell r="AA690" t="str">
            <v/>
          </cell>
          <cell r="AB690"/>
          <cell r="AC690"/>
          <cell r="AO690" t="str">
            <v/>
          </cell>
          <cell r="AP690"/>
          <cell r="AQ690"/>
          <cell r="BC690" t="str">
            <v/>
          </cell>
          <cell r="BD690"/>
          <cell r="BE690"/>
          <cell r="BQ690" t="str">
            <v/>
          </cell>
          <cell r="BR690"/>
          <cell r="BS690"/>
          <cell r="CE690" t="str">
            <v/>
          </cell>
          <cell r="CF690" t="str">
            <v/>
          </cell>
          <cell r="CG690" t="str">
            <v/>
          </cell>
          <cell r="CR690" t="str">
            <v>京都中央信用金庫</v>
          </cell>
          <cell r="CS690" t="str">
            <v>洛西支店</v>
          </cell>
        </row>
        <row r="691">
          <cell r="B691" t="str">
            <v>35</v>
          </cell>
          <cell r="F691" t="str">
            <v>607-8222</v>
          </cell>
          <cell r="G691" t="str">
            <v>京都市山科区勧修寺東堂田町８５</v>
          </cell>
          <cell r="H691" t="str">
            <v/>
          </cell>
          <cell r="I691" t="str">
            <v>075-644-4986</v>
          </cell>
          <cell r="J691">
            <v>43700</v>
          </cell>
          <cell r="K691">
            <v>0</v>
          </cell>
          <cell r="M691" t="str">
            <v/>
          </cell>
          <cell r="N691"/>
          <cell r="O691"/>
          <cell r="AA691" t="str">
            <v/>
          </cell>
          <cell r="AB691"/>
          <cell r="AC691"/>
          <cell r="AO691" t="str">
            <v/>
          </cell>
          <cell r="AP691"/>
          <cell r="AQ691"/>
          <cell r="BC691" t="str">
            <v/>
          </cell>
          <cell r="BD691"/>
          <cell r="BE691"/>
          <cell r="BQ691" t="str">
            <v/>
          </cell>
          <cell r="BR691"/>
          <cell r="BS691"/>
          <cell r="CE691" t="str">
            <v/>
          </cell>
          <cell r="CF691" t="str">
            <v/>
          </cell>
          <cell r="CG691" t="str">
            <v/>
          </cell>
          <cell r="CR691" t="str">
            <v>ゆうちょ銀行</v>
          </cell>
          <cell r="CS691" t="str">
            <v>四四八</v>
          </cell>
        </row>
        <row r="692">
          <cell r="B692" t="str">
            <v>35</v>
          </cell>
          <cell r="F692" t="str">
            <v>601-1439</v>
          </cell>
          <cell r="G692" t="str">
            <v>京都市伏見区石田森東町１－１０</v>
          </cell>
          <cell r="H692" t="str">
            <v/>
          </cell>
          <cell r="I692" t="str">
            <v>075-275-7316</v>
          </cell>
          <cell r="J692">
            <v>31425</v>
          </cell>
          <cell r="K692">
            <v>31207</v>
          </cell>
          <cell r="M692" t="str">
            <v>丹治　徹二</v>
          </cell>
          <cell r="N692">
            <v>9000</v>
          </cell>
          <cell r="O692">
            <v>12</v>
          </cell>
          <cell r="AA692" t="str">
            <v/>
          </cell>
          <cell r="AB692"/>
          <cell r="AC692"/>
          <cell r="AO692" t="str">
            <v/>
          </cell>
          <cell r="AP692"/>
          <cell r="AQ692"/>
          <cell r="BC692" t="str">
            <v/>
          </cell>
          <cell r="BD692"/>
          <cell r="BE692"/>
          <cell r="BQ692" t="str">
            <v/>
          </cell>
          <cell r="BR692"/>
          <cell r="BS692"/>
          <cell r="CE692" t="str">
            <v/>
          </cell>
          <cell r="CF692" t="str">
            <v/>
          </cell>
          <cell r="CG692" t="str">
            <v/>
          </cell>
          <cell r="CR692"/>
          <cell r="CS692"/>
        </row>
        <row r="693">
          <cell r="B693" t="str">
            <v>38</v>
          </cell>
          <cell r="F693" t="str">
            <v>611-0013</v>
          </cell>
          <cell r="G693" t="str">
            <v>宇治市</v>
          </cell>
          <cell r="H693" t="str">
            <v>莵道只川１１番地の３４</v>
          </cell>
          <cell r="I693" t="str">
            <v>0774-85-2604</v>
          </cell>
          <cell r="J693">
            <v>18900</v>
          </cell>
          <cell r="K693">
            <v>17520</v>
          </cell>
          <cell r="M693" t="str">
            <v>佐藤　義朗</v>
          </cell>
          <cell r="N693">
            <v>4000</v>
          </cell>
          <cell r="O693">
            <v>12</v>
          </cell>
          <cell r="AA693" t="str">
            <v/>
          </cell>
          <cell r="AB693"/>
          <cell r="AC693"/>
          <cell r="AO693" t="str">
            <v/>
          </cell>
          <cell r="AP693"/>
          <cell r="AQ693"/>
          <cell r="BC693" t="str">
            <v/>
          </cell>
          <cell r="BD693"/>
          <cell r="BE693"/>
          <cell r="BQ693" t="str">
            <v/>
          </cell>
          <cell r="BR693"/>
          <cell r="BS693"/>
          <cell r="CE693" t="str">
            <v/>
          </cell>
          <cell r="CF693" t="str">
            <v/>
          </cell>
          <cell r="CG693" t="str">
            <v/>
          </cell>
          <cell r="CR693" t="str">
            <v>京都銀行</v>
          </cell>
          <cell r="CS693" t="str">
            <v>小栗栖出張所</v>
          </cell>
        </row>
        <row r="694">
          <cell r="B694" t="str">
            <v>37</v>
          </cell>
          <cell r="F694" t="str">
            <v>615-0821</v>
          </cell>
          <cell r="G694" t="str">
            <v>京都市右京区西京極北裏町２１－１１</v>
          </cell>
          <cell r="H694" t="str">
            <v/>
          </cell>
          <cell r="I694" t="str">
            <v>090-7119-1794</v>
          </cell>
          <cell r="J694">
            <v>62670</v>
          </cell>
          <cell r="K694">
            <v>54750</v>
          </cell>
          <cell r="M694" t="str">
            <v>小林　久也</v>
          </cell>
          <cell r="N694">
            <v>10000</v>
          </cell>
          <cell r="O694">
            <v>12</v>
          </cell>
          <cell r="AA694" t="str">
            <v/>
          </cell>
          <cell r="AB694"/>
          <cell r="AC694"/>
          <cell r="AO694" t="str">
            <v/>
          </cell>
          <cell r="AP694"/>
          <cell r="AQ694"/>
          <cell r="BC694" t="str">
            <v/>
          </cell>
          <cell r="BD694"/>
          <cell r="BE694"/>
          <cell r="BQ694" t="str">
            <v/>
          </cell>
          <cell r="BR694"/>
          <cell r="BS694"/>
          <cell r="CE694" t="str">
            <v/>
          </cell>
          <cell r="CF694" t="str">
            <v/>
          </cell>
          <cell r="CG694" t="str">
            <v/>
          </cell>
          <cell r="CR694" t="str">
            <v>京都銀行</v>
          </cell>
          <cell r="CS694" t="str">
            <v>西京極支店</v>
          </cell>
        </row>
        <row r="695">
          <cell r="B695" t="str">
            <v>38</v>
          </cell>
          <cell r="F695" t="str">
            <v>612-8274</v>
          </cell>
          <cell r="G695" t="str">
            <v>京都市伏見区</v>
          </cell>
          <cell r="H695" t="str">
            <v>納所星柳２番地４</v>
          </cell>
          <cell r="I695" t="str">
            <v>080-14156860</v>
          </cell>
          <cell r="J695">
            <v>23280</v>
          </cell>
          <cell r="K695">
            <v>21900</v>
          </cell>
          <cell r="M695" t="str">
            <v>岡山　和樹</v>
          </cell>
          <cell r="N695">
            <v>5000</v>
          </cell>
          <cell r="O695">
            <v>12</v>
          </cell>
          <cell r="AA695" t="str">
            <v/>
          </cell>
          <cell r="AB695"/>
          <cell r="AC695"/>
          <cell r="AO695" t="str">
            <v/>
          </cell>
          <cell r="AP695"/>
          <cell r="AQ695"/>
          <cell r="BC695" t="str">
            <v/>
          </cell>
          <cell r="BD695"/>
          <cell r="BE695"/>
          <cell r="BQ695" t="str">
            <v/>
          </cell>
          <cell r="BR695"/>
          <cell r="BS695"/>
          <cell r="CE695" t="str">
            <v/>
          </cell>
          <cell r="CF695" t="str">
            <v/>
          </cell>
          <cell r="CG695" t="str">
            <v/>
          </cell>
          <cell r="CR695" t="str">
            <v>京都中央信用金庫</v>
          </cell>
          <cell r="CS695" t="str">
            <v>淀支店</v>
          </cell>
        </row>
        <row r="696">
          <cell r="B696" t="str">
            <v>35</v>
          </cell>
          <cell r="F696" t="str">
            <v>612-0844</v>
          </cell>
          <cell r="G696" t="str">
            <v>京都市伏見区深草大亀谷東古御香町３３</v>
          </cell>
          <cell r="H696" t="str">
            <v>トロントハウス２０５</v>
          </cell>
          <cell r="I696" t="str">
            <v>075-757-1275</v>
          </cell>
          <cell r="J696">
            <v>45980</v>
          </cell>
          <cell r="K696">
            <v>41610</v>
          </cell>
          <cell r="M696" t="str">
            <v>寺田　宜史</v>
          </cell>
          <cell r="N696">
            <v>12000</v>
          </cell>
          <cell r="O696">
            <v>12</v>
          </cell>
          <cell r="AA696" t="str">
            <v/>
          </cell>
          <cell r="AB696"/>
          <cell r="AC696"/>
          <cell r="AO696" t="str">
            <v/>
          </cell>
          <cell r="AP696"/>
          <cell r="AQ696"/>
          <cell r="BC696" t="str">
            <v/>
          </cell>
          <cell r="BD696"/>
          <cell r="BE696"/>
          <cell r="BQ696" t="str">
            <v/>
          </cell>
          <cell r="BR696"/>
          <cell r="BS696"/>
          <cell r="CE696" t="str">
            <v/>
          </cell>
          <cell r="CF696" t="str">
            <v/>
          </cell>
          <cell r="CG696" t="str">
            <v/>
          </cell>
          <cell r="CR696" t="str">
            <v>京都中央信用金庫</v>
          </cell>
          <cell r="CS696" t="str">
            <v>藤森支店</v>
          </cell>
        </row>
        <row r="697">
          <cell r="B697" t="str">
            <v>35</v>
          </cell>
          <cell r="F697" t="str">
            <v>601-1321</v>
          </cell>
          <cell r="G697" t="str">
            <v>京都市伏見区醍醐北端山</v>
          </cell>
          <cell r="H697" t="str">
            <v>25番地14</v>
          </cell>
          <cell r="I697" t="str">
            <v>075-632-8239</v>
          </cell>
          <cell r="J697">
            <v>48174</v>
          </cell>
          <cell r="K697">
            <v>13870</v>
          </cell>
          <cell r="M697" t="str">
            <v>内田　翔太</v>
          </cell>
          <cell r="N697">
            <v>4000</v>
          </cell>
          <cell r="O697">
            <v>12</v>
          </cell>
          <cell r="AA697" t="str">
            <v/>
          </cell>
          <cell r="AB697"/>
          <cell r="AC697"/>
          <cell r="AO697" t="str">
            <v/>
          </cell>
          <cell r="AP697"/>
          <cell r="AQ697"/>
          <cell r="BC697" t="str">
            <v/>
          </cell>
          <cell r="BD697"/>
          <cell r="BE697"/>
          <cell r="BQ697" t="str">
            <v/>
          </cell>
          <cell r="BR697"/>
          <cell r="BS697"/>
          <cell r="CE697" t="str">
            <v/>
          </cell>
          <cell r="CF697" t="str">
            <v/>
          </cell>
          <cell r="CG697" t="str">
            <v/>
          </cell>
          <cell r="CR697" t="str">
            <v>京都中央信用金庫</v>
          </cell>
          <cell r="CS697" t="str">
            <v>泉涌寺支店</v>
          </cell>
        </row>
        <row r="698">
          <cell r="B698" t="str">
            <v>35</v>
          </cell>
          <cell r="F698" t="str">
            <v>626-0206</v>
          </cell>
          <cell r="G698" t="str">
            <v>宮津市日ケ谷３１７番地</v>
          </cell>
          <cell r="H698" t="str">
            <v/>
          </cell>
          <cell r="I698" t="str">
            <v>0772-28-0630</v>
          </cell>
          <cell r="J698">
            <v>6868</v>
          </cell>
          <cell r="K698">
            <v>0</v>
          </cell>
          <cell r="M698" t="str">
            <v/>
          </cell>
          <cell r="N698"/>
          <cell r="O698"/>
          <cell r="AA698" t="str">
            <v/>
          </cell>
          <cell r="AB698"/>
          <cell r="AC698"/>
          <cell r="AO698" t="str">
            <v/>
          </cell>
          <cell r="AP698"/>
          <cell r="AQ698"/>
          <cell r="BC698" t="str">
            <v/>
          </cell>
          <cell r="BD698"/>
          <cell r="BE698"/>
          <cell r="BQ698" t="str">
            <v/>
          </cell>
          <cell r="BR698"/>
          <cell r="BS698"/>
          <cell r="CE698" t="str">
            <v/>
          </cell>
          <cell r="CF698" t="str">
            <v/>
          </cell>
          <cell r="CG698" t="str">
            <v/>
          </cell>
          <cell r="CR698" t="str">
            <v>京都北都信用金庫</v>
          </cell>
          <cell r="CS698" t="str">
            <v>府中支店</v>
          </cell>
        </row>
        <row r="699">
          <cell r="B699" t="str">
            <v>35</v>
          </cell>
          <cell r="F699" t="str">
            <v>601-1432</v>
          </cell>
          <cell r="G699" t="str">
            <v>京都市伏見区石田内里町４２－２８</v>
          </cell>
          <cell r="H699" t="str">
            <v/>
          </cell>
          <cell r="I699" t="str">
            <v>090-1449-4584</v>
          </cell>
          <cell r="J699">
            <v>16055</v>
          </cell>
          <cell r="K699">
            <v>13870</v>
          </cell>
          <cell r="M699" t="str">
            <v>石橋　一晃</v>
          </cell>
          <cell r="N699">
            <v>4000</v>
          </cell>
          <cell r="O699">
            <v>12</v>
          </cell>
          <cell r="AA699" t="str">
            <v/>
          </cell>
          <cell r="AB699"/>
          <cell r="AC699"/>
          <cell r="AO699" t="str">
            <v/>
          </cell>
          <cell r="AP699"/>
          <cell r="AQ699"/>
          <cell r="BC699" t="str">
            <v/>
          </cell>
          <cell r="BD699"/>
          <cell r="BE699"/>
          <cell r="BQ699" t="str">
            <v/>
          </cell>
          <cell r="BR699"/>
          <cell r="BS699"/>
          <cell r="CE699" t="str">
            <v/>
          </cell>
          <cell r="CF699" t="str">
            <v/>
          </cell>
          <cell r="CG699" t="str">
            <v/>
          </cell>
          <cell r="CR699"/>
          <cell r="CS699"/>
        </row>
        <row r="700">
          <cell r="B700" t="str">
            <v>35</v>
          </cell>
          <cell r="F700" t="str">
            <v>611-0025</v>
          </cell>
          <cell r="G700" t="str">
            <v>宇治市神明石塚５４－１７０</v>
          </cell>
          <cell r="H700" t="str">
            <v/>
          </cell>
          <cell r="I700" t="str">
            <v>0774-43-7247</v>
          </cell>
          <cell r="J700">
            <v>4370</v>
          </cell>
          <cell r="K700">
            <v>0</v>
          </cell>
          <cell r="M700" t="str">
            <v/>
          </cell>
          <cell r="N700"/>
          <cell r="O700"/>
          <cell r="AA700" t="str">
            <v/>
          </cell>
          <cell r="AB700"/>
          <cell r="AC700"/>
          <cell r="AO700" t="str">
            <v/>
          </cell>
          <cell r="AP700"/>
          <cell r="AQ700"/>
          <cell r="BC700" t="str">
            <v/>
          </cell>
          <cell r="BD700"/>
          <cell r="BE700"/>
          <cell r="BQ700" t="str">
            <v/>
          </cell>
          <cell r="BR700"/>
          <cell r="BS700"/>
          <cell r="CE700" t="str">
            <v/>
          </cell>
          <cell r="CF700" t="str">
            <v/>
          </cell>
          <cell r="CG700" t="str">
            <v/>
          </cell>
          <cell r="CR700" t="str">
            <v>京都中央信用金庫</v>
          </cell>
          <cell r="CS700" t="str">
            <v>大久保支店</v>
          </cell>
        </row>
        <row r="701">
          <cell r="B701" t="str">
            <v>35</v>
          </cell>
          <cell r="F701" t="str">
            <v>620-0856</v>
          </cell>
          <cell r="G701" t="str">
            <v>福知山市土師宮町　二丁目１７番地</v>
          </cell>
          <cell r="H701" t="str">
            <v/>
          </cell>
          <cell r="I701" t="str">
            <v>0773-27-9077</v>
          </cell>
          <cell r="J701">
            <v>15428</v>
          </cell>
          <cell r="K701">
            <v>0</v>
          </cell>
          <cell r="M701" t="str">
            <v/>
          </cell>
          <cell r="N701"/>
          <cell r="O701"/>
          <cell r="AA701" t="str">
            <v/>
          </cell>
          <cell r="AB701"/>
          <cell r="AC701"/>
          <cell r="AO701" t="str">
            <v/>
          </cell>
          <cell r="AP701"/>
          <cell r="AQ701"/>
          <cell r="BC701" t="str">
            <v/>
          </cell>
          <cell r="BD701"/>
          <cell r="BE701"/>
          <cell r="BQ701" t="str">
            <v/>
          </cell>
          <cell r="BR701"/>
          <cell r="BS701"/>
          <cell r="CE701" t="str">
            <v/>
          </cell>
          <cell r="CF701" t="str">
            <v/>
          </cell>
          <cell r="CG701" t="str">
            <v/>
          </cell>
          <cell r="CR701" t="str">
            <v>京都北都信用金庫</v>
          </cell>
          <cell r="CS701" t="str">
            <v>福知山中央支店</v>
          </cell>
        </row>
        <row r="702">
          <cell r="B702" t="str">
            <v>35</v>
          </cell>
          <cell r="F702" t="str">
            <v>614-8024</v>
          </cell>
          <cell r="G702" t="str">
            <v>八幡市八幡双栗１７－１</v>
          </cell>
          <cell r="H702" t="str">
            <v/>
          </cell>
          <cell r="I702" t="str">
            <v>075-874-6934</v>
          </cell>
          <cell r="J702">
            <v>39045</v>
          </cell>
          <cell r="K702">
            <v>34675</v>
          </cell>
          <cell r="M702" t="str">
            <v>光井　雄介</v>
          </cell>
          <cell r="N702">
            <v>10000</v>
          </cell>
          <cell r="O702">
            <v>12</v>
          </cell>
          <cell r="AA702" t="str">
            <v/>
          </cell>
          <cell r="AB702"/>
          <cell r="AC702"/>
          <cell r="AO702" t="str">
            <v/>
          </cell>
          <cell r="AP702"/>
          <cell r="AQ702"/>
          <cell r="BC702" t="str">
            <v/>
          </cell>
          <cell r="BD702"/>
          <cell r="BE702"/>
          <cell r="BQ702" t="str">
            <v/>
          </cell>
          <cell r="BR702"/>
          <cell r="BS702"/>
          <cell r="CE702" t="str">
            <v/>
          </cell>
          <cell r="CF702" t="str">
            <v/>
          </cell>
          <cell r="CG702" t="str">
            <v/>
          </cell>
          <cell r="CR702" t="str">
            <v>京都信用金庫</v>
          </cell>
          <cell r="CS702" t="str">
            <v>くずは支店</v>
          </cell>
        </row>
        <row r="703">
          <cell r="B703" t="str">
            <v>35</v>
          </cell>
          <cell r="F703" t="str">
            <v>615-8217</v>
          </cell>
          <cell r="G703" t="str">
            <v>京都市西京区松尾東ノ口町５３</v>
          </cell>
          <cell r="H703" t="str">
            <v/>
          </cell>
          <cell r="I703" t="str">
            <v>075-394-1293</v>
          </cell>
          <cell r="J703">
            <v>21023</v>
          </cell>
          <cell r="K703">
            <v>20805</v>
          </cell>
          <cell r="M703" t="str">
            <v>役川　有</v>
          </cell>
          <cell r="N703">
            <v>6000</v>
          </cell>
          <cell r="O703">
            <v>12</v>
          </cell>
          <cell r="AA703" t="str">
            <v/>
          </cell>
          <cell r="AB703"/>
          <cell r="AC703"/>
          <cell r="AO703" t="str">
            <v/>
          </cell>
          <cell r="AP703"/>
          <cell r="AQ703"/>
          <cell r="BC703" t="str">
            <v/>
          </cell>
          <cell r="BD703"/>
          <cell r="BE703"/>
          <cell r="BQ703" t="str">
            <v/>
          </cell>
          <cell r="BR703"/>
          <cell r="BS703"/>
          <cell r="CE703" t="str">
            <v/>
          </cell>
          <cell r="CF703" t="str">
            <v/>
          </cell>
          <cell r="CG703" t="str">
            <v/>
          </cell>
          <cell r="CR703"/>
          <cell r="CS703"/>
        </row>
        <row r="704">
          <cell r="B704" t="str">
            <v>35</v>
          </cell>
          <cell r="F704" t="str">
            <v>610-0117</v>
          </cell>
          <cell r="G704" t="str">
            <v>城陽市枇杷庄</v>
          </cell>
          <cell r="H704" t="str">
            <v>出羽２３－４</v>
          </cell>
          <cell r="I704" t="str">
            <v>0774-55-6939</v>
          </cell>
          <cell r="J704">
            <v>36860</v>
          </cell>
          <cell r="K704">
            <v>34675</v>
          </cell>
          <cell r="M704" t="str">
            <v>大野　智也</v>
          </cell>
          <cell r="N704">
            <v>10000</v>
          </cell>
          <cell r="O704">
            <v>12</v>
          </cell>
          <cell r="AA704" t="str">
            <v/>
          </cell>
          <cell r="AB704"/>
          <cell r="AC704"/>
          <cell r="AO704" t="str">
            <v/>
          </cell>
          <cell r="AP704"/>
          <cell r="AQ704"/>
          <cell r="BC704" t="str">
            <v/>
          </cell>
          <cell r="BD704"/>
          <cell r="BE704"/>
          <cell r="BQ704" t="str">
            <v/>
          </cell>
          <cell r="BR704"/>
          <cell r="BS704"/>
          <cell r="CE704" t="str">
            <v/>
          </cell>
          <cell r="CF704" t="str">
            <v/>
          </cell>
          <cell r="CG704" t="str">
            <v/>
          </cell>
          <cell r="CR704" t="str">
            <v>京都中央信用金庫</v>
          </cell>
          <cell r="CS704" t="str">
            <v>富野荘支店</v>
          </cell>
        </row>
        <row r="705">
          <cell r="B705" t="str">
            <v>38</v>
          </cell>
          <cell r="F705" t="str">
            <v>614-8276</v>
          </cell>
          <cell r="G705" t="str">
            <v>八幡市美濃山宮道２４－２７</v>
          </cell>
          <cell r="H705" t="str">
            <v/>
          </cell>
          <cell r="I705" t="str">
            <v>0774-26-0209</v>
          </cell>
          <cell r="J705">
            <v>18900</v>
          </cell>
          <cell r="K705">
            <v>17520</v>
          </cell>
          <cell r="M705" t="str">
            <v>新井　雅貴</v>
          </cell>
          <cell r="N705">
            <v>4000</v>
          </cell>
          <cell r="O705">
            <v>12</v>
          </cell>
          <cell r="AA705" t="str">
            <v/>
          </cell>
          <cell r="AB705"/>
          <cell r="AC705"/>
          <cell r="AO705" t="str">
            <v/>
          </cell>
          <cell r="AP705"/>
          <cell r="AQ705"/>
          <cell r="BC705" t="str">
            <v/>
          </cell>
          <cell r="BD705"/>
          <cell r="BE705"/>
          <cell r="BQ705" t="str">
            <v/>
          </cell>
          <cell r="BR705"/>
          <cell r="BS705"/>
          <cell r="CE705" t="str">
            <v/>
          </cell>
          <cell r="CF705" t="str">
            <v/>
          </cell>
          <cell r="CG705" t="str">
            <v/>
          </cell>
          <cell r="CR705" t="str">
            <v>京都信用金庫</v>
          </cell>
          <cell r="CS705" t="str">
            <v>松井山手支店</v>
          </cell>
        </row>
        <row r="706">
          <cell r="B706" t="str">
            <v>35</v>
          </cell>
          <cell r="F706" t="str">
            <v>616-8262</v>
          </cell>
          <cell r="G706" t="str">
            <v>京都市右京区梅ヶ畑</v>
          </cell>
          <cell r="H706" t="str">
            <v>向ノ地町２６－１１　２１７</v>
          </cell>
          <cell r="I706" t="str">
            <v>075-432-8977</v>
          </cell>
          <cell r="J706">
            <v>35767</v>
          </cell>
          <cell r="K706">
            <v>34675</v>
          </cell>
          <cell r="M706" t="str">
            <v>藤井　修</v>
          </cell>
          <cell r="N706">
            <v>10000</v>
          </cell>
          <cell r="O706">
            <v>12</v>
          </cell>
          <cell r="AA706" t="str">
            <v/>
          </cell>
          <cell r="AB706"/>
          <cell r="AC706"/>
          <cell r="AO706" t="str">
            <v/>
          </cell>
          <cell r="AP706"/>
          <cell r="AQ706"/>
          <cell r="BC706" t="str">
            <v/>
          </cell>
          <cell r="BD706"/>
          <cell r="BE706"/>
          <cell r="BQ706" t="str">
            <v/>
          </cell>
          <cell r="BR706"/>
          <cell r="BS706"/>
          <cell r="CE706" t="str">
            <v/>
          </cell>
          <cell r="CF706" t="str">
            <v/>
          </cell>
          <cell r="CG706" t="str">
            <v/>
          </cell>
          <cell r="CR706" t="str">
            <v>京都銀行</v>
          </cell>
          <cell r="CS706" t="str">
            <v>常盤支店</v>
          </cell>
        </row>
        <row r="707">
          <cell r="B707" t="str">
            <v>35</v>
          </cell>
          <cell r="F707" t="str">
            <v>612-8478</v>
          </cell>
          <cell r="G707" t="str">
            <v>京都市伏見区</v>
          </cell>
          <cell r="H707" t="str">
            <v>下鳥羽南三町１８番地</v>
          </cell>
          <cell r="I707" t="str">
            <v>080-45639559</v>
          </cell>
          <cell r="J707">
            <v>18173</v>
          </cell>
          <cell r="K707">
            <v>12711</v>
          </cell>
          <cell r="M707" t="str">
            <v>山田　一樹</v>
          </cell>
          <cell r="N707">
            <v>4000</v>
          </cell>
          <cell r="O707">
            <v>11</v>
          </cell>
          <cell r="AA707" t="str">
            <v/>
          </cell>
          <cell r="AB707"/>
          <cell r="AC707"/>
          <cell r="AO707" t="str">
            <v/>
          </cell>
          <cell r="AP707"/>
          <cell r="AQ707"/>
          <cell r="BC707" t="str">
            <v/>
          </cell>
          <cell r="BD707"/>
          <cell r="BE707"/>
          <cell r="BQ707" t="str">
            <v/>
          </cell>
          <cell r="BR707"/>
          <cell r="BS707"/>
          <cell r="CE707" t="str">
            <v/>
          </cell>
          <cell r="CF707" t="str">
            <v/>
          </cell>
          <cell r="CG707" t="str">
            <v/>
          </cell>
          <cell r="CR707" t="str">
            <v>京都銀行</v>
          </cell>
          <cell r="CS707" t="str">
            <v>山科中央支店</v>
          </cell>
        </row>
        <row r="708">
          <cell r="B708" t="str">
            <v>35</v>
          </cell>
          <cell r="F708" t="str">
            <v>616-8257</v>
          </cell>
          <cell r="G708" t="str">
            <v>京都市右京区鳴滝白砂１－８</v>
          </cell>
          <cell r="H708" t="str">
            <v/>
          </cell>
          <cell r="I708" t="str">
            <v>075-463-5607</v>
          </cell>
          <cell r="J708">
            <v>72162</v>
          </cell>
          <cell r="K708">
            <v>69350</v>
          </cell>
          <cell r="M708" t="str">
            <v>熊沢　成男</v>
          </cell>
          <cell r="N708">
            <v>20000</v>
          </cell>
          <cell r="O708">
            <v>12</v>
          </cell>
          <cell r="AA708" t="str">
            <v/>
          </cell>
          <cell r="AB708"/>
          <cell r="AC708"/>
          <cell r="AO708" t="str">
            <v/>
          </cell>
          <cell r="AP708"/>
          <cell r="AQ708"/>
          <cell r="BC708" t="str">
            <v/>
          </cell>
          <cell r="BD708"/>
          <cell r="BE708"/>
          <cell r="BQ708" t="str">
            <v/>
          </cell>
          <cell r="BR708"/>
          <cell r="BS708"/>
          <cell r="CE708" t="str">
            <v/>
          </cell>
          <cell r="CF708" t="str">
            <v/>
          </cell>
          <cell r="CG708" t="str">
            <v/>
          </cell>
          <cell r="CR708"/>
          <cell r="CS708"/>
        </row>
        <row r="709">
          <cell r="B709" t="str">
            <v>35</v>
          </cell>
          <cell r="F709" t="str">
            <v>613-0904</v>
          </cell>
          <cell r="G709" t="str">
            <v>京都市伏見区淀池上町１３５－１ウイ</v>
          </cell>
          <cell r="H709" t="str">
            <v>ンライフ淀４０５</v>
          </cell>
          <cell r="I709" t="str">
            <v>075-874-6227</v>
          </cell>
          <cell r="J709">
            <v>16055</v>
          </cell>
          <cell r="K709">
            <v>13870</v>
          </cell>
          <cell r="M709" t="str">
            <v>中村　哲</v>
          </cell>
          <cell r="N709">
            <v>4000</v>
          </cell>
          <cell r="O709">
            <v>12</v>
          </cell>
          <cell r="AA709" t="str">
            <v/>
          </cell>
          <cell r="AB709"/>
          <cell r="AC709"/>
          <cell r="AO709" t="str">
            <v/>
          </cell>
          <cell r="AP709"/>
          <cell r="AQ709"/>
          <cell r="BC709" t="str">
            <v/>
          </cell>
          <cell r="BD709"/>
          <cell r="BE709"/>
          <cell r="BQ709" t="str">
            <v/>
          </cell>
          <cell r="BR709"/>
          <cell r="BS709"/>
          <cell r="CE709" t="str">
            <v/>
          </cell>
          <cell r="CF709" t="str">
            <v/>
          </cell>
          <cell r="CG709" t="str">
            <v/>
          </cell>
          <cell r="CR709"/>
          <cell r="CS709"/>
        </row>
        <row r="710">
          <cell r="B710" t="str">
            <v>37</v>
          </cell>
          <cell r="F710" t="str">
            <v>612-8485</v>
          </cell>
          <cell r="G710" t="str">
            <v>京都市伏見区</v>
          </cell>
          <cell r="H710" t="str">
            <v>羽束師志水町１６５番地２４３</v>
          </cell>
          <cell r="I710" t="str">
            <v>090-69798551</v>
          </cell>
          <cell r="J710">
            <v>25350</v>
          </cell>
          <cell r="K710">
            <v>21900</v>
          </cell>
          <cell r="M710" t="str">
            <v>大藤　哲史</v>
          </cell>
          <cell r="N710">
            <v>4000</v>
          </cell>
          <cell r="O710">
            <v>12</v>
          </cell>
          <cell r="AA710" t="str">
            <v/>
          </cell>
          <cell r="AB710"/>
          <cell r="AC710"/>
          <cell r="AO710" t="str">
            <v/>
          </cell>
          <cell r="AP710"/>
          <cell r="AQ710"/>
          <cell r="BC710" t="str">
            <v/>
          </cell>
          <cell r="BD710"/>
          <cell r="BE710"/>
          <cell r="BQ710" t="str">
            <v/>
          </cell>
          <cell r="BR710"/>
          <cell r="BS710"/>
          <cell r="CE710" t="str">
            <v/>
          </cell>
          <cell r="CF710" t="str">
            <v/>
          </cell>
          <cell r="CG710" t="str">
            <v/>
          </cell>
          <cell r="CR710" t="str">
            <v>京都中央信用金庫</v>
          </cell>
          <cell r="CS710" t="str">
            <v>久我支店</v>
          </cell>
        </row>
        <row r="711">
          <cell r="B711" t="str">
            <v>35</v>
          </cell>
          <cell r="F711" t="str">
            <v>611-0041</v>
          </cell>
          <cell r="G711" t="str">
            <v>宇治市槇島町本屋敷４０－１　グリー</v>
          </cell>
          <cell r="H711" t="str">
            <v>ンタウン槇島２棟５０６号</v>
          </cell>
          <cell r="I711" t="str">
            <v>0774-39-7714</v>
          </cell>
          <cell r="J711">
            <v>16055</v>
          </cell>
          <cell r="K711">
            <v>13870</v>
          </cell>
          <cell r="M711" t="str">
            <v>宮田　英隆</v>
          </cell>
          <cell r="N711">
            <v>4000</v>
          </cell>
          <cell r="O711">
            <v>12</v>
          </cell>
          <cell r="AA711" t="str">
            <v/>
          </cell>
          <cell r="AB711"/>
          <cell r="AC711"/>
          <cell r="AO711" t="str">
            <v/>
          </cell>
          <cell r="AP711"/>
          <cell r="AQ711"/>
          <cell r="BC711" t="str">
            <v/>
          </cell>
          <cell r="BD711"/>
          <cell r="BE711"/>
          <cell r="BQ711" t="str">
            <v/>
          </cell>
          <cell r="BR711"/>
          <cell r="BS711"/>
          <cell r="CE711" t="str">
            <v/>
          </cell>
          <cell r="CF711" t="str">
            <v/>
          </cell>
          <cell r="CG711" t="str">
            <v/>
          </cell>
          <cell r="CR711" t="str">
            <v>京都中央信用金庫</v>
          </cell>
          <cell r="CS711" t="str">
            <v>向島支店</v>
          </cell>
        </row>
        <row r="712">
          <cell r="B712" t="str">
            <v>35</v>
          </cell>
          <cell r="F712" t="str">
            <v>612-8017</v>
          </cell>
          <cell r="G712" t="str">
            <v>京都市伏見区桃山南大島町１－７８</v>
          </cell>
          <cell r="H712" t="str">
            <v/>
          </cell>
          <cell r="I712" t="str">
            <v>075-601-2773</v>
          </cell>
          <cell r="J712">
            <v>35948</v>
          </cell>
          <cell r="K712">
            <v>34675</v>
          </cell>
          <cell r="M712" t="str">
            <v>松田　清</v>
          </cell>
          <cell r="N712">
            <v>10000</v>
          </cell>
          <cell r="O712">
            <v>12</v>
          </cell>
          <cell r="AA712" t="str">
            <v/>
          </cell>
          <cell r="AB712"/>
          <cell r="AC712"/>
          <cell r="AO712" t="str">
            <v/>
          </cell>
          <cell r="AP712"/>
          <cell r="AQ712"/>
          <cell r="BC712" t="str">
            <v/>
          </cell>
          <cell r="BD712"/>
          <cell r="BE712"/>
          <cell r="BQ712" t="str">
            <v/>
          </cell>
          <cell r="BR712"/>
          <cell r="BS712"/>
          <cell r="CE712" t="str">
            <v/>
          </cell>
          <cell r="CF712" t="str">
            <v/>
          </cell>
          <cell r="CG712" t="str">
            <v/>
          </cell>
          <cell r="CR712" t="str">
            <v>京都中央信用金庫</v>
          </cell>
          <cell r="CS712" t="str">
            <v>六地蔵支店</v>
          </cell>
        </row>
        <row r="713">
          <cell r="B713" t="str">
            <v>35</v>
          </cell>
          <cell r="F713" t="str">
            <v>610-0332</v>
          </cell>
          <cell r="G713" t="str">
            <v>京田辺市興戸地蔵谷９９－５</v>
          </cell>
          <cell r="H713" t="str">
            <v/>
          </cell>
          <cell r="I713" t="str">
            <v>0774-62-3336</v>
          </cell>
          <cell r="J713">
            <v>18429</v>
          </cell>
          <cell r="K713">
            <v>17337</v>
          </cell>
          <cell r="M713" t="str">
            <v>松永　卓也</v>
          </cell>
          <cell r="N713">
            <v>5000</v>
          </cell>
          <cell r="O713">
            <v>12</v>
          </cell>
          <cell r="AA713" t="str">
            <v/>
          </cell>
          <cell r="AB713"/>
          <cell r="AC713"/>
          <cell r="AO713" t="str">
            <v/>
          </cell>
          <cell r="AP713"/>
          <cell r="AQ713"/>
          <cell r="BC713" t="str">
            <v/>
          </cell>
          <cell r="BD713"/>
          <cell r="BE713"/>
          <cell r="BQ713" t="str">
            <v/>
          </cell>
          <cell r="BR713"/>
          <cell r="BS713"/>
          <cell r="CE713" t="str">
            <v/>
          </cell>
          <cell r="CF713" t="str">
            <v/>
          </cell>
          <cell r="CG713" t="str">
            <v/>
          </cell>
          <cell r="CR713"/>
          <cell r="CS713"/>
        </row>
        <row r="714">
          <cell r="B714" t="str">
            <v>37</v>
          </cell>
          <cell r="F714" t="str">
            <v>601-1304</v>
          </cell>
          <cell r="G714" t="str">
            <v>京都市伏見区醍醐山ケ鼻２４番</v>
          </cell>
          <cell r="H714" t="str">
            <v/>
          </cell>
          <cell r="I714" t="str">
            <v>075-285-2932</v>
          </cell>
          <cell r="J714">
            <v>93900</v>
          </cell>
          <cell r="K714">
            <v>21900</v>
          </cell>
          <cell r="M714" t="str">
            <v>寺本　篤嗣</v>
          </cell>
          <cell r="N714">
            <v>4000</v>
          </cell>
          <cell r="O714">
            <v>12</v>
          </cell>
          <cell r="AA714" t="str">
            <v/>
          </cell>
          <cell r="AB714"/>
          <cell r="AC714"/>
          <cell r="AO714" t="str">
            <v/>
          </cell>
          <cell r="AP714"/>
          <cell r="AQ714"/>
          <cell r="BC714" t="str">
            <v/>
          </cell>
          <cell r="BD714"/>
          <cell r="BE714"/>
          <cell r="BQ714" t="str">
            <v/>
          </cell>
          <cell r="BR714"/>
          <cell r="BS714"/>
          <cell r="CE714" t="str">
            <v/>
          </cell>
          <cell r="CF714" t="str">
            <v/>
          </cell>
          <cell r="CG714" t="str">
            <v/>
          </cell>
          <cell r="CR714"/>
          <cell r="CS714"/>
        </row>
        <row r="715">
          <cell r="B715" t="str">
            <v>35</v>
          </cell>
          <cell r="F715" t="str">
            <v>615-0091</v>
          </cell>
          <cell r="G715" t="str">
            <v>京都市右京区山ノ内御堂殿町４１</v>
          </cell>
          <cell r="H715" t="str">
            <v/>
          </cell>
          <cell r="I715" t="str">
            <v>075-821-5445</v>
          </cell>
          <cell r="J715">
            <v>35767</v>
          </cell>
          <cell r="K715">
            <v>34675</v>
          </cell>
          <cell r="M715" t="str">
            <v>加藤　清次</v>
          </cell>
          <cell r="N715">
            <v>10000</v>
          </cell>
          <cell r="O715">
            <v>12</v>
          </cell>
          <cell r="AA715" t="str">
            <v/>
          </cell>
          <cell r="AB715"/>
          <cell r="AC715"/>
          <cell r="AO715" t="str">
            <v/>
          </cell>
          <cell r="AP715"/>
          <cell r="AQ715"/>
          <cell r="BC715" t="str">
            <v/>
          </cell>
          <cell r="BD715"/>
          <cell r="BE715"/>
          <cell r="BQ715" t="str">
            <v/>
          </cell>
          <cell r="BR715"/>
          <cell r="BS715"/>
          <cell r="CE715" t="str">
            <v/>
          </cell>
          <cell r="CF715" t="str">
            <v/>
          </cell>
          <cell r="CG715" t="str">
            <v/>
          </cell>
          <cell r="CR715" t="str">
            <v>京都銀行</v>
          </cell>
          <cell r="CS715" t="str">
            <v>西四条支店</v>
          </cell>
        </row>
        <row r="716">
          <cell r="B716" t="str">
            <v>35</v>
          </cell>
          <cell r="F716" t="str">
            <v>610-0121</v>
          </cell>
          <cell r="G716" t="str">
            <v>城陽市寺田樋尻３３番地</v>
          </cell>
          <cell r="H716" t="str">
            <v>寺田ガーデンハイツ３番館２１７号</v>
          </cell>
          <cell r="I716" t="str">
            <v>090-5464-0287</v>
          </cell>
          <cell r="J716">
            <v>1092</v>
          </cell>
          <cell r="K716">
            <v>0</v>
          </cell>
          <cell r="M716" t="str">
            <v/>
          </cell>
          <cell r="N716"/>
          <cell r="O716"/>
          <cell r="AA716" t="str">
            <v/>
          </cell>
          <cell r="AB716"/>
          <cell r="AC716"/>
          <cell r="AO716" t="str">
            <v/>
          </cell>
          <cell r="AP716"/>
          <cell r="AQ716"/>
          <cell r="BC716" t="str">
            <v/>
          </cell>
          <cell r="BD716"/>
          <cell r="BE716"/>
          <cell r="BQ716" t="str">
            <v/>
          </cell>
          <cell r="BR716"/>
          <cell r="BS716"/>
          <cell r="CE716" t="str">
            <v/>
          </cell>
          <cell r="CF716" t="str">
            <v/>
          </cell>
          <cell r="CG716" t="str">
            <v/>
          </cell>
          <cell r="CR716" t="str">
            <v>ゆうちょ銀行</v>
          </cell>
          <cell r="CS716" t="str">
            <v>四四八</v>
          </cell>
        </row>
        <row r="717">
          <cell r="B717" t="str">
            <v>36</v>
          </cell>
          <cell r="F717" t="str">
            <v>601-8475</v>
          </cell>
          <cell r="G717" t="str">
            <v>京都市南区八条内田町３８－２６</v>
          </cell>
          <cell r="H717" t="str">
            <v/>
          </cell>
          <cell r="I717" t="str">
            <v>075-691-2483</v>
          </cell>
          <cell r="J717">
            <v>78240</v>
          </cell>
          <cell r="K717">
            <v>47450</v>
          </cell>
          <cell r="M717" t="str">
            <v>小山　誠</v>
          </cell>
          <cell r="N717">
            <v>10000</v>
          </cell>
          <cell r="O717">
            <v>12</v>
          </cell>
          <cell r="AA717" t="str">
            <v>小山　敬之</v>
          </cell>
          <cell r="AB717">
            <v>10000</v>
          </cell>
          <cell r="AC717">
            <v>12</v>
          </cell>
          <cell r="AO717" t="str">
            <v/>
          </cell>
          <cell r="AP717"/>
          <cell r="AQ717"/>
          <cell r="BC717" t="str">
            <v/>
          </cell>
          <cell r="BD717"/>
          <cell r="BE717"/>
          <cell r="BQ717" t="str">
            <v/>
          </cell>
          <cell r="BR717"/>
          <cell r="BS717"/>
          <cell r="CE717" t="str">
            <v/>
          </cell>
          <cell r="CF717" t="str">
            <v/>
          </cell>
          <cell r="CG717" t="str">
            <v/>
          </cell>
          <cell r="CR717" t="str">
            <v>京都銀行</v>
          </cell>
          <cell r="CS717" t="str">
            <v>九条支店</v>
          </cell>
        </row>
        <row r="718">
          <cell r="B718" t="str">
            <v>35</v>
          </cell>
          <cell r="F718" t="str">
            <v>611-0043</v>
          </cell>
          <cell r="G718" t="str">
            <v>宇治市伊勢田町砂田３番地の５</v>
          </cell>
          <cell r="H718" t="str">
            <v>コーポソレイユ１０２号</v>
          </cell>
          <cell r="I718" t="str">
            <v>080-1519-0123</v>
          </cell>
          <cell r="J718">
            <v>14962</v>
          </cell>
          <cell r="K718">
            <v>13870</v>
          </cell>
          <cell r="M718" t="str">
            <v>川端　佳明</v>
          </cell>
          <cell r="N718">
            <v>4000</v>
          </cell>
          <cell r="O718">
            <v>12</v>
          </cell>
          <cell r="AA718" t="str">
            <v/>
          </cell>
          <cell r="AB718"/>
          <cell r="AC718"/>
          <cell r="AO718" t="str">
            <v/>
          </cell>
          <cell r="AP718"/>
          <cell r="AQ718"/>
          <cell r="BC718" t="str">
            <v/>
          </cell>
          <cell r="BD718"/>
          <cell r="BE718"/>
          <cell r="BQ718" t="str">
            <v/>
          </cell>
          <cell r="BR718"/>
          <cell r="BS718"/>
          <cell r="CE718" t="str">
            <v/>
          </cell>
          <cell r="CF718" t="str">
            <v/>
          </cell>
          <cell r="CG718" t="str">
            <v/>
          </cell>
          <cell r="CR718" t="str">
            <v>京都中央信用金庫</v>
          </cell>
          <cell r="CS718" t="str">
            <v>西小倉支店</v>
          </cell>
        </row>
        <row r="719">
          <cell r="B719" t="str">
            <v>35</v>
          </cell>
          <cell r="F719" t="str">
            <v>610-1141</v>
          </cell>
          <cell r="G719" t="str">
            <v>京都市西京区大枝</v>
          </cell>
          <cell r="H719" t="str">
            <v>西新林町６丁目１４－６</v>
          </cell>
          <cell r="I719" t="str">
            <v>075-333-1814</v>
          </cell>
          <cell r="J719">
            <v>16055</v>
          </cell>
          <cell r="K719">
            <v>13870</v>
          </cell>
          <cell r="M719" t="str">
            <v>大竹　幸治</v>
          </cell>
          <cell r="N719">
            <v>4000</v>
          </cell>
          <cell r="O719">
            <v>12</v>
          </cell>
          <cell r="AA719" t="str">
            <v/>
          </cell>
          <cell r="AB719"/>
          <cell r="AC719"/>
          <cell r="AO719" t="str">
            <v/>
          </cell>
          <cell r="AP719"/>
          <cell r="AQ719"/>
          <cell r="BC719" t="str">
            <v/>
          </cell>
          <cell r="BD719"/>
          <cell r="BE719"/>
          <cell r="BQ719" t="str">
            <v/>
          </cell>
          <cell r="BR719"/>
          <cell r="BS719"/>
          <cell r="CE719" t="str">
            <v/>
          </cell>
          <cell r="CF719" t="str">
            <v/>
          </cell>
          <cell r="CG719" t="str">
            <v/>
          </cell>
          <cell r="CR719" t="str">
            <v>みずほ銀行</v>
          </cell>
          <cell r="CS719" t="str">
            <v>長岡天神支店</v>
          </cell>
        </row>
        <row r="720">
          <cell r="B720" t="str">
            <v>36</v>
          </cell>
          <cell r="F720" t="str">
            <v>610-0341</v>
          </cell>
          <cell r="G720" t="str">
            <v>京田辺市薪西窪２７－１</v>
          </cell>
          <cell r="H720" t="str">
            <v/>
          </cell>
          <cell r="I720" t="str">
            <v>0774-26-2845</v>
          </cell>
          <cell r="J720">
            <v>1235</v>
          </cell>
          <cell r="K720">
            <v>0</v>
          </cell>
          <cell r="M720" t="str">
            <v/>
          </cell>
          <cell r="N720"/>
          <cell r="O720"/>
          <cell r="AA720" t="str">
            <v/>
          </cell>
          <cell r="AB720"/>
          <cell r="AC720"/>
          <cell r="AO720" t="str">
            <v/>
          </cell>
          <cell r="AP720"/>
          <cell r="AQ720"/>
          <cell r="BC720" t="str">
            <v/>
          </cell>
          <cell r="BD720"/>
          <cell r="BE720"/>
          <cell r="BQ720" t="str">
            <v/>
          </cell>
          <cell r="BR720"/>
          <cell r="BS720"/>
          <cell r="CE720" t="str">
            <v/>
          </cell>
          <cell r="CF720" t="str">
            <v/>
          </cell>
          <cell r="CG720" t="str">
            <v/>
          </cell>
          <cell r="CR720" t="str">
            <v>三菱ＵＦＪ銀行</v>
          </cell>
          <cell r="CS720" t="str">
            <v>宇治大久保支店</v>
          </cell>
        </row>
        <row r="721">
          <cell r="B721" t="str">
            <v>35</v>
          </cell>
          <cell r="F721" t="str">
            <v>607-8113</v>
          </cell>
          <cell r="G721" t="str">
            <v>京都市山科区小山北溝町４５番地の１</v>
          </cell>
          <cell r="H721" t="str">
            <v>2</v>
          </cell>
          <cell r="I721" t="str">
            <v>075-501-8174</v>
          </cell>
          <cell r="J721">
            <v>42702</v>
          </cell>
          <cell r="K721">
            <v>41610</v>
          </cell>
          <cell r="M721" t="str">
            <v>兒玉　眞一郎</v>
          </cell>
          <cell r="N721">
            <v>4000</v>
          </cell>
          <cell r="O721">
            <v>12</v>
          </cell>
          <cell r="AA721" t="str">
            <v>兒玉　みほ</v>
          </cell>
          <cell r="AB721">
            <v>4000</v>
          </cell>
          <cell r="AC721">
            <v>12</v>
          </cell>
          <cell r="AO721" t="str">
            <v>兒玉　貴尚</v>
          </cell>
          <cell r="AP721">
            <v>4000</v>
          </cell>
          <cell r="AQ721">
            <v>12</v>
          </cell>
          <cell r="BC721" t="str">
            <v/>
          </cell>
          <cell r="BD721"/>
          <cell r="BE721"/>
          <cell r="BQ721" t="str">
            <v/>
          </cell>
          <cell r="BR721"/>
          <cell r="BS721"/>
          <cell r="CE721" t="str">
            <v/>
          </cell>
          <cell r="CF721" t="str">
            <v/>
          </cell>
          <cell r="CG721" t="str">
            <v/>
          </cell>
          <cell r="CR721" t="str">
            <v>京都中央信用金庫</v>
          </cell>
          <cell r="CS721" t="str">
            <v>山科支店</v>
          </cell>
        </row>
        <row r="722">
          <cell r="B722" t="str">
            <v>35</v>
          </cell>
          <cell r="F722" t="str">
            <v>611-0002</v>
          </cell>
          <cell r="G722" t="str">
            <v>宇治市木幡南山畑９－３</v>
          </cell>
          <cell r="H722" t="str">
            <v/>
          </cell>
          <cell r="I722" t="str">
            <v>0774-66-6196</v>
          </cell>
          <cell r="J722">
            <v>14962</v>
          </cell>
          <cell r="K722">
            <v>13870</v>
          </cell>
          <cell r="M722" t="str">
            <v>曽我　太創</v>
          </cell>
          <cell r="N722">
            <v>4000</v>
          </cell>
          <cell r="O722">
            <v>12</v>
          </cell>
          <cell r="AA722" t="str">
            <v/>
          </cell>
          <cell r="AB722"/>
          <cell r="AC722"/>
          <cell r="AO722" t="str">
            <v/>
          </cell>
          <cell r="AP722"/>
          <cell r="AQ722"/>
          <cell r="BC722" t="str">
            <v/>
          </cell>
          <cell r="BD722"/>
          <cell r="BE722"/>
          <cell r="BQ722" t="str">
            <v/>
          </cell>
          <cell r="BR722"/>
          <cell r="BS722"/>
          <cell r="CE722" t="str">
            <v/>
          </cell>
          <cell r="CF722" t="str">
            <v/>
          </cell>
          <cell r="CG722" t="str">
            <v/>
          </cell>
          <cell r="CR722" t="str">
            <v>京都中央信用金庫</v>
          </cell>
          <cell r="CS722" t="str">
            <v>三室戸支店</v>
          </cell>
        </row>
        <row r="723">
          <cell r="B723" t="str">
            <v>35</v>
          </cell>
          <cell r="F723" t="str">
            <v>601-1433</v>
          </cell>
          <cell r="G723" t="str">
            <v>京都市伏見区石田大山町　５２－８９</v>
          </cell>
          <cell r="H723" t="str">
            <v/>
          </cell>
          <cell r="I723" t="str">
            <v>075-575-1222</v>
          </cell>
          <cell r="J723">
            <v>16055</v>
          </cell>
          <cell r="K723">
            <v>13870</v>
          </cell>
          <cell r="M723" t="str">
            <v>小原　則雄</v>
          </cell>
          <cell r="N723">
            <v>4000</v>
          </cell>
          <cell r="O723">
            <v>12</v>
          </cell>
          <cell r="AA723" t="str">
            <v/>
          </cell>
          <cell r="AB723"/>
          <cell r="AC723"/>
          <cell r="AO723" t="str">
            <v/>
          </cell>
          <cell r="AP723"/>
          <cell r="AQ723"/>
          <cell r="BC723" t="str">
            <v/>
          </cell>
          <cell r="BD723"/>
          <cell r="BE723"/>
          <cell r="BQ723" t="str">
            <v/>
          </cell>
          <cell r="BR723"/>
          <cell r="BS723"/>
          <cell r="CE723" t="str">
            <v/>
          </cell>
          <cell r="CF723" t="str">
            <v/>
          </cell>
          <cell r="CG723" t="str">
            <v/>
          </cell>
          <cell r="CR723"/>
          <cell r="CS723"/>
        </row>
        <row r="724">
          <cell r="B724" t="str">
            <v>37</v>
          </cell>
          <cell r="F724" t="str">
            <v>604-8824</v>
          </cell>
          <cell r="G724" t="str">
            <v>京都市中京区壬生高樋町　５１－１７</v>
          </cell>
          <cell r="H724" t="str">
            <v/>
          </cell>
          <cell r="I724" t="str">
            <v>075-315-4195</v>
          </cell>
          <cell r="J724">
            <v>23700</v>
          </cell>
          <cell r="K724">
            <v>21900</v>
          </cell>
          <cell r="M724" t="str">
            <v>眞部　晋也</v>
          </cell>
          <cell r="N724">
            <v>4000</v>
          </cell>
          <cell r="O724">
            <v>12</v>
          </cell>
          <cell r="AA724" t="str">
            <v/>
          </cell>
          <cell r="AB724"/>
          <cell r="AC724"/>
          <cell r="AO724" t="str">
            <v/>
          </cell>
          <cell r="AP724"/>
          <cell r="AQ724"/>
          <cell r="BC724" t="str">
            <v/>
          </cell>
          <cell r="BD724"/>
          <cell r="BE724"/>
          <cell r="BQ724" t="str">
            <v/>
          </cell>
          <cell r="BR724"/>
          <cell r="BS724"/>
          <cell r="CE724" t="str">
            <v/>
          </cell>
          <cell r="CF724" t="str">
            <v/>
          </cell>
          <cell r="CG724" t="str">
            <v/>
          </cell>
          <cell r="CR724" t="str">
            <v>京都中央信用金庫</v>
          </cell>
          <cell r="CS724" t="str">
            <v>円町支店</v>
          </cell>
        </row>
        <row r="725">
          <cell r="B725" t="str">
            <v>35</v>
          </cell>
          <cell r="F725" t="str">
            <v>611-0043</v>
          </cell>
          <cell r="G725" t="str">
            <v>宇治市伊勢田町毛語７７－５</v>
          </cell>
          <cell r="H725" t="str">
            <v/>
          </cell>
          <cell r="I725" t="str">
            <v>0774-44-3220</v>
          </cell>
          <cell r="J725">
            <v>77710</v>
          </cell>
          <cell r="K725">
            <v>62415</v>
          </cell>
          <cell r="M725" t="str">
            <v>団野　星矢</v>
          </cell>
          <cell r="N725">
            <v>18000</v>
          </cell>
          <cell r="O725">
            <v>12</v>
          </cell>
          <cell r="AA725" t="str">
            <v/>
          </cell>
          <cell r="AB725"/>
          <cell r="AC725"/>
          <cell r="AO725" t="str">
            <v/>
          </cell>
          <cell r="AP725"/>
          <cell r="AQ725"/>
          <cell r="BC725" t="str">
            <v/>
          </cell>
          <cell r="BD725"/>
          <cell r="BE725"/>
          <cell r="BQ725" t="str">
            <v/>
          </cell>
          <cell r="BR725"/>
          <cell r="BS725"/>
          <cell r="CE725" t="str">
            <v/>
          </cell>
          <cell r="CF725" t="str">
            <v/>
          </cell>
          <cell r="CG725" t="str">
            <v/>
          </cell>
          <cell r="CR725" t="str">
            <v>京都中央信用金庫</v>
          </cell>
          <cell r="CS725" t="str">
            <v>西小倉支店</v>
          </cell>
        </row>
        <row r="726">
          <cell r="B726" t="str">
            <v>35</v>
          </cell>
          <cell r="F726" t="str">
            <v>617-0001</v>
          </cell>
          <cell r="G726" t="str">
            <v>向日市物集女町出口32-1</v>
          </cell>
          <cell r="H726" t="str">
            <v>ヴィラアバンセ２０２</v>
          </cell>
          <cell r="I726" t="str">
            <v>080-1408-7297</v>
          </cell>
          <cell r="J726">
            <v>25384</v>
          </cell>
          <cell r="K726">
            <v>13870</v>
          </cell>
          <cell r="M726" t="str">
            <v>池上　亮平</v>
          </cell>
          <cell r="N726">
            <v>4000</v>
          </cell>
          <cell r="O726">
            <v>12</v>
          </cell>
          <cell r="AA726" t="str">
            <v/>
          </cell>
          <cell r="AB726"/>
          <cell r="AC726"/>
          <cell r="AO726" t="str">
            <v/>
          </cell>
          <cell r="AP726"/>
          <cell r="AQ726"/>
          <cell r="BC726" t="str">
            <v/>
          </cell>
          <cell r="BD726"/>
          <cell r="BE726"/>
          <cell r="BQ726" t="str">
            <v/>
          </cell>
          <cell r="BR726"/>
          <cell r="BS726"/>
          <cell r="CE726" t="str">
            <v/>
          </cell>
          <cell r="CF726" t="str">
            <v/>
          </cell>
          <cell r="CG726" t="str">
            <v/>
          </cell>
          <cell r="CR726" t="str">
            <v>京都中央信用金庫</v>
          </cell>
          <cell r="CS726" t="str">
            <v>今里支店</v>
          </cell>
        </row>
        <row r="727">
          <cell r="B727" t="str">
            <v>35</v>
          </cell>
          <cell r="F727" t="str">
            <v>611-0043</v>
          </cell>
          <cell r="G727" t="str">
            <v>宇治市伊勢田町遊田１２－１０１</v>
          </cell>
          <cell r="H727" t="str">
            <v/>
          </cell>
          <cell r="I727" t="str">
            <v>0774-20-3937</v>
          </cell>
          <cell r="J727">
            <v>77748</v>
          </cell>
          <cell r="K727">
            <v>48545</v>
          </cell>
          <cell r="M727" t="str">
            <v>笹野　勝晃</v>
          </cell>
          <cell r="N727">
            <v>14000</v>
          </cell>
          <cell r="O727">
            <v>12</v>
          </cell>
          <cell r="AA727" t="str">
            <v/>
          </cell>
          <cell r="AB727"/>
          <cell r="AC727"/>
          <cell r="AO727" t="str">
            <v/>
          </cell>
          <cell r="AP727"/>
          <cell r="AQ727"/>
          <cell r="BC727" t="str">
            <v/>
          </cell>
          <cell r="BD727"/>
          <cell r="BE727"/>
          <cell r="BQ727" t="str">
            <v/>
          </cell>
          <cell r="BR727"/>
          <cell r="BS727"/>
          <cell r="CE727" t="str">
            <v/>
          </cell>
          <cell r="CF727" t="str">
            <v/>
          </cell>
          <cell r="CG727" t="str">
            <v/>
          </cell>
          <cell r="CR727" t="str">
            <v>京都信用金庫</v>
          </cell>
          <cell r="CS727" t="str">
            <v>西宇治支店</v>
          </cell>
        </row>
        <row r="728">
          <cell r="B728" t="str">
            <v>35</v>
          </cell>
          <cell r="F728" t="str">
            <v>604-8422</v>
          </cell>
          <cell r="G728" t="str">
            <v>京都市中京区</v>
          </cell>
          <cell r="H728" t="str">
            <v>西ノ京東月光町１番地４４</v>
          </cell>
          <cell r="I728" t="str">
            <v>080-1409-6370</v>
          </cell>
          <cell r="J728">
            <v>16055</v>
          </cell>
          <cell r="K728">
            <v>13870</v>
          </cell>
          <cell r="M728" t="str">
            <v>石原　準</v>
          </cell>
          <cell r="N728">
            <v>4000</v>
          </cell>
          <cell r="O728">
            <v>12</v>
          </cell>
          <cell r="AA728" t="str">
            <v/>
          </cell>
          <cell r="AB728"/>
          <cell r="AC728"/>
          <cell r="AO728" t="str">
            <v/>
          </cell>
          <cell r="AP728"/>
          <cell r="AQ728"/>
          <cell r="BC728" t="str">
            <v/>
          </cell>
          <cell r="BD728"/>
          <cell r="BE728"/>
          <cell r="BQ728" t="str">
            <v/>
          </cell>
          <cell r="BR728"/>
          <cell r="BS728"/>
          <cell r="CE728" t="str">
            <v/>
          </cell>
          <cell r="CF728" t="str">
            <v/>
          </cell>
          <cell r="CG728" t="str">
            <v/>
          </cell>
          <cell r="CR728" t="str">
            <v>京都中央信用金庫</v>
          </cell>
          <cell r="CS728" t="str">
            <v>堀川支店</v>
          </cell>
        </row>
        <row r="729">
          <cell r="B729" t="str">
            <v>37</v>
          </cell>
          <cell r="F729" t="str">
            <v>601-1105</v>
          </cell>
          <cell r="G729" t="str">
            <v>京都市左京区花背別所町１７６番地</v>
          </cell>
          <cell r="H729" t="str">
            <v/>
          </cell>
          <cell r="I729" t="str">
            <v>075-746-0270</v>
          </cell>
          <cell r="J729">
            <v>229875</v>
          </cell>
          <cell r="K729">
            <v>54750</v>
          </cell>
          <cell r="M729" t="str">
            <v>森口　幸夫</v>
          </cell>
          <cell r="N729">
            <v>10000</v>
          </cell>
          <cell r="O729">
            <v>12</v>
          </cell>
          <cell r="AA729" t="str">
            <v/>
          </cell>
          <cell r="AB729"/>
          <cell r="AC729"/>
          <cell r="AO729" t="str">
            <v/>
          </cell>
          <cell r="AP729"/>
          <cell r="AQ729"/>
          <cell r="BC729" t="str">
            <v/>
          </cell>
          <cell r="BD729"/>
          <cell r="BE729"/>
          <cell r="BQ729" t="str">
            <v/>
          </cell>
          <cell r="BR729"/>
          <cell r="BS729"/>
          <cell r="CE729" t="str">
            <v/>
          </cell>
          <cell r="CF729" t="str">
            <v/>
          </cell>
          <cell r="CG729" t="str">
            <v/>
          </cell>
          <cell r="CR729" t="str">
            <v>京都中央農業協同組合</v>
          </cell>
          <cell r="CS729" t="str">
            <v>花背支店</v>
          </cell>
        </row>
        <row r="730">
          <cell r="B730" t="str">
            <v>35</v>
          </cell>
          <cell r="F730" t="str">
            <v>616-8214</v>
          </cell>
          <cell r="G730" t="str">
            <v>京都市右京区</v>
          </cell>
          <cell r="H730" t="str">
            <v>常盤古御所町６－３０</v>
          </cell>
          <cell r="I730" t="str">
            <v>075-202-6958</v>
          </cell>
          <cell r="J730">
            <v>16055</v>
          </cell>
          <cell r="K730">
            <v>13870</v>
          </cell>
          <cell r="M730" t="str">
            <v>木村　廣市</v>
          </cell>
          <cell r="N730">
            <v>4000</v>
          </cell>
          <cell r="O730">
            <v>12</v>
          </cell>
          <cell r="AA730" t="str">
            <v/>
          </cell>
          <cell r="AB730"/>
          <cell r="AC730"/>
          <cell r="AO730" t="str">
            <v/>
          </cell>
          <cell r="AP730"/>
          <cell r="AQ730"/>
          <cell r="BC730" t="str">
            <v/>
          </cell>
          <cell r="BD730"/>
          <cell r="BE730"/>
          <cell r="BQ730" t="str">
            <v/>
          </cell>
          <cell r="BR730"/>
          <cell r="BS730"/>
          <cell r="CE730" t="str">
            <v/>
          </cell>
          <cell r="CF730" t="str">
            <v/>
          </cell>
          <cell r="CG730" t="str">
            <v/>
          </cell>
          <cell r="CR730" t="str">
            <v>京都中央信用金庫</v>
          </cell>
          <cell r="CS730" t="str">
            <v>西京極支店</v>
          </cell>
        </row>
        <row r="731">
          <cell r="B731" t="str">
            <v>35</v>
          </cell>
          <cell r="F731" t="str">
            <v>601-1442</v>
          </cell>
          <cell r="G731" t="str">
            <v>京都市伏見区小栗栖丸山</v>
          </cell>
          <cell r="H731" t="str">
            <v>４番地</v>
          </cell>
          <cell r="I731" t="str">
            <v>0774-26-5995</v>
          </cell>
          <cell r="J731">
            <v>14962</v>
          </cell>
          <cell r="K731">
            <v>13870</v>
          </cell>
          <cell r="M731" t="str">
            <v>早嵜　友也</v>
          </cell>
          <cell r="N731">
            <v>4000</v>
          </cell>
          <cell r="O731">
            <v>12</v>
          </cell>
          <cell r="AA731" t="str">
            <v/>
          </cell>
          <cell r="AB731"/>
          <cell r="AC731"/>
          <cell r="AO731" t="str">
            <v/>
          </cell>
          <cell r="AP731"/>
          <cell r="AQ731"/>
          <cell r="BC731" t="str">
            <v/>
          </cell>
          <cell r="BD731"/>
          <cell r="BE731"/>
          <cell r="BQ731" t="str">
            <v/>
          </cell>
          <cell r="BR731"/>
          <cell r="BS731"/>
          <cell r="CE731" t="str">
            <v/>
          </cell>
          <cell r="CF731" t="str">
            <v/>
          </cell>
          <cell r="CG731" t="str">
            <v/>
          </cell>
          <cell r="CR731" t="str">
            <v>京都銀行</v>
          </cell>
          <cell r="CS731" t="str">
            <v>六地蔵支店</v>
          </cell>
        </row>
        <row r="732">
          <cell r="B732" t="str">
            <v>35</v>
          </cell>
          <cell r="F732" t="str">
            <v>607-8179</v>
          </cell>
          <cell r="G732" t="str">
            <v>京都市山科区</v>
          </cell>
          <cell r="H732" t="str">
            <v>大宅御所田町６６番地７</v>
          </cell>
          <cell r="I732" t="str">
            <v>075-632-9099</v>
          </cell>
          <cell r="J732">
            <v>18240</v>
          </cell>
          <cell r="K732">
            <v>13870</v>
          </cell>
          <cell r="M732" t="str">
            <v>村上　司</v>
          </cell>
          <cell r="N732">
            <v>4000</v>
          </cell>
          <cell r="O732">
            <v>12</v>
          </cell>
          <cell r="AA732" t="str">
            <v/>
          </cell>
          <cell r="AB732"/>
          <cell r="AC732"/>
          <cell r="AO732" t="str">
            <v/>
          </cell>
          <cell r="AP732"/>
          <cell r="AQ732"/>
          <cell r="BC732" t="str">
            <v/>
          </cell>
          <cell r="BD732"/>
          <cell r="BE732"/>
          <cell r="BQ732" t="str">
            <v/>
          </cell>
          <cell r="BR732"/>
          <cell r="BS732"/>
          <cell r="CE732" t="str">
            <v/>
          </cell>
          <cell r="CF732" t="str">
            <v/>
          </cell>
          <cell r="CG732" t="str">
            <v/>
          </cell>
          <cell r="CR732"/>
          <cell r="CS732"/>
        </row>
        <row r="733">
          <cell r="B733" t="str">
            <v>35</v>
          </cell>
          <cell r="F733" t="str">
            <v>617-0813</v>
          </cell>
          <cell r="G733" t="str">
            <v>長岡京市井ノ内</v>
          </cell>
          <cell r="H733" t="str">
            <v>頭本１５－８</v>
          </cell>
          <cell r="I733" t="str">
            <v>075-963-6208</v>
          </cell>
          <cell r="J733">
            <v>26229</v>
          </cell>
          <cell r="K733">
            <v>0</v>
          </cell>
          <cell r="M733" t="str">
            <v/>
          </cell>
          <cell r="N733"/>
          <cell r="O733"/>
          <cell r="AA733" t="str">
            <v/>
          </cell>
          <cell r="AB733"/>
          <cell r="AC733"/>
          <cell r="AO733" t="str">
            <v/>
          </cell>
          <cell r="AP733"/>
          <cell r="AQ733"/>
          <cell r="BC733" t="str">
            <v/>
          </cell>
          <cell r="BD733"/>
          <cell r="BE733"/>
          <cell r="BQ733" t="str">
            <v/>
          </cell>
          <cell r="BR733"/>
          <cell r="BS733"/>
          <cell r="CE733" t="str">
            <v/>
          </cell>
          <cell r="CF733" t="str">
            <v/>
          </cell>
          <cell r="CG733" t="str">
            <v/>
          </cell>
          <cell r="CR733" t="str">
            <v>京都中央信用金庫</v>
          </cell>
          <cell r="CS733" t="str">
            <v>今里支店</v>
          </cell>
        </row>
        <row r="734">
          <cell r="B734" t="str">
            <v>35</v>
          </cell>
          <cell r="F734" t="str">
            <v>607-8223</v>
          </cell>
          <cell r="G734" t="str">
            <v>京都市山科区勧修寺瀬戸河原町22</v>
          </cell>
          <cell r="H734" t="str">
            <v>ヴェネシェモア二１階101</v>
          </cell>
          <cell r="I734" t="str">
            <v>080-31369939</v>
          </cell>
          <cell r="J734">
            <v>16055</v>
          </cell>
          <cell r="K734">
            <v>13870</v>
          </cell>
          <cell r="M734" t="str">
            <v>藤野　弘範</v>
          </cell>
          <cell r="N734">
            <v>4000</v>
          </cell>
          <cell r="O734">
            <v>12</v>
          </cell>
          <cell r="AA734" t="str">
            <v/>
          </cell>
          <cell r="AB734"/>
          <cell r="AC734"/>
          <cell r="AO734" t="str">
            <v/>
          </cell>
          <cell r="AP734"/>
          <cell r="AQ734"/>
          <cell r="BC734" t="str">
            <v/>
          </cell>
          <cell r="BD734"/>
          <cell r="BE734"/>
          <cell r="BQ734" t="str">
            <v/>
          </cell>
          <cell r="BR734"/>
          <cell r="BS734"/>
          <cell r="CE734" t="str">
            <v/>
          </cell>
          <cell r="CF734" t="str">
            <v/>
          </cell>
          <cell r="CG734" t="str">
            <v/>
          </cell>
          <cell r="CR734"/>
          <cell r="CS734"/>
        </row>
        <row r="735">
          <cell r="B735" t="str">
            <v>35</v>
          </cell>
          <cell r="F735" t="str">
            <v>601-1434</v>
          </cell>
          <cell r="G735" t="str">
            <v>京都市伏見区</v>
          </cell>
          <cell r="H735" t="str">
            <v>石田森南町１４－１２</v>
          </cell>
          <cell r="I735" t="str">
            <v>075-755-8589</v>
          </cell>
          <cell r="J735">
            <v>71535</v>
          </cell>
          <cell r="K735">
            <v>69350</v>
          </cell>
          <cell r="M735" t="str">
            <v>増岡　忠成</v>
          </cell>
          <cell r="N735">
            <v>20000</v>
          </cell>
          <cell r="O735">
            <v>12</v>
          </cell>
          <cell r="AA735" t="str">
            <v/>
          </cell>
          <cell r="AB735"/>
          <cell r="AC735"/>
          <cell r="AO735" t="str">
            <v/>
          </cell>
          <cell r="AP735"/>
          <cell r="AQ735"/>
          <cell r="BC735" t="str">
            <v/>
          </cell>
          <cell r="BD735"/>
          <cell r="BE735"/>
          <cell r="BQ735" t="str">
            <v/>
          </cell>
          <cell r="BR735"/>
          <cell r="BS735"/>
          <cell r="CE735" t="str">
            <v/>
          </cell>
          <cell r="CF735" t="str">
            <v/>
          </cell>
          <cell r="CG735" t="str">
            <v/>
          </cell>
          <cell r="CR735" t="str">
            <v>京都信用金庫</v>
          </cell>
          <cell r="CS735" t="str">
            <v>六地蔵支店</v>
          </cell>
        </row>
        <row r="736">
          <cell r="B736" t="str">
            <v>35</v>
          </cell>
          <cell r="F736" t="str">
            <v>610-0311</v>
          </cell>
          <cell r="G736" t="str">
            <v>京田辺市</v>
          </cell>
          <cell r="H736" t="str">
            <v>草内南垣内１９番地３</v>
          </cell>
          <cell r="I736" t="str">
            <v>0774-64-2105</v>
          </cell>
          <cell r="J736">
            <v>35767</v>
          </cell>
          <cell r="K736">
            <v>34675</v>
          </cell>
          <cell r="M736" t="str">
            <v>谷川　智宣</v>
          </cell>
          <cell r="N736">
            <v>10000</v>
          </cell>
          <cell r="O736">
            <v>12</v>
          </cell>
          <cell r="AA736" t="str">
            <v/>
          </cell>
          <cell r="AB736"/>
          <cell r="AC736"/>
          <cell r="AO736" t="str">
            <v/>
          </cell>
          <cell r="AP736"/>
          <cell r="AQ736"/>
          <cell r="BC736" t="str">
            <v/>
          </cell>
          <cell r="BD736"/>
          <cell r="BE736"/>
          <cell r="BQ736" t="str">
            <v/>
          </cell>
          <cell r="BR736"/>
          <cell r="BS736"/>
          <cell r="CE736" t="str">
            <v/>
          </cell>
          <cell r="CF736" t="str">
            <v/>
          </cell>
          <cell r="CG736" t="str">
            <v/>
          </cell>
          <cell r="CR736" t="str">
            <v>京都信用金庫</v>
          </cell>
          <cell r="CS736" t="str">
            <v>田辺支店</v>
          </cell>
        </row>
        <row r="737">
          <cell r="B737" t="str">
            <v>35</v>
          </cell>
          <cell r="F737" t="str">
            <v>615-0862</v>
          </cell>
          <cell r="G737" t="str">
            <v>京都市右京区西京極西大丸町３２</v>
          </cell>
          <cell r="H737" t="str">
            <v/>
          </cell>
          <cell r="I737" t="str">
            <v>075-314-4653</v>
          </cell>
          <cell r="J737">
            <v>17366</v>
          </cell>
          <cell r="K737">
            <v>13870</v>
          </cell>
          <cell r="M737" t="str">
            <v>早川　一三</v>
          </cell>
          <cell r="N737">
            <v>4000</v>
          </cell>
          <cell r="O737">
            <v>12</v>
          </cell>
          <cell r="AA737" t="str">
            <v/>
          </cell>
          <cell r="AB737"/>
          <cell r="AC737"/>
          <cell r="AO737" t="str">
            <v/>
          </cell>
          <cell r="AP737"/>
          <cell r="AQ737"/>
          <cell r="BC737" t="str">
            <v/>
          </cell>
          <cell r="BD737"/>
          <cell r="BE737"/>
          <cell r="BQ737" t="str">
            <v/>
          </cell>
          <cell r="BR737"/>
          <cell r="BS737"/>
          <cell r="CE737" t="str">
            <v/>
          </cell>
          <cell r="CF737" t="str">
            <v/>
          </cell>
          <cell r="CG737" t="str">
            <v/>
          </cell>
          <cell r="CR737"/>
          <cell r="CS737"/>
        </row>
        <row r="738">
          <cell r="B738" t="str">
            <v>35</v>
          </cell>
          <cell r="F738" t="str">
            <v>625-0041</v>
          </cell>
          <cell r="G738" t="str">
            <v>舞鶴市溝尻中町２１－５</v>
          </cell>
          <cell r="H738" t="str">
            <v/>
          </cell>
          <cell r="I738" t="str">
            <v>0773-66-0617</v>
          </cell>
          <cell r="J738">
            <v>29925</v>
          </cell>
          <cell r="K738">
            <v>27740</v>
          </cell>
          <cell r="M738" t="str">
            <v>杉山　登</v>
          </cell>
          <cell r="N738">
            <v>4000</v>
          </cell>
          <cell r="O738">
            <v>12</v>
          </cell>
          <cell r="AA738" t="str">
            <v>杉山　総</v>
          </cell>
          <cell r="AB738">
            <v>4000</v>
          </cell>
          <cell r="AC738">
            <v>12</v>
          </cell>
          <cell r="AO738" t="str">
            <v/>
          </cell>
          <cell r="AP738"/>
          <cell r="AQ738"/>
          <cell r="BC738" t="str">
            <v/>
          </cell>
          <cell r="BD738"/>
          <cell r="BE738"/>
          <cell r="BQ738" t="str">
            <v/>
          </cell>
          <cell r="BR738"/>
          <cell r="BS738"/>
          <cell r="CE738" t="str">
            <v/>
          </cell>
          <cell r="CF738" t="str">
            <v/>
          </cell>
          <cell r="CG738" t="str">
            <v/>
          </cell>
          <cell r="CR738" t="str">
            <v>京都北都信用金庫</v>
          </cell>
          <cell r="CS738" t="str">
            <v>東舞鶴中央支店</v>
          </cell>
        </row>
        <row r="739">
          <cell r="B739" t="str">
            <v>37</v>
          </cell>
          <cell r="F739" t="str">
            <v>616-8261</v>
          </cell>
          <cell r="G739" t="str">
            <v>京都市右京区梅ヶ畑高鼻町１０－８</v>
          </cell>
          <cell r="H739" t="str">
            <v/>
          </cell>
          <cell r="I739" t="str">
            <v>075-200-9269</v>
          </cell>
          <cell r="J739">
            <v>5400</v>
          </cell>
          <cell r="K739">
            <v>0</v>
          </cell>
          <cell r="M739" t="str">
            <v/>
          </cell>
          <cell r="N739"/>
          <cell r="O739"/>
          <cell r="AA739" t="str">
            <v/>
          </cell>
          <cell r="AB739"/>
          <cell r="AC739"/>
          <cell r="AO739" t="str">
            <v/>
          </cell>
          <cell r="AP739"/>
          <cell r="AQ739"/>
          <cell r="BC739" t="str">
            <v/>
          </cell>
          <cell r="BD739"/>
          <cell r="BE739"/>
          <cell r="BQ739" t="str">
            <v/>
          </cell>
          <cell r="BR739"/>
          <cell r="BS739"/>
          <cell r="CE739" t="str">
            <v/>
          </cell>
          <cell r="CF739" t="str">
            <v/>
          </cell>
          <cell r="CG739" t="str">
            <v/>
          </cell>
          <cell r="CR739" t="str">
            <v>京都中央信用金庫</v>
          </cell>
          <cell r="CS739" t="str">
            <v>三条支店</v>
          </cell>
        </row>
        <row r="740">
          <cell r="B740" t="str">
            <v>35</v>
          </cell>
          <cell r="F740" t="str">
            <v>621-0831</v>
          </cell>
          <cell r="G740" t="str">
            <v>亀岡市篠町森袋谷４９－２</v>
          </cell>
          <cell r="H740" t="str">
            <v/>
          </cell>
          <cell r="I740" t="str">
            <v>0771-55-5557</v>
          </cell>
          <cell r="J740">
            <v>16444</v>
          </cell>
          <cell r="K740">
            <v>13870</v>
          </cell>
          <cell r="M740" t="str">
            <v>上野　雄二</v>
          </cell>
          <cell r="N740">
            <v>4000</v>
          </cell>
          <cell r="O740">
            <v>12</v>
          </cell>
          <cell r="AA740" t="str">
            <v/>
          </cell>
          <cell r="AB740"/>
          <cell r="AC740"/>
          <cell r="AO740" t="str">
            <v/>
          </cell>
          <cell r="AP740"/>
          <cell r="AQ740"/>
          <cell r="BC740" t="str">
            <v/>
          </cell>
          <cell r="BD740"/>
          <cell r="BE740"/>
          <cell r="BQ740" t="str">
            <v/>
          </cell>
          <cell r="BR740"/>
          <cell r="BS740"/>
          <cell r="CE740" t="str">
            <v/>
          </cell>
          <cell r="CF740" t="str">
            <v/>
          </cell>
          <cell r="CG740" t="str">
            <v/>
          </cell>
          <cell r="CR740" t="str">
            <v>京都信用金庫</v>
          </cell>
          <cell r="CS740" t="str">
            <v>東亀岡支店</v>
          </cell>
        </row>
        <row r="741">
          <cell r="B741" t="str">
            <v>35</v>
          </cell>
          <cell r="F741" t="str">
            <v>621-0847</v>
          </cell>
          <cell r="G741" t="str">
            <v>亀岡市南つつじヶ丘桜台１－１８－５</v>
          </cell>
          <cell r="H741" t="str">
            <v/>
          </cell>
          <cell r="I741" t="str">
            <v>0771-24-6642</v>
          </cell>
          <cell r="J741">
            <v>27198</v>
          </cell>
          <cell r="K741">
            <v>17337</v>
          </cell>
          <cell r="M741" t="str">
            <v>西山　祥二郎</v>
          </cell>
          <cell r="N741">
            <v>5000</v>
          </cell>
          <cell r="O741">
            <v>12</v>
          </cell>
          <cell r="AA741" t="str">
            <v/>
          </cell>
          <cell r="AB741"/>
          <cell r="AC741"/>
          <cell r="AO741" t="str">
            <v/>
          </cell>
          <cell r="AP741"/>
          <cell r="AQ741"/>
          <cell r="BC741" t="str">
            <v/>
          </cell>
          <cell r="BD741"/>
          <cell r="BE741"/>
          <cell r="BQ741" t="str">
            <v/>
          </cell>
          <cell r="BR741"/>
          <cell r="BS741"/>
          <cell r="CE741" t="str">
            <v/>
          </cell>
          <cell r="CF741" t="str">
            <v/>
          </cell>
          <cell r="CG741" t="str">
            <v/>
          </cell>
          <cell r="CR741" t="str">
            <v>京都信用金庫</v>
          </cell>
          <cell r="CS741" t="str">
            <v>東亀岡支店</v>
          </cell>
        </row>
        <row r="742">
          <cell r="B742" t="str">
            <v>38</v>
          </cell>
          <cell r="F742" t="str">
            <v>617-0824</v>
          </cell>
          <cell r="G742" t="str">
            <v>長岡京市天神三丁目６－８</v>
          </cell>
          <cell r="H742" t="str">
            <v/>
          </cell>
          <cell r="I742" t="str">
            <v>075-955-2338</v>
          </cell>
          <cell r="J742">
            <v>49704</v>
          </cell>
          <cell r="K742">
            <v>43800</v>
          </cell>
          <cell r="M742" t="str">
            <v>畑　俊一</v>
          </cell>
          <cell r="N742">
            <v>10000</v>
          </cell>
          <cell r="O742">
            <v>12</v>
          </cell>
          <cell r="AA742" t="str">
            <v/>
          </cell>
          <cell r="AB742"/>
          <cell r="AC742"/>
          <cell r="AO742" t="str">
            <v/>
          </cell>
          <cell r="AP742"/>
          <cell r="AQ742"/>
          <cell r="BC742" t="str">
            <v/>
          </cell>
          <cell r="BD742"/>
          <cell r="BE742"/>
          <cell r="BQ742" t="str">
            <v/>
          </cell>
          <cell r="BR742"/>
          <cell r="BS742"/>
          <cell r="CE742" t="str">
            <v/>
          </cell>
          <cell r="CF742" t="str">
            <v/>
          </cell>
          <cell r="CG742" t="str">
            <v/>
          </cell>
          <cell r="CR742" t="str">
            <v>京都銀行</v>
          </cell>
          <cell r="CS742" t="str">
            <v>長岡支店</v>
          </cell>
        </row>
        <row r="743">
          <cell r="B743" t="str">
            <v>35</v>
          </cell>
          <cell r="F743" t="str">
            <v>629-1114</v>
          </cell>
          <cell r="G743" t="str">
            <v>船井郡京丹波町升谷宮ノ奥１１８</v>
          </cell>
          <cell r="H743" t="str">
            <v/>
          </cell>
          <cell r="I743" t="str">
            <v>0771-84-1208</v>
          </cell>
          <cell r="J743">
            <v>74850</v>
          </cell>
          <cell r="K743">
            <v>62415</v>
          </cell>
          <cell r="M743" t="str">
            <v>片田　治夫</v>
          </cell>
          <cell r="N743">
            <v>6000</v>
          </cell>
          <cell r="O743">
            <v>12</v>
          </cell>
          <cell r="AA743" t="str">
            <v>片田　泰和</v>
          </cell>
          <cell r="AB743">
            <v>6000</v>
          </cell>
          <cell r="AC743">
            <v>12</v>
          </cell>
          <cell r="AO743" t="str">
            <v>片田　隆久</v>
          </cell>
          <cell r="AP743">
            <v>6000</v>
          </cell>
          <cell r="AQ743">
            <v>12</v>
          </cell>
          <cell r="BC743" t="str">
            <v/>
          </cell>
          <cell r="BD743"/>
          <cell r="BE743"/>
          <cell r="BQ743" t="str">
            <v/>
          </cell>
          <cell r="BR743"/>
          <cell r="BS743"/>
          <cell r="CE743" t="str">
            <v/>
          </cell>
          <cell r="CF743" t="str">
            <v/>
          </cell>
          <cell r="CG743" t="str">
            <v/>
          </cell>
          <cell r="CR743" t="str">
            <v>京都北都信用金庫</v>
          </cell>
          <cell r="CS743" t="str">
            <v>和知支店</v>
          </cell>
        </row>
        <row r="744">
          <cell r="B744" t="str">
            <v>35</v>
          </cell>
          <cell r="F744" t="str">
            <v>606-8152</v>
          </cell>
          <cell r="G744" t="str">
            <v>京都市左京区一乗寺下リ松町４８</v>
          </cell>
          <cell r="H744" t="str">
            <v>ビューフォート一乗寺１０５</v>
          </cell>
          <cell r="I744" t="str">
            <v>075-791-8848</v>
          </cell>
          <cell r="J744">
            <v>35767</v>
          </cell>
          <cell r="K744">
            <v>34675</v>
          </cell>
          <cell r="M744" t="str">
            <v>樋口　覚</v>
          </cell>
          <cell r="N744">
            <v>10000</v>
          </cell>
          <cell r="O744">
            <v>12</v>
          </cell>
          <cell r="AA744" t="str">
            <v/>
          </cell>
          <cell r="AB744"/>
          <cell r="AC744"/>
          <cell r="AO744" t="str">
            <v/>
          </cell>
          <cell r="AP744"/>
          <cell r="AQ744"/>
          <cell r="BC744" t="str">
            <v/>
          </cell>
          <cell r="BD744"/>
          <cell r="BE744"/>
          <cell r="BQ744" t="str">
            <v/>
          </cell>
          <cell r="BR744"/>
          <cell r="BS744"/>
          <cell r="CE744" t="str">
            <v/>
          </cell>
          <cell r="CF744" t="str">
            <v/>
          </cell>
          <cell r="CG744" t="str">
            <v/>
          </cell>
          <cell r="CR744" t="str">
            <v>京都中央信用金庫</v>
          </cell>
          <cell r="CS744" t="str">
            <v>百万遍支店</v>
          </cell>
        </row>
        <row r="745">
          <cell r="B745" t="str">
            <v>35</v>
          </cell>
          <cell r="F745" t="str">
            <v>601-8141</v>
          </cell>
          <cell r="G745" t="str">
            <v>京都市南区上鳥羽卯ノ花町４８番１</v>
          </cell>
          <cell r="H745" t="str">
            <v>長束ビル１－３</v>
          </cell>
          <cell r="I745" t="str">
            <v>075-661-5807</v>
          </cell>
          <cell r="J745">
            <v>16055</v>
          </cell>
          <cell r="K745">
            <v>13870</v>
          </cell>
          <cell r="M745" t="str">
            <v>礒井　昭太</v>
          </cell>
          <cell r="N745">
            <v>4000</v>
          </cell>
          <cell r="O745">
            <v>12</v>
          </cell>
          <cell r="AA745" t="str">
            <v/>
          </cell>
          <cell r="AB745"/>
          <cell r="AC745"/>
          <cell r="AO745" t="str">
            <v/>
          </cell>
          <cell r="AP745"/>
          <cell r="AQ745"/>
          <cell r="BC745" t="str">
            <v/>
          </cell>
          <cell r="BD745"/>
          <cell r="BE745"/>
          <cell r="BQ745" t="str">
            <v/>
          </cell>
          <cell r="BR745"/>
          <cell r="BS745"/>
          <cell r="CE745" t="str">
            <v/>
          </cell>
          <cell r="CF745" t="str">
            <v/>
          </cell>
          <cell r="CG745" t="str">
            <v/>
          </cell>
          <cell r="CR745" t="str">
            <v>京都信用金庫</v>
          </cell>
          <cell r="CS745" t="str">
            <v>吉祥院支店</v>
          </cell>
        </row>
        <row r="746">
          <cell r="B746" t="str">
            <v>35</v>
          </cell>
          <cell r="F746" t="str">
            <v>627-0027</v>
          </cell>
          <cell r="G746" t="str">
            <v>京丹後市峰山町安　５９２－６</v>
          </cell>
          <cell r="H746" t="str">
            <v/>
          </cell>
          <cell r="I746" t="str">
            <v>0772-62-4707</v>
          </cell>
          <cell r="J746">
            <v>17185</v>
          </cell>
          <cell r="K746">
            <v>13870</v>
          </cell>
          <cell r="M746" t="str">
            <v>大井　秀一</v>
          </cell>
          <cell r="N746">
            <v>4000</v>
          </cell>
          <cell r="O746">
            <v>12</v>
          </cell>
          <cell r="AA746" t="str">
            <v/>
          </cell>
          <cell r="AB746"/>
          <cell r="AC746"/>
          <cell r="AO746" t="str">
            <v/>
          </cell>
          <cell r="AP746"/>
          <cell r="AQ746"/>
          <cell r="BC746" t="str">
            <v/>
          </cell>
          <cell r="BD746"/>
          <cell r="BE746"/>
          <cell r="BQ746" t="str">
            <v/>
          </cell>
          <cell r="BR746"/>
          <cell r="BS746"/>
          <cell r="CE746" t="str">
            <v/>
          </cell>
          <cell r="CF746" t="str">
            <v/>
          </cell>
          <cell r="CG746" t="str">
            <v/>
          </cell>
          <cell r="CR746" t="str">
            <v>京都北都信用金庫</v>
          </cell>
          <cell r="CS746" t="str">
            <v>峰山中央支店</v>
          </cell>
        </row>
        <row r="747">
          <cell r="B747" t="str">
            <v>35</v>
          </cell>
          <cell r="F747" t="str">
            <v>603-8354</v>
          </cell>
          <cell r="G747" t="str">
            <v>京都市北区等持院西町１５－１０</v>
          </cell>
          <cell r="H747" t="str">
            <v/>
          </cell>
          <cell r="I747" t="str">
            <v>075-201-3810</v>
          </cell>
          <cell r="J747">
            <v>65417</v>
          </cell>
          <cell r="K747">
            <v>48545</v>
          </cell>
          <cell r="M747" t="str">
            <v>中西　聖</v>
          </cell>
          <cell r="N747">
            <v>14000</v>
          </cell>
          <cell r="O747">
            <v>12</v>
          </cell>
          <cell r="AA747" t="str">
            <v/>
          </cell>
          <cell r="AB747"/>
          <cell r="AC747"/>
          <cell r="AO747" t="str">
            <v/>
          </cell>
          <cell r="AP747"/>
          <cell r="AQ747"/>
          <cell r="BC747" t="str">
            <v/>
          </cell>
          <cell r="BD747"/>
          <cell r="BE747"/>
          <cell r="BQ747" t="str">
            <v/>
          </cell>
          <cell r="BR747"/>
          <cell r="BS747"/>
          <cell r="CE747" t="str">
            <v/>
          </cell>
          <cell r="CF747" t="str">
            <v/>
          </cell>
          <cell r="CG747" t="str">
            <v/>
          </cell>
          <cell r="CR747" t="str">
            <v>京都中央信用金庫</v>
          </cell>
          <cell r="CS747" t="str">
            <v>大将軍支店</v>
          </cell>
        </row>
        <row r="748">
          <cell r="B748" t="str">
            <v>38</v>
          </cell>
          <cell r="F748" t="str">
            <v>607-8413</v>
          </cell>
          <cell r="G748" t="str">
            <v>京都市山科区</v>
          </cell>
          <cell r="H748" t="str">
            <v>御陵三蔵町１１－１９</v>
          </cell>
          <cell r="I748" t="str">
            <v>075-202-5216</v>
          </cell>
          <cell r="J748">
            <v>2760</v>
          </cell>
          <cell r="K748">
            <v>0</v>
          </cell>
          <cell r="M748" t="str">
            <v/>
          </cell>
          <cell r="N748"/>
          <cell r="O748"/>
          <cell r="AA748" t="str">
            <v/>
          </cell>
          <cell r="AB748"/>
          <cell r="AC748"/>
          <cell r="AO748" t="str">
            <v/>
          </cell>
          <cell r="AP748"/>
          <cell r="AQ748"/>
          <cell r="BC748" t="str">
            <v/>
          </cell>
          <cell r="BD748"/>
          <cell r="BE748"/>
          <cell r="BQ748" t="str">
            <v/>
          </cell>
          <cell r="BR748"/>
          <cell r="BS748"/>
          <cell r="CE748" t="str">
            <v/>
          </cell>
          <cell r="CF748" t="str">
            <v/>
          </cell>
          <cell r="CG748" t="str">
            <v/>
          </cell>
          <cell r="CR748"/>
          <cell r="CS748"/>
        </row>
        <row r="749">
          <cell r="B749" t="str">
            <v>35</v>
          </cell>
          <cell r="F749" t="str">
            <v>621-0018</v>
          </cell>
          <cell r="G749" t="str">
            <v>亀岡市大井町小金岐　２丁目１４－２</v>
          </cell>
          <cell r="H749" t="str">
            <v>4</v>
          </cell>
          <cell r="I749" t="str">
            <v>0771-25-3464</v>
          </cell>
          <cell r="J749">
            <v>82659</v>
          </cell>
          <cell r="K749">
            <v>76285</v>
          </cell>
          <cell r="M749" t="str">
            <v>片岡　弘</v>
          </cell>
          <cell r="N749">
            <v>22000</v>
          </cell>
          <cell r="O749">
            <v>12</v>
          </cell>
          <cell r="AA749" t="str">
            <v/>
          </cell>
          <cell r="AB749"/>
          <cell r="AC749"/>
          <cell r="AO749" t="str">
            <v/>
          </cell>
          <cell r="AP749"/>
          <cell r="AQ749"/>
          <cell r="BC749" t="str">
            <v/>
          </cell>
          <cell r="BD749"/>
          <cell r="BE749"/>
          <cell r="BQ749" t="str">
            <v/>
          </cell>
          <cell r="BR749"/>
          <cell r="BS749"/>
          <cell r="CE749" t="str">
            <v/>
          </cell>
          <cell r="CF749" t="str">
            <v/>
          </cell>
          <cell r="CG749" t="str">
            <v/>
          </cell>
          <cell r="CR749" t="str">
            <v>京都中央信用金庫</v>
          </cell>
          <cell r="CS749" t="str">
            <v>亀岡支店</v>
          </cell>
        </row>
        <row r="750">
          <cell r="B750" t="str">
            <v>35</v>
          </cell>
          <cell r="F750" t="str">
            <v>615-8283</v>
          </cell>
          <cell r="G750" t="str">
            <v>京都市西京区松尾井戸町</v>
          </cell>
          <cell r="H750" t="str">
            <v>５６番地３</v>
          </cell>
          <cell r="I750" t="str">
            <v>090-5092-1781</v>
          </cell>
          <cell r="J750">
            <v>16055</v>
          </cell>
          <cell r="K750">
            <v>13870</v>
          </cell>
          <cell r="M750" t="str">
            <v>岡本　久志</v>
          </cell>
          <cell r="N750">
            <v>4000</v>
          </cell>
          <cell r="O750">
            <v>12</v>
          </cell>
          <cell r="AA750" t="str">
            <v/>
          </cell>
          <cell r="AB750"/>
          <cell r="AC750"/>
          <cell r="AO750" t="str">
            <v/>
          </cell>
          <cell r="AP750"/>
          <cell r="AQ750"/>
          <cell r="BC750" t="str">
            <v/>
          </cell>
          <cell r="BD750"/>
          <cell r="BE750"/>
          <cell r="BQ750" t="str">
            <v/>
          </cell>
          <cell r="BR750"/>
          <cell r="BS750"/>
          <cell r="CE750" t="str">
            <v/>
          </cell>
          <cell r="CF750" t="str">
            <v/>
          </cell>
          <cell r="CG750" t="str">
            <v/>
          </cell>
          <cell r="CR750" t="str">
            <v>京都中央信用金庫</v>
          </cell>
          <cell r="CS750" t="str">
            <v>三室戸支店</v>
          </cell>
        </row>
        <row r="751">
          <cell r="B751" t="str">
            <v>35</v>
          </cell>
          <cell r="F751" t="str">
            <v>615-8238</v>
          </cell>
          <cell r="G751" t="str">
            <v>京都市西京区</v>
          </cell>
          <cell r="H751" t="str">
            <v>山田車塚町１５番地２６</v>
          </cell>
          <cell r="I751" t="str">
            <v>075-203-6005</v>
          </cell>
          <cell r="J751">
            <v>16055</v>
          </cell>
          <cell r="K751">
            <v>13870</v>
          </cell>
          <cell r="M751" t="str">
            <v>松林　亮介</v>
          </cell>
          <cell r="N751">
            <v>4000</v>
          </cell>
          <cell r="O751">
            <v>12</v>
          </cell>
          <cell r="AA751" t="str">
            <v/>
          </cell>
          <cell r="AB751"/>
          <cell r="AC751"/>
          <cell r="AO751" t="str">
            <v/>
          </cell>
          <cell r="AP751"/>
          <cell r="AQ751"/>
          <cell r="BC751" t="str">
            <v/>
          </cell>
          <cell r="BD751"/>
          <cell r="BE751"/>
          <cell r="BQ751" t="str">
            <v/>
          </cell>
          <cell r="BR751"/>
          <cell r="BS751"/>
          <cell r="CE751" t="str">
            <v/>
          </cell>
          <cell r="CF751" t="str">
            <v/>
          </cell>
          <cell r="CG751" t="str">
            <v/>
          </cell>
          <cell r="CR751" t="str">
            <v>京都中央信用金庫</v>
          </cell>
          <cell r="CS751" t="str">
            <v>樫原支店</v>
          </cell>
        </row>
        <row r="752">
          <cell r="B752" t="str">
            <v>37</v>
          </cell>
          <cell r="F752" t="str">
            <v>616-8194</v>
          </cell>
          <cell r="G752" t="str">
            <v>京都市右京区山越</v>
          </cell>
          <cell r="H752" t="str">
            <v>東町26-65</v>
          </cell>
          <cell r="I752" t="str">
            <v>075-865-2220</v>
          </cell>
          <cell r="J752">
            <v>25500</v>
          </cell>
          <cell r="K752">
            <v>21900</v>
          </cell>
          <cell r="M752" t="str">
            <v>樋口　史年</v>
          </cell>
          <cell r="N752">
            <v>4000</v>
          </cell>
          <cell r="O752">
            <v>12</v>
          </cell>
          <cell r="AA752" t="str">
            <v/>
          </cell>
          <cell r="AB752"/>
          <cell r="AC752"/>
          <cell r="AO752" t="str">
            <v/>
          </cell>
          <cell r="AP752"/>
          <cell r="AQ752"/>
          <cell r="BC752" t="str">
            <v/>
          </cell>
          <cell r="BD752"/>
          <cell r="BE752"/>
          <cell r="BQ752" t="str">
            <v/>
          </cell>
          <cell r="BR752"/>
          <cell r="BS752"/>
          <cell r="CE752" t="str">
            <v/>
          </cell>
          <cell r="CF752" t="str">
            <v/>
          </cell>
          <cell r="CG752" t="str">
            <v/>
          </cell>
          <cell r="CR752" t="str">
            <v>京都銀行</v>
          </cell>
          <cell r="CS752" t="str">
            <v>帷子ノ辻支店</v>
          </cell>
        </row>
        <row r="753">
          <cell r="B753" t="str">
            <v>35</v>
          </cell>
          <cell r="F753" t="str">
            <v>612-0887</v>
          </cell>
          <cell r="G753" t="str">
            <v>京都市伏見区深草野手町４０－１１</v>
          </cell>
          <cell r="H753" t="str">
            <v/>
          </cell>
          <cell r="I753" t="str">
            <v>075-644-5929</v>
          </cell>
          <cell r="J753">
            <v>8987</v>
          </cell>
          <cell r="K753">
            <v>0</v>
          </cell>
          <cell r="M753" t="str">
            <v/>
          </cell>
          <cell r="N753"/>
          <cell r="O753"/>
          <cell r="AA753" t="str">
            <v/>
          </cell>
          <cell r="AB753"/>
          <cell r="AC753"/>
          <cell r="AO753" t="str">
            <v/>
          </cell>
          <cell r="AP753"/>
          <cell r="AQ753"/>
          <cell r="BC753" t="str">
            <v/>
          </cell>
          <cell r="BD753"/>
          <cell r="BE753"/>
          <cell r="BQ753" t="str">
            <v/>
          </cell>
          <cell r="BR753"/>
          <cell r="BS753"/>
          <cell r="CE753" t="str">
            <v/>
          </cell>
          <cell r="CF753" t="str">
            <v/>
          </cell>
          <cell r="CG753" t="str">
            <v/>
          </cell>
          <cell r="CR753" t="str">
            <v>京都中央信用金庫</v>
          </cell>
          <cell r="CS753" t="str">
            <v>竹田支店</v>
          </cell>
        </row>
        <row r="754">
          <cell r="B754" t="str">
            <v>35</v>
          </cell>
          <cell r="F754" t="str">
            <v>573-1146</v>
          </cell>
          <cell r="G754" t="str">
            <v>大阪府枚方市牧野阪　一丁目２－１３</v>
          </cell>
          <cell r="H754" t="str">
            <v/>
          </cell>
          <cell r="I754" t="str">
            <v>072-807-6337</v>
          </cell>
          <cell r="J754">
            <v>19522</v>
          </cell>
          <cell r="K754">
            <v>17337</v>
          </cell>
          <cell r="M754" t="str">
            <v>森崎　良一</v>
          </cell>
          <cell r="N754">
            <v>5000</v>
          </cell>
          <cell r="O754">
            <v>12</v>
          </cell>
          <cell r="AA754" t="str">
            <v/>
          </cell>
          <cell r="AB754"/>
          <cell r="AC754"/>
          <cell r="AO754" t="str">
            <v/>
          </cell>
          <cell r="AP754"/>
          <cell r="AQ754"/>
          <cell r="BC754" t="str">
            <v/>
          </cell>
          <cell r="BD754"/>
          <cell r="BE754"/>
          <cell r="BQ754" t="str">
            <v/>
          </cell>
          <cell r="BR754"/>
          <cell r="BS754"/>
          <cell r="CE754" t="str">
            <v/>
          </cell>
          <cell r="CF754" t="str">
            <v/>
          </cell>
          <cell r="CG754" t="str">
            <v/>
          </cell>
          <cell r="CR754"/>
          <cell r="CS754"/>
        </row>
        <row r="755">
          <cell r="B755" t="str">
            <v>35</v>
          </cell>
          <cell r="F755" t="str">
            <v>520-2153</v>
          </cell>
          <cell r="G755" t="str">
            <v>滋賀県大津市一里山２丁目１３－７</v>
          </cell>
          <cell r="H755" t="str">
            <v/>
          </cell>
          <cell r="I755" t="str">
            <v>077-543-5445</v>
          </cell>
          <cell r="J755">
            <v>19522</v>
          </cell>
          <cell r="K755">
            <v>17337</v>
          </cell>
          <cell r="M755" t="str">
            <v>錦　健二</v>
          </cell>
          <cell r="N755">
            <v>5000</v>
          </cell>
          <cell r="O755">
            <v>12</v>
          </cell>
          <cell r="AA755" t="str">
            <v/>
          </cell>
          <cell r="AB755"/>
          <cell r="AC755"/>
          <cell r="AO755" t="str">
            <v/>
          </cell>
          <cell r="AP755"/>
          <cell r="AQ755"/>
          <cell r="BC755" t="str">
            <v/>
          </cell>
          <cell r="BD755"/>
          <cell r="BE755"/>
          <cell r="BQ755" t="str">
            <v/>
          </cell>
          <cell r="BR755"/>
          <cell r="BS755"/>
          <cell r="CE755" t="str">
            <v/>
          </cell>
          <cell r="CF755" t="str">
            <v/>
          </cell>
          <cell r="CG755" t="str">
            <v/>
          </cell>
          <cell r="CR755" t="str">
            <v>京都銀行</v>
          </cell>
          <cell r="CS755" t="str">
            <v>瀬田支店</v>
          </cell>
        </row>
        <row r="756">
          <cell r="B756" t="str">
            <v>35</v>
          </cell>
          <cell r="F756" t="str">
            <v>612-8108</v>
          </cell>
          <cell r="G756" t="str">
            <v>京都市伏見区奉行前町３番</v>
          </cell>
          <cell r="H756" t="str">
            <v>プレサンスロジェ伏見桃山３０１号</v>
          </cell>
          <cell r="I756" t="str">
            <v>075-748-8763</v>
          </cell>
          <cell r="J756">
            <v>29925</v>
          </cell>
          <cell r="K756">
            <v>27740</v>
          </cell>
          <cell r="M756" t="str">
            <v>端村　頼之</v>
          </cell>
          <cell r="N756">
            <v>8000</v>
          </cell>
          <cell r="O756">
            <v>12</v>
          </cell>
          <cell r="AA756" t="str">
            <v/>
          </cell>
          <cell r="AB756"/>
          <cell r="AC756"/>
          <cell r="AO756" t="str">
            <v/>
          </cell>
          <cell r="AP756"/>
          <cell r="AQ756"/>
          <cell r="BC756" t="str">
            <v/>
          </cell>
          <cell r="BD756"/>
          <cell r="BE756"/>
          <cell r="BQ756" t="str">
            <v/>
          </cell>
          <cell r="BR756"/>
          <cell r="BS756"/>
          <cell r="CE756" t="str">
            <v/>
          </cell>
          <cell r="CF756" t="str">
            <v/>
          </cell>
          <cell r="CG756" t="str">
            <v/>
          </cell>
          <cell r="CR756"/>
          <cell r="CS756"/>
        </row>
        <row r="757">
          <cell r="B757" t="str">
            <v>35</v>
          </cell>
          <cell r="F757" t="str">
            <v>607-8168</v>
          </cell>
          <cell r="G757" t="str">
            <v>京都市山科区椥辻池尻町８－２</v>
          </cell>
          <cell r="H757" t="str">
            <v/>
          </cell>
          <cell r="I757" t="str">
            <v>075-632-8296</v>
          </cell>
          <cell r="J757">
            <v>70442</v>
          </cell>
          <cell r="K757">
            <v>69350</v>
          </cell>
          <cell r="M757" t="str">
            <v>陰山　慎太郎</v>
          </cell>
          <cell r="N757">
            <v>20000</v>
          </cell>
          <cell r="O757">
            <v>12</v>
          </cell>
          <cell r="AA757" t="str">
            <v/>
          </cell>
          <cell r="AB757"/>
          <cell r="AC757"/>
          <cell r="AO757" t="str">
            <v/>
          </cell>
          <cell r="AP757"/>
          <cell r="AQ757"/>
          <cell r="BC757" t="str">
            <v/>
          </cell>
          <cell r="BD757"/>
          <cell r="BE757"/>
          <cell r="BQ757" t="str">
            <v/>
          </cell>
          <cell r="BR757"/>
          <cell r="BS757"/>
          <cell r="CE757" t="str">
            <v/>
          </cell>
          <cell r="CF757" t="str">
            <v/>
          </cell>
          <cell r="CG757" t="str">
            <v/>
          </cell>
          <cell r="CR757" t="str">
            <v>京都中央信用金庫</v>
          </cell>
          <cell r="CS757" t="str">
            <v>西野山支店</v>
          </cell>
        </row>
        <row r="758">
          <cell r="B758" t="str">
            <v>35</v>
          </cell>
          <cell r="F758" t="str">
            <v>611-0021</v>
          </cell>
          <cell r="G758" t="str">
            <v>宇治市宇治野神</v>
          </cell>
          <cell r="H758" t="str">
            <v>７２番地の２７</v>
          </cell>
          <cell r="I758" t="str">
            <v>0774-66-5190</v>
          </cell>
          <cell r="J758">
            <v>109250</v>
          </cell>
          <cell r="K758">
            <v>0</v>
          </cell>
          <cell r="M758" t="str">
            <v/>
          </cell>
          <cell r="N758"/>
          <cell r="O758"/>
          <cell r="AA758" t="str">
            <v/>
          </cell>
          <cell r="AB758"/>
          <cell r="AC758"/>
          <cell r="AO758" t="str">
            <v/>
          </cell>
          <cell r="AP758"/>
          <cell r="AQ758"/>
          <cell r="BC758" t="str">
            <v/>
          </cell>
          <cell r="BD758"/>
          <cell r="BE758"/>
          <cell r="BQ758" t="str">
            <v/>
          </cell>
          <cell r="BR758"/>
          <cell r="BS758"/>
          <cell r="CE758" t="str">
            <v/>
          </cell>
          <cell r="CF758" t="str">
            <v/>
          </cell>
          <cell r="CG758" t="str">
            <v/>
          </cell>
          <cell r="CR758" t="str">
            <v>京都中央信用金庫</v>
          </cell>
          <cell r="CS758" t="str">
            <v>神明支店</v>
          </cell>
        </row>
        <row r="759">
          <cell r="B759" t="str">
            <v>35</v>
          </cell>
          <cell r="F759" t="str">
            <v>607-8232</v>
          </cell>
          <cell r="G759" t="str">
            <v>京都市山科区勧修寺福岡町　３１６－</v>
          </cell>
          <cell r="H759" t="str">
            <v>3</v>
          </cell>
          <cell r="I759" t="str">
            <v>075-595-7419</v>
          </cell>
          <cell r="J759">
            <v>35283</v>
          </cell>
          <cell r="K759">
            <v>34675</v>
          </cell>
          <cell r="M759" t="str">
            <v>桂田　重治</v>
          </cell>
          <cell r="N759">
            <v>10000</v>
          </cell>
          <cell r="O759">
            <v>12</v>
          </cell>
          <cell r="AA759" t="str">
            <v/>
          </cell>
          <cell r="AB759"/>
          <cell r="AC759"/>
          <cell r="AO759" t="str">
            <v/>
          </cell>
          <cell r="AP759"/>
          <cell r="AQ759"/>
          <cell r="BC759" t="str">
            <v/>
          </cell>
          <cell r="BD759"/>
          <cell r="BE759"/>
          <cell r="BQ759" t="str">
            <v/>
          </cell>
          <cell r="BR759"/>
          <cell r="BS759"/>
          <cell r="CE759" t="str">
            <v/>
          </cell>
          <cell r="CF759" t="str">
            <v/>
          </cell>
          <cell r="CG759" t="str">
            <v/>
          </cell>
          <cell r="CR759" t="str">
            <v>三井住友銀行</v>
          </cell>
          <cell r="CS759" t="str">
            <v>京都支店</v>
          </cell>
        </row>
        <row r="760">
          <cell r="B760" t="str">
            <v>38</v>
          </cell>
          <cell r="F760" t="str">
            <v>604-8863</v>
          </cell>
          <cell r="G760" t="str">
            <v>京都市中京区</v>
          </cell>
          <cell r="H760" t="str">
            <v>壬生中川町１０－１１</v>
          </cell>
          <cell r="I760" t="str">
            <v>075-811-0769</v>
          </cell>
          <cell r="J760">
            <v>2760</v>
          </cell>
          <cell r="K760">
            <v>0</v>
          </cell>
          <cell r="M760" t="str">
            <v/>
          </cell>
          <cell r="N760"/>
          <cell r="O760"/>
          <cell r="AA760" t="str">
            <v/>
          </cell>
          <cell r="AB760"/>
          <cell r="AC760"/>
          <cell r="AO760" t="str">
            <v/>
          </cell>
          <cell r="AP760"/>
          <cell r="AQ760"/>
          <cell r="BC760" t="str">
            <v/>
          </cell>
          <cell r="BD760"/>
          <cell r="BE760"/>
          <cell r="BQ760" t="str">
            <v/>
          </cell>
          <cell r="BR760"/>
          <cell r="BS760"/>
          <cell r="CE760" t="str">
            <v/>
          </cell>
          <cell r="CF760" t="str">
            <v/>
          </cell>
          <cell r="CG760" t="str">
            <v/>
          </cell>
          <cell r="CR760" t="str">
            <v>京都中央信用金庫</v>
          </cell>
          <cell r="CS760" t="str">
            <v>三条支店</v>
          </cell>
        </row>
        <row r="761">
          <cell r="B761" t="str">
            <v>35</v>
          </cell>
          <cell r="F761" t="str">
            <v>611-0041</v>
          </cell>
          <cell r="G761" t="str">
            <v>宇治市槇島町南落合３－６</v>
          </cell>
          <cell r="H761" t="str">
            <v/>
          </cell>
          <cell r="I761" t="str">
            <v>0774-20-3461</v>
          </cell>
          <cell r="J761">
            <v>88872</v>
          </cell>
          <cell r="K761">
            <v>86687</v>
          </cell>
          <cell r="M761" t="str">
            <v>平　昌幸</v>
          </cell>
          <cell r="N761">
            <v>25000</v>
          </cell>
          <cell r="O761">
            <v>12</v>
          </cell>
          <cell r="AA761" t="str">
            <v/>
          </cell>
          <cell r="AB761"/>
          <cell r="AC761"/>
          <cell r="AO761" t="str">
            <v/>
          </cell>
          <cell r="AP761"/>
          <cell r="AQ761"/>
          <cell r="BC761" t="str">
            <v/>
          </cell>
          <cell r="BD761"/>
          <cell r="BE761"/>
          <cell r="BQ761" t="str">
            <v/>
          </cell>
          <cell r="BR761"/>
          <cell r="BS761"/>
          <cell r="CE761" t="str">
            <v/>
          </cell>
          <cell r="CF761" t="str">
            <v/>
          </cell>
          <cell r="CG761" t="str">
            <v/>
          </cell>
          <cell r="CR761" t="str">
            <v>京都信用金庫</v>
          </cell>
          <cell r="CS761" t="str">
            <v>西宇治支店</v>
          </cell>
        </row>
        <row r="762">
          <cell r="B762" t="str">
            <v>38</v>
          </cell>
          <cell r="F762" t="str">
            <v>610-0331</v>
          </cell>
          <cell r="G762" t="str">
            <v>京田辺市田辺９</v>
          </cell>
          <cell r="H762" t="str">
            <v/>
          </cell>
          <cell r="I762" t="str">
            <v>0774-62-0907</v>
          </cell>
          <cell r="J762">
            <v>49596</v>
          </cell>
          <cell r="K762">
            <v>35040</v>
          </cell>
          <cell r="M762" t="str">
            <v>井上　泰治</v>
          </cell>
          <cell r="N762">
            <v>4000</v>
          </cell>
          <cell r="O762">
            <v>12</v>
          </cell>
          <cell r="AA762" t="str">
            <v>井上　和紀</v>
          </cell>
          <cell r="AB762">
            <v>4000</v>
          </cell>
          <cell r="AC762">
            <v>12</v>
          </cell>
          <cell r="AO762" t="str">
            <v/>
          </cell>
          <cell r="AP762"/>
          <cell r="AQ762"/>
          <cell r="BC762" t="str">
            <v/>
          </cell>
          <cell r="BD762"/>
          <cell r="BE762"/>
          <cell r="BQ762" t="str">
            <v/>
          </cell>
          <cell r="BR762"/>
          <cell r="BS762"/>
          <cell r="CE762" t="str">
            <v/>
          </cell>
          <cell r="CF762" t="str">
            <v/>
          </cell>
          <cell r="CG762" t="str">
            <v/>
          </cell>
          <cell r="CR762" t="str">
            <v>京都中央信用金庫</v>
          </cell>
          <cell r="CS762" t="str">
            <v>田辺駅前支店</v>
          </cell>
        </row>
        <row r="763">
          <cell r="B763" t="str">
            <v>35</v>
          </cell>
          <cell r="F763" t="str">
            <v>627-0232</v>
          </cell>
          <cell r="G763" t="str">
            <v>京丹後市丹後町此代１２７４</v>
          </cell>
          <cell r="H763" t="str">
            <v/>
          </cell>
          <cell r="I763" t="str">
            <v>0772-76-0823</v>
          </cell>
          <cell r="J763">
            <v>2185</v>
          </cell>
          <cell r="K763">
            <v>0</v>
          </cell>
          <cell r="M763" t="str">
            <v/>
          </cell>
          <cell r="N763"/>
          <cell r="O763"/>
          <cell r="AA763" t="str">
            <v/>
          </cell>
          <cell r="AB763"/>
          <cell r="AC763"/>
          <cell r="AO763" t="str">
            <v/>
          </cell>
          <cell r="AP763"/>
          <cell r="AQ763"/>
          <cell r="BC763" t="str">
            <v/>
          </cell>
          <cell r="BD763"/>
          <cell r="BE763"/>
          <cell r="BQ763" t="str">
            <v/>
          </cell>
          <cell r="BR763"/>
          <cell r="BS763"/>
          <cell r="CE763" t="str">
            <v/>
          </cell>
          <cell r="CF763" t="str">
            <v/>
          </cell>
          <cell r="CG763" t="str">
            <v/>
          </cell>
          <cell r="CR763" t="str">
            <v>京都農業協同組合</v>
          </cell>
          <cell r="CS763" t="str">
            <v>間人支店</v>
          </cell>
        </row>
        <row r="764">
          <cell r="B764" t="str">
            <v>35</v>
          </cell>
          <cell r="F764" t="str">
            <v>603-8487</v>
          </cell>
          <cell r="G764" t="str">
            <v>京都市北区大北山</v>
          </cell>
          <cell r="H764" t="str">
            <v>原谷乾町１０３－７</v>
          </cell>
          <cell r="I764" t="str">
            <v>075-366-8274</v>
          </cell>
          <cell r="J764">
            <v>79695</v>
          </cell>
          <cell r="K764">
            <v>79458</v>
          </cell>
          <cell r="M764" t="str">
            <v>林　憲司</v>
          </cell>
          <cell r="N764">
            <v>25000</v>
          </cell>
          <cell r="O764">
            <v>11</v>
          </cell>
          <cell r="AA764" t="str">
            <v/>
          </cell>
          <cell r="AB764"/>
          <cell r="AC764"/>
          <cell r="AO764" t="str">
            <v/>
          </cell>
          <cell r="AP764"/>
          <cell r="AQ764"/>
          <cell r="BC764" t="str">
            <v/>
          </cell>
          <cell r="BD764"/>
          <cell r="BE764"/>
          <cell r="BQ764" t="str">
            <v/>
          </cell>
          <cell r="BR764"/>
          <cell r="BS764"/>
          <cell r="CE764" t="str">
            <v/>
          </cell>
          <cell r="CF764" t="str">
            <v/>
          </cell>
          <cell r="CG764" t="str">
            <v/>
          </cell>
          <cell r="CR764" t="str">
            <v>京都銀行</v>
          </cell>
          <cell r="CS764" t="str">
            <v>嵯峨支店</v>
          </cell>
        </row>
        <row r="765">
          <cell r="B765" t="str">
            <v>35</v>
          </cell>
          <cell r="F765" t="str">
            <v>607-8067</v>
          </cell>
          <cell r="G765" t="str">
            <v>京都市山科区音羽前田町</v>
          </cell>
          <cell r="H765" t="str">
            <v>４５番地２</v>
          </cell>
          <cell r="I765" t="str">
            <v>090-8466-3090</v>
          </cell>
          <cell r="J765">
            <v>187036</v>
          </cell>
          <cell r="K765">
            <v>13870</v>
          </cell>
          <cell r="M765" t="str">
            <v>服部　直</v>
          </cell>
          <cell r="N765">
            <v>4000</v>
          </cell>
          <cell r="O765">
            <v>12</v>
          </cell>
          <cell r="AA765" t="str">
            <v/>
          </cell>
          <cell r="AB765"/>
          <cell r="AC765"/>
          <cell r="AO765" t="str">
            <v/>
          </cell>
          <cell r="AP765"/>
          <cell r="AQ765"/>
          <cell r="BC765" t="str">
            <v/>
          </cell>
          <cell r="BD765"/>
          <cell r="BE765"/>
          <cell r="BQ765" t="str">
            <v/>
          </cell>
          <cell r="BR765"/>
          <cell r="BS765"/>
          <cell r="CE765" t="str">
            <v/>
          </cell>
          <cell r="CF765" t="str">
            <v/>
          </cell>
          <cell r="CG765" t="str">
            <v/>
          </cell>
          <cell r="CR765" t="str">
            <v>京都銀行</v>
          </cell>
          <cell r="CS765" t="str">
            <v>山科中央支店</v>
          </cell>
        </row>
        <row r="766">
          <cell r="B766" t="str">
            <v>35</v>
          </cell>
          <cell r="F766" t="str">
            <v>621-0035</v>
          </cell>
          <cell r="G766" t="str">
            <v>亀岡市稗田野町奥条　登イ畑２１</v>
          </cell>
          <cell r="H766" t="str">
            <v/>
          </cell>
          <cell r="I766" t="str">
            <v>0771-24-2226</v>
          </cell>
          <cell r="J766">
            <v>70661</v>
          </cell>
          <cell r="K766">
            <v>69350</v>
          </cell>
          <cell r="M766" t="str">
            <v>岩下　祥一郎</v>
          </cell>
          <cell r="N766">
            <v>20000</v>
          </cell>
          <cell r="O766">
            <v>12</v>
          </cell>
          <cell r="AA766" t="str">
            <v/>
          </cell>
          <cell r="AB766"/>
          <cell r="AC766"/>
          <cell r="AO766" t="str">
            <v/>
          </cell>
          <cell r="AP766"/>
          <cell r="AQ766"/>
          <cell r="BC766" t="str">
            <v/>
          </cell>
          <cell r="BD766"/>
          <cell r="BE766"/>
          <cell r="BQ766" t="str">
            <v/>
          </cell>
          <cell r="BR766"/>
          <cell r="BS766"/>
          <cell r="CE766" t="str">
            <v/>
          </cell>
          <cell r="CF766" t="str">
            <v/>
          </cell>
          <cell r="CG766" t="str">
            <v/>
          </cell>
          <cell r="CR766" t="str">
            <v>京都銀行</v>
          </cell>
          <cell r="CS766" t="str">
            <v>亀岡支店</v>
          </cell>
        </row>
        <row r="767">
          <cell r="B767" t="str">
            <v>35</v>
          </cell>
          <cell r="F767" t="str">
            <v>605-0923</v>
          </cell>
          <cell r="G767" t="str">
            <v>京都市東山区清閑寺池田町７番地９</v>
          </cell>
          <cell r="H767" t="str">
            <v/>
          </cell>
          <cell r="I767" t="str">
            <v>075-541-5573</v>
          </cell>
          <cell r="J767">
            <v>42702</v>
          </cell>
          <cell r="K767">
            <v>41610</v>
          </cell>
          <cell r="M767" t="str">
            <v>橋本　尚史</v>
          </cell>
          <cell r="N767">
            <v>12000</v>
          </cell>
          <cell r="O767">
            <v>12</v>
          </cell>
          <cell r="AA767" t="str">
            <v/>
          </cell>
          <cell r="AB767"/>
          <cell r="AC767"/>
          <cell r="AO767" t="str">
            <v/>
          </cell>
          <cell r="AP767"/>
          <cell r="AQ767"/>
          <cell r="BC767" t="str">
            <v/>
          </cell>
          <cell r="BD767"/>
          <cell r="BE767"/>
          <cell r="BQ767" t="str">
            <v/>
          </cell>
          <cell r="BR767"/>
          <cell r="BS767"/>
          <cell r="CE767" t="str">
            <v/>
          </cell>
          <cell r="CF767" t="str">
            <v/>
          </cell>
          <cell r="CG767" t="str">
            <v/>
          </cell>
          <cell r="CR767" t="str">
            <v>京都中央信用金庫</v>
          </cell>
          <cell r="CS767" t="str">
            <v>東五条支店</v>
          </cell>
        </row>
        <row r="768">
          <cell r="B768" t="str">
            <v>35</v>
          </cell>
          <cell r="F768" t="str">
            <v>603-8802</v>
          </cell>
          <cell r="G768" t="str">
            <v>京都市北区西賀茂上庄田町117-4</v>
          </cell>
          <cell r="H768" t="str">
            <v/>
          </cell>
          <cell r="I768" t="str">
            <v>075-204-0246</v>
          </cell>
          <cell r="J768">
            <v>61180</v>
          </cell>
          <cell r="K768">
            <v>0</v>
          </cell>
          <cell r="M768" t="str">
            <v/>
          </cell>
          <cell r="N768"/>
          <cell r="O768"/>
          <cell r="AA768" t="str">
            <v/>
          </cell>
          <cell r="AB768"/>
          <cell r="AC768"/>
          <cell r="AO768" t="str">
            <v/>
          </cell>
          <cell r="AP768"/>
          <cell r="AQ768"/>
          <cell r="BC768" t="str">
            <v/>
          </cell>
          <cell r="BD768"/>
          <cell r="BE768"/>
          <cell r="BQ768" t="str">
            <v/>
          </cell>
          <cell r="BR768"/>
          <cell r="BS768"/>
          <cell r="CE768" t="str">
            <v/>
          </cell>
          <cell r="CF768" t="str">
            <v/>
          </cell>
          <cell r="CG768" t="str">
            <v/>
          </cell>
          <cell r="CR768" t="str">
            <v>京都信用金庫</v>
          </cell>
          <cell r="CS768" t="str">
            <v>西賀茂支店</v>
          </cell>
        </row>
        <row r="769">
          <cell r="B769" t="str">
            <v>35</v>
          </cell>
          <cell r="F769" t="str">
            <v>520-0027</v>
          </cell>
          <cell r="G769" t="str">
            <v>滋賀県大津市錦織１丁目５－３　市営木津第</v>
          </cell>
          <cell r="H769" t="str">
            <v>１団地２０６号</v>
          </cell>
          <cell r="I769" t="str">
            <v>090-5641-3049</v>
          </cell>
          <cell r="J769">
            <v>43795</v>
          </cell>
          <cell r="K769">
            <v>41610</v>
          </cell>
          <cell r="M769" t="str">
            <v>寺本　実</v>
          </cell>
          <cell r="N769">
            <v>12000</v>
          </cell>
          <cell r="O769">
            <v>12</v>
          </cell>
          <cell r="AA769" t="str">
            <v/>
          </cell>
          <cell r="AB769"/>
          <cell r="AC769"/>
          <cell r="AO769" t="str">
            <v/>
          </cell>
          <cell r="AP769"/>
          <cell r="AQ769"/>
          <cell r="BC769" t="str">
            <v/>
          </cell>
          <cell r="BD769"/>
          <cell r="BE769"/>
          <cell r="BQ769" t="str">
            <v/>
          </cell>
          <cell r="BR769"/>
          <cell r="BS769"/>
          <cell r="CE769" t="str">
            <v/>
          </cell>
          <cell r="CF769" t="str">
            <v/>
          </cell>
          <cell r="CG769" t="str">
            <v/>
          </cell>
          <cell r="CR769" t="str">
            <v>関西みらい銀行</v>
          </cell>
          <cell r="CS769" t="str">
            <v>皇子山支店</v>
          </cell>
        </row>
        <row r="770">
          <cell r="B770" t="str">
            <v>35</v>
          </cell>
          <cell r="F770" t="str">
            <v>573-1107</v>
          </cell>
          <cell r="G770" t="str">
            <v>大阪府枚方市楠葉中町６４－１１</v>
          </cell>
          <cell r="H770" t="str">
            <v/>
          </cell>
          <cell r="I770" t="str">
            <v>072-856-6422</v>
          </cell>
          <cell r="J770">
            <v>56905</v>
          </cell>
          <cell r="K770">
            <v>41610</v>
          </cell>
          <cell r="M770" t="str">
            <v>川崎　雄二</v>
          </cell>
          <cell r="N770">
            <v>12000</v>
          </cell>
          <cell r="O770">
            <v>12</v>
          </cell>
          <cell r="AA770" t="str">
            <v/>
          </cell>
          <cell r="AB770"/>
          <cell r="AC770"/>
          <cell r="AO770" t="str">
            <v/>
          </cell>
          <cell r="AP770"/>
          <cell r="AQ770"/>
          <cell r="BC770" t="str">
            <v/>
          </cell>
          <cell r="BD770"/>
          <cell r="BE770"/>
          <cell r="BQ770" t="str">
            <v/>
          </cell>
          <cell r="BR770"/>
          <cell r="BS770"/>
          <cell r="CE770" t="str">
            <v/>
          </cell>
          <cell r="CF770" t="str">
            <v/>
          </cell>
          <cell r="CG770" t="str">
            <v/>
          </cell>
          <cell r="CR770" t="str">
            <v>京都銀行</v>
          </cell>
          <cell r="CS770" t="str">
            <v>松井山手支店</v>
          </cell>
        </row>
        <row r="771">
          <cell r="B771" t="str">
            <v>35</v>
          </cell>
          <cell r="F771" t="str">
            <v>616-8255</v>
          </cell>
          <cell r="G771" t="str">
            <v>京都市右京区鳴滝音戸山町１１－２６</v>
          </cell>
          <cell r="H771" t="str">
            <v/>
          </cell>
          <cell r="I771" t="str">
            <v>075-432-7692</v>
          </cell>
          <cell r="J771">
            <v>68590</v>
          </cell>
          <cell r="K771">
            <v>55480</v>
          </cell>
          <cell r="M771" t="str">
            <v>余村　浩二</v>
          </cell>
          <cell r="N771">
            <v>16000</v>
          </cell>
          <cell r="O771">
            <v>12</v>
          </cell>
          <cell r="AA771" t="str">
            <v/>
          </cell>
          <cell r="AB771"/>
          <cell r="AC771"/>
          <cell r="AO771" t="str">
            <v/>
          </cell>
          <cell r="AP771"/>
          <cell r="AQ771"/>
          <cell r="BC771" t="str">
            <v/>
          </cell>
          <cell r="BD771"/>
          <cell r="BE771"/>
          <cell r="BQ771" t="str">
            <v/>
          </cell>
          <cell r="BR771"/>
          <cell r="BS771"/>
          <cell r="CE771" t="str">
            <v/>
          </cell>
          <cell r="CF771" t="str">
            <v/>
          </cell>
          <cell r="CG771" t="str">
            <v/>
          </cell>
          <cell r="CR771" t="str">
            <v>京都中央信用金庫</v>
          </cell>
          <cell r="CS771" t="str">
            <v>常盤支店</v>
          </cell>
        </row>
        <row r="772">
          <cell r="B772" t="str">
            <v>35</v>
          </cell>
          <cell r="F772" t="str">
            <v>617-0824</v>
          </cell>
          <cell r="G772" t="str">
            <v>長岡京市天神四丁目１３番６号</v>
          </cell>
          <cell r="H772" t="str">
            <v/>
          </cell>
          <cell r="I772" t="str">
            <v>075-955-2281</v>
          </cell>
          <cell r="J772">
            <v>35767</v>
          </cell>
          <cell r="K772">
            <v>34675</v>
          </cell>
          <cell r="M772" t="str">
            <v>梅野　星歩</v>
          </cell>
          <cell r="N772">
            <v>10000</v>
          </cell>
          <cell r="O772">
            <v>12</v>
          </cell>
          <cell r="AA772" t="str">
            <v/>
          </cell>
          <cell r="AB772"/>
          <cell r="AC772"/>
          <cell r="AO772" t="str">
            <v/>
          </cell>
          <cell r="AP772"/>
          <cell r="AQ772"/>
          <cell r="BC772" t="str">
            <v/>
          </cell>
          <cell r="BD772"/>
          <cell r="BE772"/>
          <cell r="BQ772" t="str">
            <v/>
          </cell>
          <cell r="BR772"/>
          <cell r="BS772"/>
          <cell r="CE772" t="str">
            <v/>
          </cell>
          <cell r="CF772" t="str">
            <v/>
          </cell>
          <cell r="CG772" t="str">
            <v/>
          </cell>
          <cell r="CR772" t="str">
            <v>京都信用金庫</v>
          </cell>
          <cell r="CS772" t="str">
            <v>長岡支店</v>
          </cell>
        </row>
        <row r="773">
          <cell r="B773" t="str">
            <v>35</v>
          </cell>
          <cell r="F773" t="str">
            <v>603-8313</v>
          </cell>
          <cell r="G773" t="str">
            <v>京都市北区</v>
          </cell>
          <cell r="H773" t="str">
            <v>紫野下柏野町１４番地２４</v>
          </cell>
          <cell r="I773" t="str">
            <v>075-406-0627</v>
          </cell>
          <cell r="J773">
            <v>51442</v>
          </cell>
          <cell r="K773">
            <v>31777</v>
          </cell>
          <cell r="M773" t="str">
            <v>古原　拓也</v>
          </cell>
          <cell r="N773">
            <v>10000</v>
          </cell>
          <cell r="O773">
            <v>11</v>
          </cell>
          <cell r="AA773" t="str">
            <v/>
          </cell>
          <cell r="AB773"/>
          <cell r="AC773"/>
          <cell r="AO773" t="str">
            <v/>
          </cell>
          <cell r="AP773"/>
          <cell r="AQ773"/>
          <cell r="BC773" t="str">
            <v/>
          </cell>
          <cell r="BD773"/>
          <cell r="BE773"/>
          <cell r="BQ773" t="str">
            <v/>
          </cell>
          <cell r="BR773"/>
          <cell r="BS773"/>
          <cell r="CE773" t="str">
            <v/>
          </cell>
          <cell r="CF773" t="str">
            <v/>
          </cell>
          <cell r="CG773" t="str">
            <v/>
          </cell>
          <cell r="CR773" t="str">
            <v>京都中央信用金庫</v>
          </cell>
          <cell r="CS773" t="str">
            <v>金閣寺支店</v>
          </cell>
        </row>
        <row r="774">
          <cell r="B774" t="str">
            <v>38</v>
          </cell>
          <cell r="F774" t="str">
            <v>614-8366</v>
          </cell>
          <cell r="G774" t="str">
            <v>八幡市男山泉１５－１　ヒルサイドビ</v>
          </cell>
          <cell r="H774" t="str">
            <v>レッジ１階</v>
          </cell>
          <cell r="I774" t="str">
            <v>075-925-8815</v>
          </cell>
          <cell r="J774">
            <v>1380</v>
          </cell>
          <cell r="K774">
            <v>0</v>
          </cell>
          <cell r="M774" t="str">
            <v/>
          </cell>
          <cell r="N774"/>
          <cell r="O774"/>
          <cell r="AA774" t="str">
            <v/>
          </cell>
          <cell r="AB774"/>
          <cell r="AC774"/>
          <cell r="AO774" t="str">
            <v/>
          </cell>
          <cell r="AP774"/>
          <cell r="AQ774"/>
          <cell r="BC774" t="str">
            <v/>
          </cell>
          <cell r="BD774"/>
          <cell r="BE774"/>
          <cell r="BQ774" t="str">
            <v/>
          </cell>
          <cell r="BR774"/>
          <cell r="BS774"/>
          <cell r="CE774" t="str">
            <v/>
          </cell>
          <cell r="CF774" t="str">
            <v/>
          </cell>
          <cell r="CG774" t="str">
            <v/>
          </cell>
          <cell r="CR774" t="str">
            <v>三井住友銀行</v>
          </cell>
          <cell r="CS774" t="str">
            <v>枚方支店</v>
          </cell>
        </row>
        <row r="775">
          <cell r="B775" t="str">
            <v>38</v>
          </cell>
          <cell r="F775" t="str">
            <v>613-0906</v>
          </cell>
          <cell r="G775" t="str">
            <v>京都市伏見区淀新町　５８２－１５</v>
          </cell>
          <cell r="H775" t="str">
            <v/>
          </cell>
          <cell r="I775" t="str">
            <v>075-631-3037</v>
          </cell>
          <cell r="J775">
            <v>33420</v>
          </cell>
          <cell r="K775">
            <v>30660</v>
          </cell>
          <cell r="M775" t="str">
            <v>近藤　隆治</v>
          </cell>
          <cell r="N775">
            <v>7000</v>
          </cell>
          <cell r="O775">
            <v>12</v>
          </cell>
          <cell r="AA775" t="str">
            <v/>
          </cell>
          <cell r="AB775"/>
          <cell r="AC775"/>
          <cell r="AO775" t="str">
            <v/>
          </cell>
          <cell r="AP775"/>
          <cell r="AQ775"/>
          <cell r="BC775" t="str">
            <v/>
          </cell>
          <cell r="BD775"/>
          <cell r="BE775"/>
          <cell r="BQ775" t="str">
            <v/>
          </cell>
          <cell r="BR775"/>
          <cell r="BS775"/>
          <cell r="CE775" t="str">
            <v/>
          </cell>
          <cell r="CF775" t="str">
            <v/>
          </cell>
          <cell r="CG775" t="str">
            <v/>
          </cell>
          <cell r="CR775" t="str">
            <v>京都銀行</v>
          </cell>
          <cell r="CS775" t="str">
            <v>本店営業部</v>
          </cell>
        </row>
        <row r="776">
          <cell r="B776" t="str">
            <v>35</v>
          </cell>
          <cell r="F776" t="str">
            <v>611-0041</v>
          </cell>
          <cell r="G776" t="str">
            <v>宇治市槇島町千足２－１</v>
          </cell>
          <cell r="H776" t="str">
            <v/>
          </cell>
          <cell r="I776" t="str">
            <v>0774-21-4643</v>
          </cell>
          <cell r="J776">
            <v>18752</v>
          </cell>
          <cell r="K776">
            <v>17337</v>
          </cell>
          <cell r="M776" t="str">
            <v>菅野　均</v>
          </cell>
          <cell r="N776">
            <v>5000</v>
          </cell>
          <cell r="O776">
            <v>12</v>
          </cell>
          <cell r="AA776" t="str">
            <v/>
          </cell>
          <cell r="AB776"/>
          <cell r="AC776"/>
          <cell r="AO776" t="str">
            <v/>
          </cell>
          <cell r="AP776"/>
          <cell r="AQ776"/>
          <cell r="BC776" t="str">
            <v/>
          </cell>
          <cell r="BD776"/>
          <cell r="BE776"/>
          <cell r="BQ776" t="str">
            <v/>
          </cell>
          <cell r="BR776"/>
          <cell r="BS776"/>
          <cell r="CE776" t="str">
            <v/>
          </cell>
          <cell r="CF776" t="str">
            <v/>
          </cell>
          <cell r="CG776" t="str">
            <v/>
          </cell>
          <cell r="CR776" t="str">
            <v>京都やましろ農協</v>
          </cell>
          <cell r="CS776" t="str">
            <v>中宇治支店</v>
          </cell>
        </row>
        <row r="777">
          <cell r="B777" t="str">
            <v>35</v>
          </cell>
          <cell r="F777" t="str">
            <v>610-0171</v>
          </cell>
          <cell r="G777" t="str">
            <v>城陽市寺田大川原２０－１２</v>
          </cell>
          <cell r="H777" t="str">
            <v/>
          </cell>
          <cell r="I777" t="str">
            <v>0774-77-3209</v>
          </cell>
          <cell r="J777">
            <v>36860</v>
          </cell>
          <cell r="K777">
            <v>34675</v>
          </cell>
          <cell r="M777" t="str">
            <v>須崎　紘一</v>
          </cell>
          <cell r="N777">
            <v>10000</v>
          </cell>
          <cell r="O777">
            <v>12</v>
          </cell>
          <cell r="AA777" t="str">
            <v/>
          </cell>
          <cell r="AB777"/>
          <cell r="AC777"/>
          <cell r="AO777" t="str">
            <v/>
          </cell>
          <cell r="AP777"/>
          <cell r="AQ777"/>
          <cell r="BC777" t="str">
            <v/>
          </cell>
          <cell r="BD777"/>
          <cell r="BE777"/>
          <cell r="BQ777" t="str">
            <v/>
          </cell>
          <cell r="BR777"/>
          <cell r="BS777"/>
          <cell r="CE777" t="str">
            <v/>
          </cell>
          <cell r="CF777" t="str">
            <v/>
          </cell>
          <cell r="CG777" t="str">
            <v/>
          </cell>
          <cell r="CR777" t="str">
            <v>京都中央信用金庫</v>
          </cell>
          <cell r="CS777" t="str">
            <v>富野荘支店</v>
          </cell>
        </row>
        <row r="778">
          <cell r="B778" t="str">
            <v>35</v>
          </cell>
          <cell r="F778" t="str">
            <v>606-8231</v>
          </cell>
          <cell r="G778" t="str">
            <v>京都市左京区田中上古川町３７　セン</v>
          </cell>
          <cell r="H778" t="str">
            <v>プレヴェルデＡ－１０２</v>
          </cell>
          <cell r="I778" t="str">
            <v>090-7107-4005</v>
          </cell>
          <cell r="J778">
            <v>75905</v>
          </cell>
          <cell r="K778">
            <v>69350</v>
          </cell>
          <cell r="M778" t="str">
            <v>苦瓜　幸成</v>
          </cell>
          <cell r="N778">
            <v>20000</v>
          </cell>
          <cell r="O778">
            <v>12</v>
          </cell>
          <cell r="AA778" t="str">
            <v/>
          </cell>
          <cell r="AB778"/>
          <cell r="AC778"/>
          <cell r="AO778" t="str">
            <v/>
          </cell>
          <cell r="AP778"/>
          <cell r="AQ778"/>
          <cell r="BC778" t="str">
            <v/>
          </cell>
          <cell r="BD778"/>
          <cell r="BE778"/>
          <cell r="BQ778" t="str">
            <v/>
          </cell>
          <cell r="BR778"/>
          <cell r="BS778"/>
          <cell r="CE778" t="str">
            <v/>
          </cell>
          <cell r="CF778" t="str">
            <v/>
          </cell>
          <cell r="CG778" t="str">
            <v/>
          </cell>
          <cell r="CR778"/>
          <cell r="CS778"/>
        </row>
        <row r="779">
          <cell r="B779" t="str">
            <v>35</v>
          </cell>
          <cell r="F779" t="str">
            <v>603-8132</v>
          </cell>
          <cell r="G779" t="str">
            <v>京都市北区小山下内河原町</v>
          </cell>
          <cell r="H779" t="str">
            <v>１０８番地２</v>
          </cell>
          <cell r="I779" t="str">
            <v>075-411-9330</v>
          </cell>
          <cell r="J779">
            <v>130482</v>
          </cell>
          <cell r="K779">
            <v>0</v>
          </cell>
          <cell r="M779" t="str">
            <v/>
          </cell>
          <cell r="N779"/>
          <cell r="O779"/>
          <cell r="AA779" t="str">
            <v/>
          </cell>
          <cell r="AB779"/>
          <cell r="AC779"/>
          <cell r="AO779" t="str">
            <v/>
          </cell>
          <cell r="AP779"/>
          <cell r="AQ779"/>
          <cell r="BC779" t="str">
            <v/>
          </cell>
          <cell r="BD779"/>
          <cell r="BE779"/>
          <cell r="BQ779" t="str">
            <v/>
          </cell>
          <cell r="BR779"/>
          <cell r="BS779"/>
          <cell r="CE779" t="str">
            <v/>
          </cell>
          <cell r="CF779" t="str">
            <v/>
          </cell>
          <cell r="CG779" t="str">
            <v/>
          </cell>
          <cell r="CR779" t="str">
            <v>京都信用金庫</v>
          </cell>
          <cell r="CS779" t="str">
            <v>岩倉支店</v>
          </cell>
        </row>
        <row r="780">
          <cell r="B780" t="str">
            <v>35</v>
          </cell>
          <cell r="F780" t="str">
            <v>617-0837</v>
          </cell>
          <cell r="G780" t="str">
            <v>長岡京市久貝３丁目７－１０</v>
          </cell>
          <cell r="H780" t="str">
            <v/>
          </cell>
          <cell r="I780" t="str">
            <v>075-953-6246</v>
          </cell>
          <cell r="J780">
            <v>28842</v>
          </cell>
          <cell r="K780">
            <v>27740</v>
          </cell>
          <cell r="M780" t="str">
            <v>北嶋　志信</v>
          </cell>
          <cell r="N780">
            <v>8000</v>
          </cell>
          <cell r="O780">
            <v>12</v>
          </cell>
          <cell r="AA780" t="str">
            <v/>
          </cell>
          <cell r="AB780"/>
          <cell r="AC780"/>
          <cell r="AO780" t="str">
            <v/>
          </cell>
          <cell r="AP780"/>
          <cell r="AQ780"/>
          <cell r="BC780" t="str">
            <v/>
          </cell>
          <cell r="BD780"/>
          <cell r="BE780"/>
          <cell r="BQ780" t="str">
            <v/>
          </cell>
          <cell r="BR780"/>
          <cell r="BS780"/>
          <cell r="CE780" t="str">
            <v/>
          </cell>
          <cell r="CF780" t="str">
            <v/>
          </cell>
          <cell r="CG780" t="str">
            <v/>
          </cell>
          <cell r="CR780" t="str">
            <v>みずほ銀行</v>
          </cell>
          <cell r="CS780" t="str">
            <v>長岡天神支店</v>
          </cell>
        </row>
        <row r="781">
          <cell r="B781" t="str">
            <v>35</v>
          </cell>
          <cell r="F781" t="str">
            <v>616-8334</v>
          </cell>
          <cell r="G781" t="str">
            <v>京都市右京区</v>
          </cell>
          <cell r="H781" t="str">
            <v>嵯峨罧原町１６－１３</v>
          </cell>
          <cell r="I781" t="str">
            <v>090-1899-2940</v>
          </cell>
          <cell r="J781">
            <v>35767</v>
          </cell>
          <cell r="K781">
            <v>34675</v>
          </cell>
          <cell r="M781" t="str">
            <v>福島　聖</v>
          </cell>
          <cell r="N781">
            <v>10000</v>
          </cell>
          <cell r="O781">
            <v>12</v>
          </cell>
          <cell r="AA781" t="str">
            <v/>
          </cell>
          <cell r="AB781"/>
          <cell r="AC781"/>
          <cell r="AO781" t="str">
            <v/>
          </cell>
          <cell r="AP781"/>
          <cell r="AQ781"/>
          <cell r="BC781" t="str">
            <v/>
          </cell>
          <cell r="BD781"/>
          <cell r="BE781"/>
          <cell r="BQ781" t="str">
            <v/>
          </cell>
          <cell r="BR781"/>
          <cell r="BS781"/>
          <cell r="CE781" t="str">
            <v/>
          </cell>
          <cell r="CF781" t="str">
            <v/>
          </cell>
          <cell r="CG781" t="str">
            <v/>
          </cell>
          <cell r="CR781" t="str">
            <v>京都銀行</v>
          </cell>
          <cell r="CS781" t="str">
            <v>帷子ノ辻支店</v>
          </cell>
        </row>
        <row r="782">
          <cell r="B782" t="str">
            <v>38</v>
          </cell>
          <cell r="F782" t="str">
            <v>615-8296</v>
          </cell>
          <cell r="G782" t="str">
            <v>京都市西京区</v>
          </cell>
          <cell r="H782" t="str">
            <v>松室山添町３０番地５９</v>
          </cell>
          <cell r="I782" t="str">
            <v>075-925-5092</v>
          </cell>
          <cell r="J782">
            <v>2760</v>
          </cell>
          <cell r="K782">
            <v>0</v>
          </cell>
          <cell r="M782" t="str">
            <v/>
          </cell>
          <cell r="N782"/>
          <cell r="O782"/>
          <cell r="AA782" t="str">
            <v/>
          </cell>
          <cell r="AB782"/>
          <cell r="AC782"/>
          <cell r="AO782" t="str">
            <v/>
          </cell>
          <cell r="AP782"/>
          <cell r="AQ782"/>
          <cell r="BC782" t="str">
            <v/>
          </cell>
          <cell r="BD782"/>
          <cell r="BE782"/>
          <cell r="BQ782" t="str">
            <v/>
          </cell>
          <cell r="BR782"/>
          <cell r="BS782"/>
          <cell r="CE782" t="str">
            <v/>
          </cell>
          <cell r="CF782" t="str">
            <v/>
          </cell>
          <cell r="CG782" t="str">
            <v/>
          </cell>
          <cell r="CR782" t="str">
            <v>京都中央信用金庫</v>
          </cell>
          <cell r="CS782" t="str">
            <v>桂駅前支店</v>
          </cell>
        </row>
        <row r="783">
          <cell r="B783" t="str">
            <v>35</v>
          </cell>
          <cell r="F783" t="str">
            <v>607-8348</v>
          </cell>
          <cell r="G783" t="str">
            <v>京都市山科区西野広見町３２－２　マ</v>
          </cell>
          <cell r="H783" t="str">
            <v>リーベルウィング３０２</v>
          </cell>
          <cell r="I783" t="str">
            <v>080-1483-9552</v>
          </cell>
          <cell r="J783">
            <v>36860</v>
          </cell>
          <cell r="K783">
            <v>34675</v>
          </cell>
          <cell r="M783" t="str">
            <v>松本　潤</v>
          </cell>
          <cell r="N783">
            <v>10000</v>
          </cell>
          <cell r="O783">
            <v>12</v>
          </cell>
          <cell r="AA783" t="str">
            <v/>
          </cell>
          <cell r="AB783"/>
          <cell r="AC783"/>
          <cell r="AO783" t="str">
            <v/>
          </cell>
          <cell r="AP783"/>
          <cell r="AQ783"/>
          <cell r="BC783" t="str">
            <v/>
          </cell>
          <cell r="BD783"/>
          <cell r="BE783"/>
          <cell r="BQ783" t="str">
            <v/>
          </cell>
          <cell r="BR783"/>
          <cell r="BS783"/>
          <cell r="CE783" t="str">
            <v/>
          </cell>
          <cell r="CF783" t="str">
            <v/>
          </cell>
          <cell r="CG783" t="str">
            <v/>
          </cell>
          <cell r="CR783"/>
          <cell r="CS783"/>
        </row>
        <row r="784">
          <cell r="B784" t="str">
            <v>35</v>
          </cell>
          <cell r="F784" t="str">
            <v>610-0311</v>
          </cell>
          <cell r="G784" t="str">
            <v>京田辺市草内禅定寺１８番地１９</v>
          </cell>
          <cell r="H784" t="str">
            <v/>
          </cell>
          <cell r="I784" t="str">
            <v>0774-78-2352</v>
          </cell>
          <cell r="J784">
            <v>80275</v>
          </cell>
          <cell r="K784">
            <v>69350</v>
          </cell>
          <cell r="M784" t="str">
            <v>岡田　康稔</v>
          </cell>
          <cell r="N784">
            <v>20000</v>
          </cell>
          <cell r="O784">
            <v>12</v>
          </cell>
          <cell r="AA784" t="str">
            <v/>
          </cell>
          <cell r="AB784"/>
          <cell r="AC784"/>
          <cell r="AO784" t="str">
            <v/>
          </cell>
          <cell r="AP784"/>
          <cell r="AQ784"/>
          <cell r="BC784" t="str">
            <v/>
          </cell>
          <cell r="BD784"/>
          <cell r="BE784"/>
          <cell r="BQ784" t="str">
            <v/>
          </cell>
          <cell r="BR784"/>
          <cell r="BS784"/>
          <cell r="CE784" t="str">
            <v/>
          </cell>
          <cell r="CF784" t="str">
            <v/>
          </cell>
          <cell r="CG784" t="str">
            <v/>
          </cell>
          <cell r="CR784" t="str">
            <v>京都中央信用金庫</v>
          </cell>
          <cell r="CS784" t="str">
            <v>田辺駅前支店</v>
          </cell>
        </row>
        <row r="785">
          <cell r="B785" t="str">
            <v>35</v>
          </cell>
          <cell r="F785" t="str">
            <v>610-1132</v>
          </cell>
          <cell r="G785" t="str">
            <v>京都市西京区</v>
          </cell>
          <cell r="H785" t="str">
            <v>大原野灰方町３９番地</v>
          </cell>
          <cell r="I785" t="str">
            <v>075-333-8382</v>
          </cell>
          <cell r="J785">
            <v>22410</v>
          </cell>
          <cell r="K785">
            <v>20225</v>
          </cell>
          <cell r="M785" t="str">
            <v>灰方　哲治</v>
          </cell>
          <cell r="N785">
            <v>10000</v>
          </cell>
          <cell r="O785">
            <v>7</v>
          </cell>
          <cell r="AA785" t="str">
            <v/>
          </cell>
          <cell r="AB785"/>
          <cell r="AC785"/>
          <cell r="AO785" t="str">
            <v/>
          </cell>
          <cell r="AP785"/>
          <cell r="AQ785"/>
          <cell r="BC785" t="str">
            <v/>
          </cell>
          <cell r="BD785"/>
          <cell r="BE785"/>
          <cell r="BQ785" t="str">
            <v/>
          </cell>
          <cell r="BR785"/>
          <cell r="BS785"/>
          <cell r="CE785" t="str">
            <v/>
          </cell>
          <cell r="CF785" t="str">
            <v/>
          </cell>
          <cell r="CG785" t="str">
            <v/>
          </cell>
          <cell r="CR785"/>
          <cell r="CS785"/>
        </row>
        <row r="786">
          <cell r="B786" t="str">
            <v>35</v>
          </cell>
          <cell r="F786" t="str">
            <v>612-8123</v>
          </cell>
          <cell r="G786" t="str">
            <v>京都市伏見区向島立河原町７２－８</v>
          </cell>
          <cell r="H786" t="str">
            <v/>
          </cell>
          <cell r="I786" t="str">
            <v>075-601-8465</v>
          </cell>
          <cell r="J786">
            <v>36860</v>
          </cell>
          <cell r="K786">
            <v>34675</v>
          </cell>
          <cell r="M786" t="str">
            <v>長島　浩二</v>
          </cell>
          <cell r="N786">
            <v>10000</v>
          </cell>
          <cell r="O786">
            <v>12</v>
          </cell>
          <cell r="AA786" t="str">
            <v/>
          </cell>
          <cell r="AB786"/>
          <cell r="AC786"/>
          <cell r="AO786" t="str">
            <v/>
          </cell>
          <cell r="AP786"/>
          <cell r="AQ786"/>
          <cell r="BC786" t="str">
            <v/>
          </cell>
          <cell r="BD786"/>
          <cell r="BE786"/>
          <cell r="BQ786" t="str">
            <v/>
          </cell>
          <cell r="BR786"/>
          <cell r="BS786"/>
          <cell r="CE786" t="str">
            <v/>
          </cell>
          <cell r="CF786" t="str">
            <v/>
          </cell>
          <cell r="CG786" t="str">
            <v/>
          </cell>
          <cell r="CR786" t="str">
            <v>京都銀行</v>
          </cell>
          <cell r="CS786" t="str">
            <v>向島支店</v>
          </cell>
        </row>
        <row r="787">
          <cell r="B787" t="str">
            <v>35</v>
          </cell>
          <cell r="F787" t="str">
            <v>612-0029</v>
          </cell>
          <cell r="G787" t="str">
            <v>京都市伏見区深草西浦町６丁目８番地２</v>
          </cell>
          <cell r="H787" t="str">
            <v/>
          </cell>
          <cell r="I787" t="str">
            <v>075-963-5649</v>
          </cell>
          <cell r="J787">
            <v>16055</v>
          </cell>
          <cell r="K787">
            <v>13870</v>
          </cell>
          <cell r="M787" t="str">
            <v>矢島　敬大</v>
          </cell>
          <cell r="N787">
            <v>4000</v>
          </cell>
          <cell r="O787">
            <v>12</v>
          </cell>
          <cell r="AA787" t="str">
            <v/>
          </cell>
          <cell r="AB787"/>
          <cell r="AC787"/>
          <cell r="AO787" t="str">
            <v/>
          </cell>
          <cell r="AP787"/>
          <cell r="AQ787"/>
          <cell r="BC787" t="str">
            <v/>
          </cell>
          <cell r="BD787"/>
          <cell r="BE787"/>
          <cell r="BQ787" t="str">
            <v/>
          </cell>
          <cell r="BR787"/>
          <cell r="BS787"/>
          <cell r="CE787" t="str">
            <v/>
          </cell>
          <cell r="CF787" t="str">
            <v/>
          </cell>
          <cell r="CG787" t="str">
            <v/>
          </cell>
          <cell r="CR787" t="str">
            <v>京都銀行</v>
          </cell>
          <cell r="CS787" t="str">
            <v>八幡中央支店</v>
          </cell>
        </row>
        <row r="788">
          <cell r="B788" t="str">
            <v>35</v>
          </cell>
          <cell r="F788" t="str">
            <v>616-8157</v>
          </cell>
          <cell r="G788" t="str">
            <v>京都市右京区太秦御所ノ内町２</v>
          </cell>
          <cell r="H788" t="str">
            <v/>
          </cell>
          <cell r="I788" t="str">
            <v>075-871-3202</v>
          </cell>
          <cell r="J788">
            <v>71535</v>
          </cell>
          <cell r="K788">
            <v>69350</v>
          </cell>
          <cell r="M788" t="str">
            <v>艸川　嶺介</v>
          </cell>
          <cell r="N788">
            <v>20000</v>
          </cell>
          <cell r="O788">
            <v>12</v>
          </cell>
          <cell r="AA788" t="str">
            <v/>
          </cell>
          <cell r="AB788"/>
          <cell r="AC788"/>
          <cell r="AO788" t="str">
            <v/>
          </cell>
          <cell r="AP788"/>
          <cell r="AQ788"/>
          <cell r="BC788" t="str">
            <v/>
          </cell>
          <cell r="BD788"/>
          <cell r="BE788"/>
          <cell r="BQ788" t="str">
            <v/>
          </cell>
          <cell r="BR788"/>
          <cell r="BS788"/>
          <cell r="CE788" t="str">
            <v/>
          </cell>
          <cell r="CF788" t="str">
            <v/>
          </cell>
          <cell r="CG788" t="str">
            <v/>
          </cell>
          <cell r="CR788" t="str">
            <v>京都中央信用金庫</v>
          </cell>
          <cell r="CS788" t="str">
            <v>嵯峨野支店</v>
          </cell>
        </row>
        <row r="789">
          <cell r="B789" t="str">
            <v>35</v>
          </cell>
          <cell r="F789" t="str">
            <v>607-8221</v>
          </cell>
          <cell r="G789" t="str">
            <v>京都市山科区勧修寺西金ヶ崎　３２４</v>
          </cell>
          <cell r="H789" t="str">
            <v>-4</v>
          </cell>
          <cell r="I789" t="str">
            <v>075-502-1055</v>
          </cell>
          <cell r="J789">
            <v>19589</v>
          </cell>
          <cell r="K789">
            <v>13870</v>
          </cell>
          <cell r="M789" t="str">
            <v>新井　洋</v>
          </cell>
          <cell r="N789">
            <v>4000</v>
          </cell>
          <cell r="O789">
            <v>12</v>
          </cell>
          <cell r="AA789" t="str">
            <v/>
          </cell>
          <cell r="AB789"/>
          <cell r="AC789"/>
          <cell r="AO789" t="str">
            <v/>
          </cell>
          <cell r="AP789"/>
          <cell r="AQ789"/>
          <cell r="BC789" t="str">
            <v/>
          </cell>
          <cell r="BD789"/>
          <cell r="BE789"/>
          <cell r="BQ789" t="str">
            <v/>
          </cell>
          <cell r="BR789"/>
          <cell r="BS789"/>
          <cell r="CE789" t="str">
            <v/>
          </cell>
          <cell r="CF789" t="str">
            <v/>
          </cell>
          <cell r="CG789" t="str">
            <v/>
          </cell>
          <cell r="CR789" t="str">
            <v>京都銀行</v>
          </cell>
          <cell r="CS789" t="str">
            <v>山科中央支店</v>
          </cell>
        </row>
        <row r="790">
          <cell r="B790" t="str">
            <v>35</v>
          </cell>
          <cell r="F790" t="str">
            <v>617-0002</v>
          </cell>
          <cell r="G790" t="str">
            <v>向日市</v>
          </cell>
          <cell r="H790" t="str">
            <v>寺戸町飛龍２－１２</v>
          </cell>
          <cell r="I790" t="str">
            <v>075-922-1885</v>
          </cell>
          <cell r="J790">
            <v>97612</v>
          </cell>
          <cell r="K790">
            <v>86687</v>
          </cell>
          <cell r="M790" t="str">
            <v>畑中　俊之</v>
          </cell>
          <cell r="N790">
            <v>25000</v>
          </cell>
          <cell r="O790">
            <v>12</v>
          </cell>
          <cell r="AA790" t="str">
            <v/>
          </cell>
          <cell r="AB790"/>
          <cell r="AC790"/>
          <cell r="AO790" t="str">
            <v/>
          </cell>
          <cell r="AP790"/>
          <cell r="AQ790"/>
          <cell r="BC790" t="str">
            <v/>
          </cell>
          <cell r="BD790"/>
          <cell r="BE790"/>
          <cell r="BQ790" t="str">
            <v/>
          </cell>
          <cell r="BR790"/>
          <cell r="BS790"/>
          <cell r="CE790" t="str">
            <v/>
          </cell>
          <cell r="CF790" t="str">
            <v/>
          </cell>
          <cell r="CG790" t="str">
            <v/>
          </cell>
          <cell r="CR790" t="str">
            <v>京都中央信用金庫</v>
          </cell>
          <cell r="CS790" t="str">
            <v>東向日支店</v>
          </cell>
        </row>
        <row r="791">
          <cell r="B791" t="str">
            <v>38</v>
          </cell>
          <cell r="F791" t="str">
            <v>611-0042</v>
          </cell>
          <cell r="G791" t="str">
            <v>宇治市小倉町南浦３０番地の８</v>
          </cell>
          <cell r="H791" t="str">
            <v/>
          </cell>
          <cell r="I791" t="str">
            <v>0774-51-2038</v>
          </cell>
          <cell r="J791">
            <v>18900</v>
          </cell>
          <cell r="K791">
            <v>17520</v>
          </cell>
          <cell r="M791" t="str">
            <v>荒木　優</v>
          </cell>
          <cell r="N791">
            <v>4000</v>
          </cell>
          <cell r="O791">
            <v>12</v>
          </cell>
          <cell r="AA791" t="str">
            <v/>
          </cell>
          <cell r="AB791"/>
          <cell r="AC791"/>
          <cell r="AO791" t="str">
            <v/>
          </cell>
          <cell r="AP791"/>
          <cell r="AQ791"/>
          <cell r="BC791" t="str">
            <v/>
          </cell>
          <cell r="BD791"/>
          <cell r="BE791"/>
          <cell r="BQ791" t="str">
            <v/>
          </cell>
          <cell r="BR791"/>
          <cell r="BS791"/>
          <cell r="CE791" t="str">
            <v/>
          </cell>
          <cell r="CF791" t="str">
            <v/>
          </cell>
          <cell r="CG791" t="str">
            <v/>
          </cell>
          <cell r="CR791" t="str">
            <v>京都銀行</v>
          </cell>
          <cell r="CS791" t="str">
            <v>久御山町支店</v>
          </cell>
        </row>
        <row r="792">
          <cell r="B792" t="str">
            <v>38</v>
          </cell>
          <cell r="F792" t="str">
            <v>610-1131</v>
          </cell>
          <cell r="G792" t="str">
            <v>京都市西京区大原野上羽町　１５２－</v>
          </cell>
          <cell r="H792" t="str">
            <v>15</v>
          </cell>
          <cell r="I792" t="str">
            <v>075-333-0767</v>
          </cell>
          <cell r="J792">
            <v>8772</v>
          </cell>
          <cell r="K792">
            <v>0</v>
          </cell>
          <cell r="M792" t="str">
            <v/>
          </cell>
          <cell r="N792"/>
          <cell r="O792"/>
          <cell r="AA792" t="str">
            <v/>
          </cell>
          <cell r="AB792"/>
          <cell r="AC792"/>
          <cell r="AO792" t="str">
            <v/>
          </cell>
          <cell r="AP792"/>
          <cell r="AQ792"/>
          <cell r="BC792" t="str">
            <v/>
          </cell>
          <cell r="BD792"/>
          <cell r="BE792"/>
          <cell r="BQ792" t="str">
            <v/>
          </cell>
          <cell r="BR792"/>
          <cell r="BS792"/>
          <cell r="CE792" t="str">
            <v/>
          </cell>
          <cell r="CF792" t="str">
            <v/>
          </cell>
          <cell r="CG792" t="str">
            <v/>
          </cell>
          <cell r="CR792"/>
          <cell r="CS792"/>
        </row>
        <row r="793">
          <cell r="B793" t="str">
            <v>35</v>
          </cell>
          <cell r="F793" t="str">
            <v>607-8465</v>
          </cell>
          <cell r="G793" t="str">
            <v>京都市山科区上花山坂尻３－６</v>
          </cell>
          <cell r="H793" t="str">
            <v/>
          </cell>
          <cell r="I793" t="str">
            <v>080-8501-8000</v>
          </cell>
          <cell r="J793">
            <v>16055</v>
          </cell>
          <cell r="K793">
            <v>13870</v>
          </cell>
          <cell r="M793" t="str">
            <v>高橋　芳明</v>
          </cell>
          <cell r="N793">
            <v>4000</v>
          </cell>
          <cell r="O793">
            <v>12</v>
          </cell>
          <cell r="AA793" t="str">
            <v/>
          </cell>
          <cell r="AB793"/>
          <cell r="AC793"/>
          <cell r="AO793" t="str">
            <v/>
          </cell>
          <cell r="AP793"/>
          <cell r="AQ793"/>
          <cell r="BC793" t="str">
            <v/>
          </cell>
          <cell r="BD793"/>
          <cell r="BE793"/>
          <cell r="BQ793" t="str">
            <v/>
          </cell>
          <cell r="BR793"/>
          <cell r="BS793"/>
          <cell r="CE793" t="str">
            <v/>
          </cell>
          <cell r="CF793" t="str">
            <v/>
          </cell>
          <cell r="CG793" t="str">
            <v/>
          </cell>
          <cell r="CR793" t="str">
            <v>京都信用金庫</v>
          </cell>
          <cell r="CS793" t="str">
            <v>山科支店</v>
          </cell>
        </row>
        <row r="794">
          <cell r="B794" t="str">
            <v>35</v>
          </cell>
          <cell r="F794" t="str">
            <v>621-0262</v>
          </cell>
          <cell r="G794" t="str">
            <v>亀岡市畑野町広野</v>
          </cell>
          <cell r="H794" t="str">
            <v>平井２４－２９</v>
          </cell>
          <cell r="I794" t="str">
            <v>0771-20-8904</v>
          </cell>
          <cell r="J794">
            <v>19522</v>
          </cell>
          <cell r="K794">
            <v>17337</v>
          </cell>
          <cell r="M794" t="str">
            <v>永田　道明</v>
          </cell>
          <cell r="N794">
            <v>5000</v>
          </cell>
          <cell r="O794">
            <v>12</v>
          </cell>
          <cell r="AA794" t="str">
            <v/>
          </cell>
          <cell r="AB794"/>
          <cell r="AC794"/>
          <cell r="AO794" t="str">
            <v/>
          </cell>
          <cell r="AP794"/>
          <cell r="AQ794"/>
          <cell r="BC794" t="str">
            <v/>
          </cell>
          <cell r="BD794"/>
          <cell r="BE794"/>
          <cell r="BQ794" t="str">
            <v/>
          </cell>
          <cell r="BR794"/>
          <cell r="BS794"/>
          <cell r="CE794" t="str">
            <v/>
          </cell>
          <cell r="CF794" t="str">
            <v/>
          </cell>
          <cell r="CG794" t="str">
            <v/>
          </cell>
          <cell r="CR794"/>
          <cell r="CS794"/>
        </row>
        <row r="795">
          <cell r="B795" t="str">
            <v>35</v>
          </cell>
          <cell r="F795" t="str">
            <v>603-8433</v>
          </cell>
          <cell r="G795" t="str">
            <v>京都市北区紫竹北栗栖町３－２　グラ</v>
          </cell>
          <cell r="H795" t="str">
            <v>ンディール北栗栖Ｂ棟１０６</v>
          </cell>
          <cell r="I795" t="str">
            <v>090-8752-8750</v>
          </cell>
          <cell r="J795">
            <v>36860</v>
          </cell>
          <cell r="K795">
            <v>34675</v>
          </cell>
          <cell r="M795" t="str">
            <v>田野　盛二</v>
          </cell>
          <cell r="N795">
            <v>10000</v>
          </cell>
          <cell r="O795">
            <v>12</v>
          </cell>
          <cell r="AA795" t="str">
            <v/>
          </cell>
          <cell r="AB795"/>
          <cell r="AC795"/>
          <cell r="AO795" t="str">
            <v/>
          </cell>
          <cell r="AP795"/>
          <cell r="AQ795"/>
          <cell r="BC795" t="str">
            <v/>
          </cell>
          <cell r="BD795"/>
          <cell r="BE795"/>
          <cell r="BQ795" t="str">
            <v/>
          </cell>
          <cell r="BR795"/>
          <cell r="BS795"/>
          <cell r="CE795" t="str">
            <v/>
          </cell>
          <cell r="CF795" t="str">
            <v/>
          </cell>
          <cell r="CG795" t="str">
            <v/>
          </cell>
          <cell r="CR795"/>
          <cell r="CS795"/>
        </row>
        <row r="796">
          <cell r="B796" t="str">
            <v>37</v>
          </cell>
          <cell r="F796" t="str">
            <v>611-0041</v>
          </cell>
          <cell r="G796" t="str">
            <v>宇治市槇島町吹前１７－１</v>
          </cell>
          <cell r="H796" t="str">
            <v/>
          </cell>
          <cell r="I796" t="str">
            <v>0774-26-7376</v>
          </cell>
          <cell r="J796">
            <v>84210</v>
          </cell>
          <cell r="K796">
            <v>27375</v>
          </cell>
          <cell r="M796" t="str">
            <v>高橋　慶</v>
          </cell>
          <cell r="N796">
            <v>5000</v>
          </cell>
          <cell r="O796">
            <v>12</v>
          </cell>
          <cell r="AA796" t="str">
            <v/>
          </cell>
          <cell r="AB796"/>
          <cell r="AC796"/>
          <cell r="AO796" t="str">
            <v/>
          </cell>
          <cell r="AP796"/>
          <cell r="AQ796"/>
          <cell r="BC796" t="str">
            <v/>
          </cell>
          <cell r="BD796"/>
          <cell r="BE796"/>
          <cell r="BQ796" t="str">
            <v/>
          </cell>
          <cell r="BR796"/>
          <cell r="BS796"/>
          <cell r="CE796" t="str">
            <v/>
          </cell>
          <cell r="CF796" t="str">
            <v/>
          </cell>
          <cell r="CG796" t="str">
            <v/>
          </cell>
          <cell r="CR796" t="str">
            <v>京都銀行</v>
          </cell>
          <cell r="CS796" t="str">
            <v>淀支店</v>
          </cell>
        </row>
        <row r="797">
          <cell r="B797" t="str">
            <v>38</v>
          </cell>
          <cell r="F797" t="str">
            <v>617-0843</v>
          </cell>
          <cell r="G797" t="str">
            <v>長岡京市友岡二丁目８－１　コージー</v>
          </cell>
          <cell r="H797" t="str">
            <v>スクエア長岡京５０９</v>
          </cell>
          <cell r="I797" t="str">
            <v>075-957-1195</v>
          </cell>
          <cell r="J797">
            <v>20280</v>
          </cell>
          <cell r="K797">
            <v>17520</v>
          </cell>
          <cell r="M797" t="str">
            <v>近久　淳史</v>
          </cell>
          <cell r="N797">
            <v>4000</v>
          </cell>
          <cell r="O797">
            <v>12</v>
          </cell>
          <cell r="AA797" t="str">
            <v/>
          </cell>
          <cell r="AB797"/>
          <cell r="AC797"/>
          <cell r="AO797" t="str">
            <v/>
          </cell>
          <cell r="AP797"/>
          <cell r="AQ797"/>
          <cell r="BC797" t="str">
            <v/>
          </cell>
          <cell r="BD797"/>
          <cell r="BE797"/>
          <cell r="BQ797" t="str">
            <v/>
          </cell>
          <cell r="BR797"/>
          <cell r="BS797"/>
          <cell r="CE797" t="str">
            <v/>
          </cell>
          <cell r="CF797" t="str">
            <v/>
          </cell>
          <cell r="CG797" t="str">
            <v/>
          </cell>
          <cell r="CR797" t="str">
            <v>京都銀行</v>
          </cell>
          <cell r="CS797" t="str">
            <v>向日町支店</v>
          </cell>
        </row>
        <row r="798">
          <cell r="B798" t="str">
            <v>35</v>
          </cell>
          <cell r="F798" t="str">
            <v>612-8411</v>
          </cell>
          <cell r="G798" t="str">
            <v>京都市伏見区竹田久保町１７－１８</v>
          </cell>
          <cell r="H798" t="str">
            <v/>
          </cell>
          <cell r="I798" t="str">
            <v>075-647-2253</v>
          </cell>
          <cell r="J798">
            <v>14858</v>
          </cell>
          <cell r="K798">
            <v>13870</v>
          </cell>
          <cell r="M798" t="str">
            <v>滝町　充弘</v>
          </cell>
          <cell r="N798">
            <v>4000</v>
          </cell>
          <cell r="O798">
            <v>12</v>
          </cell>
          <cell r="AA798" t="str">
            <v/>
          </cell>
          <cell r="AB798"/>
          <cell r="AC798"/>
          <cell r="AO798" t="str">
            <v/>
          </cell>
          <cell r="AP798"/>
          <cell r="AQ798"/>
          <cell r="BC798" t="str">
            <v/>
          </cell>
          <cell r="BD798"/>
          <cell r="BE798"/>
          <cell r="BQ798" t="str">
            <v/>
          </cell>
          <cell r="BR798"/>
          <cell r="BS798"/>
          <cell r="CE798" t="str">
            <v/>
          </cell>
          <cell r="CF798" t="str">
            <v/>
          </cell>
          <cell r="CG798" t="str">
            <v/>
          </cell>
          <cell r="CR798" t="str">
            <v>京都銀行</v>
          </cell>
          <cell r="CS798" t="str">
            <v>東九条支店</v>
          </cell>
        </row>
        <row r="799">
          <cell r="B799" t="str">
            <v>35</v>
          </cell>
          <cell r="F799" t="str">
            <v>603-8114</v>
          </cell>
          <cell r="G799" t="str">
            <v>京都市北区</v>
          </cell>
          <cell r="H799" t="str">
            <v>紫竹下高才町１３番地</v>
          </cell>
          <cell r="I799" t="str">
            <v>090-7756-3249</v>
          </cell>
          <cell r="J799">
            <v>19665</v>
          </cell>
          <cell r="K799">
            <v>0</v>
          </cell>
          <cell r="M799" t="str">
            <v/>
          </cell>
          <cell r="N799"/>
          <cell r="O799"/>
          <cell r="AA799" t="str">
            <v/>
          </cell>
          <cell r="AB799"/>
          <cell r="AC799"/>
          <cell r="AO799" t="str">
            <v/>
          </cell>
          <cell r="AP799"/>
          <cell r="AQ799"/>
          <cell r="BC799" t="str">
            <v/>
          </cell>
          <cell r="BD799"/>
          <cell r="BE799"/>
          <cell r="BQ799" t="str">
            <v/>
          </cell>
          <cell r="BR799"/>
          <cell r="BS799"/>
          <cell r="CE799" t="str">
            <v/>
          </cell>
          <cell r="CF799" t="str">
            <v/>
          </cell>
          <cell r="CG799" t="str">
            <v/>
          </cell>
          <cell r="CR799" t="str">
            <v>京都銀行</v>
          </cell>
          <cell r="CS799" t="str">
            <v>上堀川支店</v>
          </cell>
        </row>
        <row r="800">
          <cell r="B800" t="str">
            <v>35</v>
          </cell>
          <cell r="F800" t="str">
            <v>616-8105</v>
          </cell>
          <cell r="G800" t="str">
            <v>京都市右京区太秦森ヶ前町２４－２１</v>
          </cell>
          <cell r="H800" t="str">
            <v/>
          </cell>
          <cell r="I800" t="str">
            <v>090-1890-2389</v>
          </cell>
          <cell r="J800">
            <v>41866</v>
          </cell>
          <cell r="K800">
            <v>0</v>
          </cell>
          <cell r="M800" t="str">
            <v/>
          </cell>
          <cell r="N800"/>
          <cell r="O800"/>
          <cell r="AA800" t="str">
            <v/>
          </cell>
          <cell r="AB800"/>
          <cell r="AC800"/>
          <cell r="AO800" t="str">
            <v/>
          </cell>
          <cell r="AP800"/>
          <cell r="AQ800"/>
          <cell r="BC800" t="str">
            <v/>
          </cell>
          <cell r="BD800"/>
          <cell r="BE800"/>
          <cell r="BQ800" t="str">
            <v/>
          </cell>
          <cell r="BR800"/>
          <cell r="BS800"/>
          <cell r="CE800" t="str">
            <v/>
          </cell>
          <cell r="CF800" t="str">
            <v/>
          </cell>
          <cell r="CG800" t="str">
            <v/>
          </cell>
          <cell r="CR800" t="str">
            <v>京都銀行</v>
          </cell>
          <cell r="CS800" t="str">
            <v>太秦安井支店</v>
          </cell>
        </row>
        <row r="801">
          <cell r="B801" t="str">
            <v>35</v>
          </cell>
          <cell r="F801" t="str">
            <v>616-8345</v>
          </cell>
          <cell r="G801" t="str">
            <v>京都市右京区嵯峨折戸町２－３７</v>
          </cell>
          <cell r="H801" t="str">
            <v/>
          </cell>
          <cell r="I801" t="str">
            <v>075-468-9937</v>
          </cell>
          <cell r="J801">
            <v>76342</v>
          </cell>
          <cell r="K801">
            <v>69350</v>
          </cell>
          <cell r="M801" t="str">
            <v>土本　信幸</v>
          </cell>
          <cell r="N801">
            <v>20000</v>
          </cell>
          <cell r="O801">
            <v>12</v>
          </cell>
          <cell r="AA801" t="str">
            <v/>
          </cell>
          <cell r="AB801"/>
          <cell r="AC801"/>
          <cell r="AO801" t="str">
            <v/>
          </cell>
          <cell r="AP801"/>
          <cell r="AQ801"/>
          <cell r="BC801" t="str">
            <v/>
          </cell>
          <cell r="BD801"/>
          <cell r="BE801"/>
          <cell r="BQ801" t="str">
            <v/>
          </cell>
          <cell r="BR801"/>
          <cell r="BS801"/>
          <cell r="CE801" t="str">
            <v/>
          </cell>
          <cell r="CF801" t="str">
            <v/>
          </cell>
          <cell r="CG801" t="str">
            <v/>
          </cell>
          <cell r="CR801" t="str">
            <v>京都銀行</v>
          </cell>
          <cell r="CS801" t="str">
            <v>鞍馬口支店</v>
          </cell>
        </row>
        <row r="802">
          <cell r="B802" t="str">
            <v>35</v>
          </cell>
          <cell r="F802" t="str">
            <v>615-8204</v>
          </cell>
          <cell r="G802" t="str">
            <v>京都市西京区松室北河原町６－２１</v>
          </cell>
          <cell r="H802" t="str">
            <v/>
          </cell>
          <cell r="I802" t="str">
            <v>075-381-2642</v>
          </cell>
          <cell r="J802">
            <v>64600</v>
          </cell>
          <cell r="K802">
            <v>62415</v>
          </cell>
          <cell r="M802" t="str">
            <v>佐々木　良治</v>
          </cell>
          <cell r="N802">
            <v>18000</v>
          </cell>
          <cell r="O802">
            <v>12</v>
          </cell>
          <cell r="AA802" t="str">
            <v/>
          </cell>
          <cell r="AB802"/>
          <cell r="AC802"/>
          <cell r="AO802" t="str">
            <v/>
          </cell>
          <cell r="AP802"/>
          <cell r="AQ802"/>
          <cell r="BC802" t="str">
            <v/>
          </cell>
          <cell r="BD802"/>
          <cell r="BE802"/>
          <cell r="BQ802" t="str">
            <v/>
          </cell>
          <cell r="BR802"/>
          <cell r="BS802"/>
          <cell r="CE802" t="str">
            <v/>
          </cell>
          <cell r="CF802" t="str">
            <v/>
          </cell>
          <cell r="CG802" t="str">
            <v/>
          </cell>
          <cell r="CR802" t="str">
            <v>京都中央信用金庫</v>
          </cell>
          <cell r="CS802" t="str">
            <v>上桂支店</v>
          </cell>
        </row>
        <row r="803">
          <cell r="B803" t="str">
            <v>35</v>
          </cell>
          <cell r="F803" t="str">
            <v>612-8375</v>
          </cell>
          <cell r="G803" t="str">
            <v>京都市伏見区</v>
          </cell>
          <cell r="H803" t="str">
            <v>川東町５番地３</v>
          </cell>
          <cell r="I803" t="str">
            <v>090-5467-3114</v>
          </cell>
          <cell r="J803">
            <v>22173</v>
          </cell>
          <cell r="K803">
            <v>13870</v>
          </cell>
          <cell r="M803" t="str">
            <v>清水　貴大</v>
          </cell>
          <cell r="N803">
            <v>4000</v>
          </cell>
          <cell r="O803">
            <v>12</v>
          </cell>
          <cell r="AA803" t="str">
            <v/>
          </cell>
          <cell r="AB803"/>
          <cell r="AC803"/>
          <cell r="AO803" t="str">
            <v/>
          </cell>
          <cell r="AP803"/>
          <cell r="AQ803"/>
          <cell r="BC803" t="str">
            <v/>
          </cell>
          <cell r="BD803"/>
          <cell r="BE803"/>
          <cell r="BQ803" t="str">
            <v/>
          </cell>
          <cell r="BR803"/>
          <cell r="BS803"/>
          <cell r="CE803" t="str">
            <v/>
          </cell>
          <cell r="CF803" t="str">
            <v/>
          </cell>
          <cell r="CG803" t="str">
            <v/>
          </cell>
          <cell r="CR803" t="str">
            <v>京都中央信用金庫</v>
          </cell>
          <cell r="CS803" t="str">
            <v>伏見支店</v>
          </cell>
        </row>
        <row r="804">
          <cell r="B804" t="str">
            <v>36</v>
          </cell>
          <cell r="F804" t="str">
            <v>615-8301</v>
          </cell>
          <cell r="G804" t="str">
            <v>京都市西京区</v>
          </cell>
          <cell r="H804" t="str">
            <v>桂徳大寺北町１１５</v>
          </cell>
          <cell r="I804" t="str">
            <v>075-864-3400</v>
          </cell>
          <cell r="J804">
            <v>35685</v>
          </cell>
          <cell r="K804">
            <v>33215</v>
          </cell>
          <cell r="M804" t="str">
            <v>小倉　大樹</v>
          </cell>
          <cell r="N804">
            <v>14000</v>
          </cell>
          <cell r="O804">
            <v>12</v>
          </cell>
          <cell r="AA804" t="str">
            <v/>
          </cell>
          <cell r="AB804"/>
          <cell r="AC804"/>
          <cell r="AO804" t="str">
            <v/>
          </cell>
          <cell r="AP804"/>
          <cell r="AQ804"/>
          <cell r="BC804" t="str">
            <v/>
          </cell>
          <cell r="BD804"/>
          <cell r="BE804"/>
          <cell r="BQ804" t="str">
            <v/>
          </cell>
          <cell r="BR804"/>
          <cell r="BS804"/>
          <cell r="CE804" t="str">
            <v/>
          </cell>
          <cell r="CF804" t="str">
            <v/>
          </cell>
          <cell r="CG804" t="str">
            <v/>
          </cell>
          <cell r="CR804" t="str">
            <v>京都銀行</v>
          </cell>
          <cell r="CS804" t="str">
            <v>帷子ノ辻支店</v>
          </cell>
        </row>
        <row r="805">
          <cell r="B805" t="str">
            <v>35</v>
          </cell>
          <cell r="F805" t="str">
            <v>601-8332</v>
          </cell>
          <cell r="G805" t="str">
            <v>京都市南区吉祥院高畑町　２番地</v>
          </cell>
          <cell r="H805" t="str">
            <v/>
          </cell>
          <cell r="I805" t="str">
            <v>075-681-3791</v>
          </cell>
          <cell r="J805">
            <v>16055</v>
          </cell>
          <cell r="K805">
            <v>13870</v>
          </cell>
          <cell r="M805" t="str">
            <v>山村　高</v>
          </cell>
          <cell r="N805">
            <v>4000</v>
          </cell>
          <cell r="O805">
            <v>12</v>
          </cell>
          <cell r="AA805" t="str">
            <v/>
          </cell>
          <cell r="AB805"/>
          <cell r="AC805"/>
          <cell r="AO805" t="str">
            <v/>
          </cell>
          <cell r="AP805"/>
          <cell r="AQ805"/>
          <cell r="BC805" t="str">
            <v/>
          </cell>
          <cell r="BD805"/>
          <cell r="BE805"/>
          <cell r="BQ805" t="str">
            <v/>
          </cell>
          <cell r="BR805"/>
          <cell r="BS805"/>
          <cell r="CE805" t="str">
            <v/>
          </cell>
          <cell r="CF805" t="str">
            <v/>
          </cell>
          <cell r="CG805" t="str">
            <v/>
          </cell>
          <cell r="CR805" t="str">
            <v>京都中央信用金庫</v>
          </cell>
          <cell r="CS805" t="str">
            <v>上鳥羽支店</v>
          </cell>
        </row>
        <row r="806">
          <cell r="B806" t="str">
            <v>38</v>
          </cell>
          <cell r="F806" t="str">
            <v>615-8163</v>
          </cell>
          <cell r="G806" t="str">
            <v>京都市西京区樫原山ノ上町７－１４</v>
          </cell>
          <cell r="H806" t="str">
            <v/>
          </cell>
          <cell r="I806" t="str">
            <v>075-393-8678</v>
          </cell>
          <cell r="J806">
            <v>20280</v>
          </cell>
          <cell r="K806">
            <v>17520</v>
          </cell>
          <cell r="M806" t="str">
            <v>田家　晃浩</v>
          </cell>
          <cell r="N806">
            <v>4000</v>
          </cell>
          <cell r="O806">
            <v>12</v>
          </cell>
          <cell r="AA806" t="str">
            <v/>
          </cell>
          <cell r="AB806"/>
          <cell r="AC806"/>
          <cell r="AO806" t="str">
            <v/>
          </cell>
          <cell r="AP806"/>
          <cell r="AQ806"/>
          <cell r="BC806" t="str">
            <v/>
          </cell>
          <cell r="BD806"/>
          <cell r="BE806"/>
          <cell r="BQ806" t="str">
            <v/>
          </cell>
          <cell r="BR806"/>
          <cell r="BS806"/>
          <cell r="CE806" t="str">
            <v/>
          </cell>
          <cell r="CF806" t="str">
            <v/>
          </cell>
          <cell r="CG806" t="str">
            <v/>
          </cell>
          <cell r="CR806"/>
          <cell r="CS806"/>
        </row>
        <row r="807">
          <cell r="B807" t="str">
            <v>35</v>
          </cell>
          <cell r="F807" t="str">
            <v>603-8002</v>
          </cell>
          <cell r="G807" t="str">
            <v>京都市北区上賀茂神山　３０７－２</v>
          </cell>
          <cell r="H807" t="str">
            <v/>
          </cell>
          <cell r="I807" t="str">
            <v>075-741-2467</v>
          </cell>
          <cell r="J807">
            <v>45847</v>
          </cell>
          <cell r="K807">
            <v>34675</v>
          </cell>
          <cell r="M807" t="str">
            <v>藤谷　正</v>
          </cell>
          <cell r="N807">
            <v>10000</v>
          </cell>
          <cell r="O807">
            <v>12</v>
          </cell>
          <cell r="AA807" t="str">
            <v/>
          </cell>
          <cell r="AB807"/>
          <cell r="AC807"/>
          <cell r="AO807" t="str">
            <v/>
          </cell>
          <cell r="AP807"/>
          <cell r="AQ807"/>
          <cell r="BC807" t="str">
            <v/>
          </cell>
          <cell r="BD807"/>
          <cell r="BE807"/>
          <cell r="BQ807" t="str">
            <v/>
          </cell>
          <cell r="BR807"/>
          <cell r="BS807"/>
          <cell r="CE807" t="str">
            <v/>
          </cell>
          <cell r="CF807" t="str">
            <v/>
          </cell>
          <cell r="CG807" t="str">
            <v/>
          </cell>
          <cell r="CR807" t="str">
            <v>京都中央信用金庫</v>
          </cell>
          <cell r="CS807" t="str">
            <v>二軒茶屋支店</v>
          </cell>
        </row>
        <row r="808">
          <cell r="B808" t="str">
            <v>35</v>
          </cell>
          <cell r="F808" t="str">
            <v>611-0033</v>
          </cell>
          <cell r="G808" t="str">
            <v>宇治市大久保町旦椋９番地６</v>
          </cell>
          <cell r="H808" t="str">
            <v/>
          </cell>
          <cell r="I808" t="str">
            <v>077-426-2305</v>
          </cell>
          <cell r="J808">
            <v>88473</v>
          </cell>
          <cell r="K808">
            <v>86687</v>
          </cell>
          <cell r="M808" t="str">
            <v>井上　茂雄</v>
          </cell>
          <cell r="N808">
            <v>25000</v>
          </cell>
          <cell r="O808">
            <v>12</v>
          </cell>
          <cell r="AA808" t="str">
            <v/>
          </cell>
          <cell r="AB808"/>
          <cell r="AC808"/>
          <cell r="AO808" t="str">
            <v/>
          </cell>
          <cell r="AP808"/>
          <cell r="AQ808"/>
          <cell r="BC808" t="str">
            <v/>
          </cell>
          <cell r="BD808"/>
          <cell r="BE808"/>
          <cell r="BQ808" t="str">
            <v/>
          </cell>
          <cell r="BR808"/>
          <cell r="BS808"/>
          <cell r="CE808" t="str">
            <v/>
          </cell>
          <cell r="CF808" t="str">
            <v/>
          </cell>
          <cell r="CG808" t="str">
            <v/>
          </cell>
          <cell r="CR808" t="str">
            <v>京都中央信用金庫</v>
          </cell>
          <cell r="CS808" t="str">
            <v>太秦支店</v>
          </cell>
        </row>
        <row r="809">
          <cell r="B809" t="str">
            <v>35</v>
          </cell>
          <cell r="F809" t="str">
            <v>616-8314</v>
          </cell>
          <cell r="G809" t="str">
            <v>京都市右京区嵯峨野秋街道町</v>
          </cell>
          <cell r="H809" t="str">
            <v>20番地4</v>
          </cell>
          <cell r="I809" t="str">
            <v>075-432-8985</v>
          </cell>
          <cell r="J809">
            <v>248263</v>
          </cell>
          <cell r="K809">
            <v>13870</v>
          </cell>
          <cell r="M809" t="str">
            <v>島岡　佳弘</v>
          </cell>
          <cell r="N809">
            <v>4000</v>
          </cell>
          <cell r="O809">
            <v>12</v>
          </cell>
          <cell r="AA809" t="str">
            <v/>
          </cell>
          <cell r="AB809"/>
          <cell r="AC809"/>
          <cell r="AO809" t="str">
            <v/>
          </cell>
          <cell r="AP809"/>
          <cell r="AQ809"/>
          <cell r="BC809" t="str">
            <v/>
          </cell>
          <cell r="BD809"/>
          <cell r="BE809"/>
          <cell r="BQ809" t="str">
            <v/>
          </cell>
          <cell r="BR809"/>
          <cell r="BS809"/>
          <cell r="CE809" t="str">
            <v/>
          </cell>
          <cell r="CF809" t="str">
            <v/>
          </cell>
          <cell r="CG809" t="str">
            <v/>
          </cell>
          <cell r="CR809" t="str">
            <v>京都中央信用金庫</v>
          </cell>
          <cell r="CS809" t="str">
            <v>嵯峨野支店</v>
          </cell>
        </row>
        <row r="810">
          <cell r="B810" t="str">
            <v>37</v>
          </cell>
          <cell r="F810" t="str">
            <v>612-8495</v>
          </cell>
          <cell r="G810" t="str">
            <v>京都市伏見区久我森の宮町４－５５</v>
          </cell>
          <cell r="H810" t="str">
            <v/>
          </cell>
          <cell r="I810" t="str">
            <v>080-1486-9101</v>
          </cell>
          <cell r="J810">
            <v>23700</v>
          </cell>
          <cell r="K810">
            <v>21900</v>
          </cell>
          <cell r="M810" t="str">
            <v>森重　大輝</v>
          </cell>
          <cell r="N810">
            <v>4000</v>
          </cell>
          <cell r="O810">
            <v>12</v>
          </cell>
          <cell r="AA810" t="str">
            <v/>
          </cell>
          <cell r="AB810"/>
          <cell r="AC810"/>
          <cell r="AO810" t="str">
            <v/>
          </cell>
          <cell r="AP810"/>
          <cell r="AQ810"/>
          <cell r="BC810" t="str">
            <v/>
          </cell>
          <cell r="BD810"/>
          <cell r="BE810"/>
          <cell r="BQ810" t="str">
            <v/>
          </cell>
          <cell r="BR810"/>
          <cell r="BS810"/>
          <cell r="CE810" t="str">
            <v/>
          </cell>
          <cell r="CF810" t="str">
            <v/>
          </cell>
          <cell r="CG810" t="str">
            <v/>
          </cell>
          <cell r="CR810" t="str">
            <v>京都中央信用金庫</v>
          </cell>
          <cell r="CS810" t="str">
            <v>十条支店</v>
          </cell>
        </row>
        <row r="811">
          <cell r="B811" t="str">
            <v>35</v>
          </cell>
          <cell r="F811" t="str">
            <v>620-0936</v>
          </cell>
          <cell r="G811" t="str">
            <v>福知山市字正明寺</v>
          </cell>
          <cell r="H811" t="str">
            <v>１番地の３６</v>
          </cell>
          <cell r="I811" t="str">
            <v>0773-48-9390</v>
          </cell>
          <cell r="J811">
            <v>65303</v>
          </cell>
          <cell r="K811">
            <v>34675</v>
          </cell>
          <cell r="M811" t="str">
            <v>四方　辰治</v>
          </cell>
          <cell r="N811">
            <v>10000</v>
          </cell>
          <cell r="O811">
            <v>12</v>
          </cell>
          <cell r="AA811" t="str">
            <v/>
          </cell>
          <cell r="AB811"/>
          <cell r="AC811"/>
          <cell r="AO811" t="str">
            <v/>
          </cell>
          <cell r="AP811"/>
          <cell r="AQ811"/>
          <cell r="BC811" t="str">
            <v/>
          </cell>
          <cell r="BD811"/>
          <cell r="BE811"/>
          <cell r="BQ811" t="str">
            <v/>
          </cell>
          <cell r="BR811"/>
          <cell r="BS811"/>
          <cell r="CE811" t="str">
            <v/>
          </cell>
          <cell r="CF811" t="str">
            <v/>
          </cell>
          <cell r="CG811" t="str">
            <v/>
          </cell>
          <cell r="CR811" t="str">
            <v>京都北都信用金庫</v>
          </cell>
          <cell r="CS811" t="str">
            <v>岡ノ町支店</v>
          </cell>
        </row>
        <row r="812">
          <cell r="B812" t="str">
            <v>35</v>
          </cell>
          <cell r="F812" t="str">
            <v>619-0232</v>
          </cell>
          <cell r="G812" t="str">
            <v>相楽郡精華町桜ケ丘　１丁目２２－１</v>
          </cell>
          <cell r="H812" t="str">
            <v>2</v>
          </cell>
          <cell r="I812" t="str">
            <v>090-5012-3135</v>
          </cell>
          <cell r="J812">
            <v>109240</v>
          </cell>
          <cell r="K812">
            <v>34675</v>
          </cell>
          <cell r="M812" t="str">
            <v>西尾　匡人</v>
          </cell>
          <cell r="N812">
            <v>10000</v>
          </cell>
          <cell r="O812">
            <v>12</v>
          </cell>
          <cell r="AA812" t="str">
            <v/>
          </cell>
          <cell r="AB812"/>
          <cell r="AC812"/>
          <cell r="AO812" t="str">
            <v/>
          </cell>
          <cell r="AP812"/>
          <cell r="AQ812"/>
          <cell r="BC812" t="str">
            <v/>
          </cell>
          <cell r="BD812"/>
          <cell r="BE812"/>
          <cell r="BQ812" t="str">
            <v/>
          </cell>
          <cell r="BR812"/>
          <cell r="BS812"/>
          <cell r="CE812" t="str">
            <v/>
          </cell>
          <cell r="CF812" t="str">
            <v/>
          </cell>
          <cell r="CG812" t="str">
            <v/>
          </cell>
          <cell r="CR812" t="str">
            <v>南都銀行</v>
          </cell>
          <cell r="CS812" t="str">
            <v>木津支店</v>
          </cell>
        </row>
        <row r="813">
          <cell r="B813" t="str">
            <v>37</v>
          </cell>
          <cell r="F813" t="str">
            <v>620-0841</v>
          </cell>
          <cell r="G813" t="str">
            <v>福知山市駒場新町３丁目５９番地</v>
          </cell>
          <cell r="H813" t="str">
            <v/>
          </cell>
          <cell r="I813" t="str">
            <v>0773-21-4875</v>
          </cell>
          <cell r="J813">
            <v>7380</v>
          </cell>
          <cell r="K813">
            <v>0</v>
          </cell>
          <cell r="M813" t="str">
            <v/>
          </cell>
          <cell r="N813"/>
          <cell r="O813"/>
          <cell r="AA813" t="str">
            <v/>
          </cell>
          <cell r="AB813"/>
          <cell r="AC813"/>
          <cell r="AO813" t="str">
            <v/>
          </cell>
          <cell r="AP813"/>
          <cell r="AQ813"/>
          <cell r="BC813" t="str">
            <v/>
          </cell>
          <cell r="BD813"/>
          <cell r="BE813"/>
          <cell r="BQ813" t="str">
            <v/>
          </cell>
          <cell r="BR813"/>
          <cell r="BS813"/>
          <cell r="CE813" t="str">
            <v/>
          </cell>
          <cell r="CF813" t="str">
            <v/>
          </cell>
          <cell r="CG813" t="str">
            <v/>
          </cell>
          <cell r="CR813" t="str">
            <v>京都北都信用金庫</v>
          </cell>
          <cell r="CS813" t="str">
            <v>駅南支店</v>
          </cell>
        </row>
        <row r="814">
          <cell r="B814" t="str">
            <v>35</v>
          </cell>
          <cell r="F814" t="str">
            <v>617-0823</v>
          </cell>
          <cell r="G814" t="str">
            <v>長岡京市</v>
          </cell>
          <cell r="H814" t="str">
            <v>長岡１丁目２６－１６</v>
          </cell>
          <cell r="I814" t="str">
            <v>075-203-5009</v>
          </cell>
          <cell r="J814">
            <v>91247</v>
          </cell>
          <cell r="K814">
            <v>0</v>
          </cell>
          <cell r="M814" t="str">
            <v/>
          </cell>
          <cell r="N814"/>
          <cell r="O814"/>
          <cell r="AA814" t="str">
            <v/>
          </cell>
          <cell r="AB814"/>
          <cell r="AC814"/>
          <cell r="AO814" t="str">
            <v/>
          </cell>
          <cell r="AP814"/>
          <cell r="AQ814"/>
          <cell r="BC814" t="str">
            <v/>
          </cell>
          <cell r="BD814"/>
          <cell r="BE814"/>
          <cell r="BQ814" t="str">
            <v/>
          </cell>
          <cell r="BR814"/>
          <cell r="BS814"/>
          <cell r="CE814" t="str">
            <v/>
          </cell>
          <cell r="CF814" t="str">
            <v/>
          </cell>
          <cell r="CG814" t="str">
            <v/>
          </cell>
          <cell r="CR814" t="str">
            <v>京都銀行</v>
          </cell>
          <cell r="CS814" t="str">
            <v>長岡支店</v>
          </cell>
        </row>
        <row r="815">
          <cell r="B815" t="str">
            <v>38</v>
          </cell>
          <cell r="F815" t="str">
            <v>611-0013</v>
          </cell>
          <cell r="G815" t="str">
            <v>宇治市菟道平町　６０－４３</v>
          </cell>
          <cell r="H815" t="str">
            <v/>
          </cell>
          <cell r="I815" t="str">
            <v>0774-32-7434</v>
          </cell>
          <cell r="J815">
            <v>18900</v>
          </cell>
          <cell r="K815">
            <v>17520</v>
          </cell>
          <cell r="M815" t="str">
            <v>古株　宏</v>
          </cell>
          <cell r="N815">
            <v>4000</v>
          </cell>
          <cell r="O815">
            <v>12</v>
          </cell>
          <cell r="AA815" t="str">
            <v/>
          </cell>
          <cell r="AB815"/>
          <cell r="AC815"/>
          <cell r="AO815" t="str">
            <v/>
          </cell>
          <cell r="AP815"/>
          <cell r="AQ815"/>
          <cell r="BC815" t="str">
            <v/>
          </cell>
          <cell r="BD815"/>
          <cell r="BE815"/>
          <cell r="BQ815" t="str">
            <v/>
          </cell>
          <cell r="BR815"/>
          <cell r="BS815"/>
          <cell r="CE815" t="str">
            <v/>
          </cell>
          <cell r="CF815" t="str">
            <v/>
          </cell>
          <cell r="CG815" t="str">
            <v/>
          </cell>
          <cell r="CR815"/>
          <cell r="CS815"/>
        </row>
        <row r="816">
          <cell r="B816" t="str">
            <v>35</v>
          </cell>
          <cell r="F816" t="str">
            <v>621-0864</v>
          </cell>
          <cell r="G816" t="str">
            <v>亀岡市内丸町２６－４８</v>
          </cell>
          <cell r="H816" t="str">
            <v/>
          </cell>
          <cell r="I816" t="str">
            <v>0771-20-8578</v>
          </cell>
          <cell r="J816">
            <v>106561</v>
          </cell>
          <cell r="K816">
            <v>34675</v>
          </cell>
          <cell r="M816" t="str">
            <v>西田　雄祐</v>
          </cell>
          <cell r="N816">
            <v>10000</v>
          </cell>
          <cell r="O816">
            <v>12</v>
          </cell>
          <cell r="AA816" t="str">
            <v/>
          </cell>
          <cell r="AB816"/>
          <cell r="AC816"/>
          <cell r="AO816" t="str">
            <v/>
          </cell>
          <cell r="AP816"/>
          <cell r="AQ816"/>
          <cell r="BC816" t="str">
            <v/>
          </cell>
          <cell r="BD816"/>
          <cell r="BE816"/>
          <cell r="BQ816" t="str">
            <v/>
          </cell>
          <cell r="BR816"/>
          <cell r="BS816"/>
          <cell r="CE816" t="str">
            <v/>
          </cell>
          <cell r="CF816" t="str">
            <v/>
          </cell>
          <cell r="CG816" t="str">
            <v/>
          </cell>
          <cell r="CR816" t="str">
            <v>京都銀行</v>
          </cell>
          <cell r="CS816" t="str">
            <v>亀岡支店</v>
          </cell>
        </row>
        <row r="817">
          <cell r="B817" t="str">
            <v>38</v>
          </cell>
          <cell r="F817" t="str">
            <v>610-1106</v>
          </cell>
          <cell r="G817" t="str">
            <v>京都市西京区大枝沓掛町５－６</v>
          </cell>
          <cell r="H817" t="str">
            <v>洛西沓掛団地２－３０１</v>
          </cell>
          <cell r="I817" t="str">
            <v>090-7102-0647</v>
          </cell>
          <cell r="J817">
            <v>8592</v>
          </cell>
          <cell r="K817">
            <v>5832</v>
          </cell>
          <cell r="M817" t="str">
            <v>吉倉　淳</v>
          </cell>
          <cell r="N817">
            <v>4000</v>
          </cell>
          <cell r="O817">
            <v>4</v>
          </cell>
          <cell r="AA817" t="str">
            <v/>
          </cell>
          <cell r="AB817"/>
          <cell r="AC817"/>
          <cell r="AO817" t="str">
            <v/>
          </cell>
          <cell r="AP817"/>
          <cell r="AQ817"/>
          <cell r="BC817" t="str">
            <v/>
          </cell>
          <cell r="BD817"/>
          <cell r="BE817"/>
          <cell r="BQ817" t="str">
            <v/>
          </cell>
          <cell r="BR817"/>
          <cell r="BS817"/>
          <cell r="CE817" t="str">
            <v/>
          </cell>
          <cell r="CF817" t="str">
            <v/>
          </cell>
          <cell r="CG817" t="str">
            <v/>
          </cell>
          <cell r="CR817"/>
          <cell r="CS817"/>
        </row>
        <row r="818">
          <cell r="B818" t="str">
            <v>38</v>
          </cell>
          <cell r="F818" t="str">
            <v>612-8492</v>
          </cell>
          <cell r="G818" t="str">
            <v>京都市伏見区</v>
          </cell>
          <cell r="H818" t="str">
            <v>久我本町３番地４１</v>
          </cell>
          <cell r="I818" t="str">
            <v>080-8947-1028</v>
          </cell>
          <cell r="J818">
            <v>20280</v>
          </cell>
          <cell r="K818">
            <v>17520</v>
          </cell>
          <cell r="M818" t="str">
            <v>柏原　功</v>
          </cell>
          <cell r="N818">
            <v>4000</v>
          </cell>
          <cell r="O818">
            <v>12</v>
          </cell>
          <cell r="AA818" t="str">
            <v/>
          </cell>
          <cell r="AB818"/>
          <cell r="AC818"/>
          <cell r="AO818" t="str">
            <v/>
          </cell>
          <cell r="AP818"/>
          <cell r="AQ818"/>
          <cell r="BC818" t="str">
            <v/>
          </cell>
          <cell r="BD818"/>
          <cell r="BE818"/>
          <cell r="BQ818" t="str">
            <v/>
          </cell>
          <cell r="BR818"/>
          <cell r="BS818"/>
          <cell r="CE818" t="str">
            <v/>
          </cell>
          <cell r="CF818" t="str">
            <v/>
          </cell>
          <cell r="CG818" t="str">
            <v/>
          </cell>
          <cell r="CR818" t="str">
            <v>京都銀行</v>
          </cell>
          <cell r="CS818" t="str">
            <v>下鳥羽支店</v>
          </cell>
        </row>
        <row r="819">
          <cell r="B819" t="str">
            <v>35</v>
          </cell>
          <cell r="F819" t="str">
            <v>611-0044</v>
          </cell>
          <cell r="G819" t="str">
            <v>宇治市伊勢田町名木</v>
          </cell>
          <cell r="H819" t="str">
            <v>１丁目１－１１２</v>
          </cell>
          <cell r="I819" t="str">
            <v>0774-84-9758</v>
          </cell>
          <cell r="J819">
            <v>19522</v>
          </cell>
          <cell r="K819">
            <v>17337</v>
          </cell>
          <cell r="M819" t="str">
            <v>赤穂　大樹</v>
          </cell>
          <cell r="N819">
            <v>5000</v>
          </cell>
          <cell r="O819">
            <v>12</v>
          </cell>
          <cell r="AA819" t="str">
            <v/>
          </cell>
          <cell r="AB819"/>
          <cell r="AC819"/>
          <cell r="AO819" t="str">
            <v/>
          </cell>
          <cell r="AP819"/>
          <cell r="AQ819"/>
          <cell r="BC819" t="str">
            <v/>
          </cell>
          <cell r="BD819"/>
          <cell r="BE819"/>
          <cell r="BQ819" t="str">
            <v/>
          </cell>
          <cell r="BR819"/>
          <cell r="BS819"/>
          <cell r="CE819" t="str">
            <v/>
          </cell>
          <cell r="CF819" t="str">
            <v/>
          </cell>
          <cell r="CG819" t="str">
            <v/>
          </cell>
          <cell r="CR819" t="str">
            <v>京都信用金庫</v>
          </cell>
          <cell r="CS819" t="str">
            <v>修学院支店</v>
          </cell>
        </row>
        <row r="820">
          <cell r="B820" t="str">
            <v>38</v>
          </cell>
          <cell r="F820" t="str">
            <v>610-0121</v>
          </cell>
          <cell r="G820" t="str">
            <v>城陽市寺田樋尻５６－２</v>
          </cell>
          <cell r="H820" t="str">
            <v/>
          </cell>
          <cell r="I820" t="str">
            <v>0774-64-3707</v>
          </cell>
          <cell r="J820">
            <v>18540</v>
          </cell>
          <cell r="K820">
            <v>17520</v>
          </cell>
          <cell r="M820" t="str">
            <v>松岡　敏子</v>
          </cell>
          <cell r="N820">
            <v>4000</v>
          </cell>
          <cell r="O820">
            <v>12</v>
          </cell>
          <cell r="AA820" t="str">
            <v/>
          </cell>
          <cell r="AB820"/>
          <cell r="AC820"/>
          <cell r="AO820" t="str">
            <v/>
          </cell>
          <cell r="AP820"/>
          <cell r="AQ820"/>
          <cell r="BC820" t="str">
            <v/>
          </cell>
          <cell r="BD820"/>
          <cell r="BE820"/>
          <cell r="BQ820" t="str">
            <v/>
          </cell>
          <cell r="BR820"/>
          <cell r="BS820"/>
          <cell r="CE820" t="str">
            <v/>
          </cell>
          <cell r="CF820" t="str">
            <v/>
          </cell>
          <cell r="CG820" t="str">
            <v/>
          </cell>
          <cell r="CR820"/>
          <cell r="CS820"/>
        </row>
        <row r="821">
          <cell r="B821" t="str">
            <v>35</v>
          </cell>
          <cell r="F821" t="str">
            <v>621-0011</v>
          </cell>
          <cell r="G821" t="str">
            <v>亀岡市大井町土田１丁目２３－１７－</v>
          </cell>
          <cell r="H821" t="str">
            <v>511</v>
          </cell>
          <cell r="I821" t="str">
            <v>0771-25-2852</v>
          </cell>
          <cell r="J821">
            <v>42702</v>
          </cell>
          <cell r="K821">
            <v>41610</v>
          </cell>
          <cell r="M821" t="str">
            <v>竹元　勇二</v>
          </cell>
          <cell r="N821">
            <v>12000</v>
          </cell>
          <cell r="O821">
            <v>12</v>
          </cell>
          <cell r="AA821" t="str">
            <v/>
          </cell>
          <cell r="AB821"/>
          <cell r="AC821"/>
          <cell r="AO821" t="str">
            <v/>
          </cell>
          <cell r="AP821"/>
          <cell r="AQ821"/>
          <cell r="BC821" t="str">
            <v/>
          </cell>
          <cell r="BD821"/>
          <cell r="BE821"/>
          <cell r="BQ821" t="str">
            <v/>
          </cell>
          <cell r="BR821"/>
          <cell r="BS821"/>
          <cell r="CE821" t="str">
            <v/>
          </cell>
          <cell r="CF821" t="str">
            <v/>
          </cell>
          <cell r="CG821" t="str">
            <v/>
          </cell>
          <cell r="CR821" t="str">
            <v>京都銀行</v>
          </cell>
          <cell r="CS821" t="str">
            <v>大井支店</v>
          </cell>
        </row>
        <row r="822">
          <cell r="B822" t="str">
            <v>35</v>
          </cell>
          <cell r="F822" t="str">
            <v>612-8421</v>
          </cell>
          <cell r="G822" t="str">
            <v>京都市伏見区</v>
          </cell>
          <cell r="H822" t="str">
            <v>竹田桶ノ井町３番地９</v>
          </cell>
          <cell r="I822" t="str">
            <v>075-722-3658</v>
          </cell>
          <cell r="J822">
            <v>8673</v>
          </cell>
          <cell r="K822">
            <v>0</v>
          </cell>
          <cell r="M822" t="str">
            <v/>
          </cell>
          <cell r="N822"/>
          <cell r="O822"/>
          <cell r="AA822" t="str">
            <v/>
          </cell>
          <cell r="AB822"/>
          <cell r="AC822"/>
          <cell r="AO822" t="str">
            <v/>
          </cell>
          <cell r="AP822"/>
          <cell r="AQ822"/>
          <cell r="BC822" t="str">
            <v/>
          </cell>
          <cell r="BD822"/>
          <cell r="BE822"/>
          <cell r="BQ822" t="str">
            <v/>
          </cell>
          <cell r="BR822"/>
          <cell r="BS822"/>
          <cell r="CE822" t="str">
            <v/>
          </cell>
          <cell r="CF822" t="str">
            <v/>
          </cell>
          <cell r="CG822" t="str">
            <v/>
          </cell>
          <cell r="CR822" t="str">
            <v>京都中央信用金庫</v>
          </cell>
          <cell r="CS822" t="str">
            <v>岩倉支店</v>
          </cell>
        </row>
        <row r="823">
          <cell r="B823" t="str">
            <v>38</v>
          </cell>
          <cell r="F823" t="str">
            <v>623-0222</v>
          </cell>
          <cell r="G823" t="str">
            <v>綾部市栗町野佃１０</v>
          </cell>
          <cell r="H823" t="str">
            <v/>
          </cell>
          <cell r="I823" t="str">
            <v>0773-47-0792</v>
          </cell>
          <cell r="J823">
            <v>78360</v>
          </cell>
          <cell r="K823">
            <v>70080</v>
          </cell>
          <cell r="M823" t="str">
            <v>村上　和久</v>
          </cell>
          <cell r="N823">
            <v>16000</v>
          </cell>
          <cell r="O823">
            <v>12</v>
          </cell>
          <cell r="AA823" t="str">
            <v/>
          </cell>
          <cell r="AB823"/>
          <cell r="AC823"/>
          <cell r="AO823" t="str">
            <v/>
          </cell>
          <cell r="AP823"/>
          <cell r="AQ823"/>
          <cell r="BC823" t="str">
            <v/>
          </cell>
          <cell r="BD823"/>
          <cell r="BE823"/>
          <cell r="BQ823" t="str">
            <v/>
          </cell>
          <cell r="BR823"/>
          <cell r="BS823"/>
          <cell r="CE823" t="str">
            <v/>
          </cell>
          <cell r="CF823" t="str">
            <v/>
          </cell>
          <cell r="CG823" t="str">
            <v/>
          </cell>
          <cell r="CR823" t="str">
            <v>京都北都信用金庫</v>
          </cell>
          <cell r="CS823" t="str">
            <v>綾部中央支店</v>
          </cell>
        </row>
        <row r="824">
          <cell r="B824" t="str">
            <v>35</v>
          </cell>
          <cell r="F824" t="str">
            <v>621-0855</v>
          </cell>
          <cell r="G824" t="str">
            <v>亀岡市中矢田町中道４－５</v>
          </cell>
          <cell r="H824" t="str">
            <v/>
          </cell>
          <cell r="I824" t="str">
            <v>07712-2-2172</v>
          </cell>
          <cell r="J824">
            <v>62633</v>
          </cell>
          <cell r="K824">
            <v>62415</v>
          </cell>
          <cell r="M824" t="str">
            <v>高田　弘貴</v>
          </cell>
          <cell r="N824">
            <v>18000</v>
          </cell>
          <cell r="O824">
            <v>12</v>
          </cell>
          <cell r="AA824" t="str">
            <v/>
          </cell>
          <cell r="AB824"/>
          <cell r="AC824"/>
          <cell r="AO824" t="str">
            <v/>
          </cell>
          <cell r="AP824"/>
          <cell r="AQ824"/>
          <cell r="BC824" t="str">
            <v/>
          </cell>
          <cell r="BD824"/>
          <cell r="BE824"/>
          <cell r="BQ824" t="str">
            <v/>
          </cell>
          <cell r="BR824"/>
          <cell r="BS824"/>
          <cell r="CE824" t="str">
            <v/>
          </cell>
          <cell r="CF824" t="str">
            <v/>
          </cell>
          <cell r="CG824" t="str">
            <v/>
          </cell>
          <cell r="CR824"/>
          <cell r="CS824"/>
        </row>
        <row r="825">
          <cell r="B825" t="str">
            <v>35</v>
          </cell>
          <cell r="F825" t="str">
            <v>612-8477</v>
          </cell>
          <cell r="G825" t="str">
            <v>京都市伏見区下鳥羽中三町</v>
          </cell>
          <cell r="H825" t="str">
            <v>２３番地</v>
          </cell>
          <cell r="I825" t="str">
            <v>075-603-5538</v>
          </cell>
          <cell r="J825">
            <v>29925</v>
          </cell>
          <cell r="K825">
            <v>27740</v>
          </cell>
          <cell r="M825" t="str">
            <v>熊本　幸一</v>
          </cell>
          <cell r="N825">
            <v>8000</v>
          </cell>
          <cell r="O825">
            <v>12</v>
          </cell>
          <cell r="AA825" t="str">
            <v/>
          </cell>
          <cell r="AB825"/>
          <cell r="AC825"/>
          <cell r="AO825" t="str">
            <v/>
          </cell>
          <cell r="AP825"/>
          <cell r="AQ825"/>
          <cell r="BC825" t="str">
            <v/>
          </cell>
          <cell r="BD825"/>
          <cell r="BE825"/>
          <cell r="BQ825" t="str">
            <v/>
          </cell>
          <cell r="BR825"/>
          <cell r="BS825"/>
          <cell r="CE825" t="str">
            <v/>
          </cell>
          <cell r="CF825" t="str">
            <v/>
          </cell>
          <cell r="CG825" t="str">
            <v/>
          </cell>
          <cell r="CR825"/>
          <cell r="CS825"/>
        </row>
        <row r="826">
          <cell r="B826" t="str">
            <v>35</v>
          </cell>
          <cell r="F826" t="str">
            <v>616-8085</v>
          </cell>
          <cell r="G826" t="str">
            <v>京都市右京区太秦安井松本町１０－２</v>
          </cell>
          <cell r="H826" t="str">
            <v>5</v>
          </cell>
          <cell r="I826" t="str">
            <v>075-822-3389</v>
          </cell>
          <cell r="J826">
            <v>40793</v>
          </cell>
          <cell r="K826">
            <v>34675</v>
          </cell>
          <cell r="M826" t="str">
            <v>山内　達也</v>
          </cell>
          <cell r="N826">
            <v>10000</v>
          </cell>
          <cell r="O826">
            <v>12</v>
          </cell>
          <cell r="AA826" t="str">
            <v/>
          </cell>
          <cell r="AB826"/>
          <cell r="AC826"/>
          <cell r="AO826" t="str">
            <v/>
          </cell>
          <cell r="AP826"/>
          <cell r="AQ826"/>
          <cell r="BC826" t="str">
            <v/>
          </cell>
          <cell r="BD826"/>
          <cell r="BE826"/>
          <cell r="BQ826" t="str">
            <v/>
          </cell>
          <cell r="BR826"/>
          <cell r="BS826"/>
          <cell r="CE826" t="str">
            <v/>
          </cell>
          <cell r="CF826" t="str">
            <v/>
          </cell>
          <cell r="CG826" t="str">
            <v/>
          </cell>
          <cell r="CR826" t="str">
            <v>京都中央信用金庫</v>
          </cell>
          <cell r="CS826" t="str">
            <v>常盤支店</v>
          </cell>
        </row>
        <row r="827">
          <cell r="B827" t="str">
            <v>35</v>
          </cell>
          <cell r="F827" t="str">
            <v>611-0014</v>
          </cell>
          <cell r="G827" t="str">
            <v>宇治市</v>
          </cell>
          <cell r="H827" t="str">
            <v>明星町一丁目８番地の１２</v>
          </cell>
          <cell r="I827" t="str">
            <v>0774-27-4176</v>
          </cell>
          <cell r="J827">
            <v>9120</v>
          </cell>
          <cell r="K827">
            <v>6935</v>
          </cell>
          <cell r="M827" t="str">
            <v>西邑　祥祐</v>
          </cell>
          <cell r="N827">
            <v>4000</v>
          </cell>
          <cell r="O827">
            <v>6</v>
          </cell>
          <cell r="AA827" t="str">
            <v/>
          </cell>
          <cell r="AB827"/>
          <cell r="AC827"/>
          <cell r="AO827" t="str">
            <v/>
          </cell>
          <cell r="AP827"/>
          <cell r="AQ827"/>
          <cell r="BC827" t="str">
            <v/>
          </cell>
          <cell r="BD827"/>
          <cell r="BE827"/>
          <cell r="BQ827" t="str">
            <v/>
          </cell>
          <cell r="BR827"/>
          <cell r="BS827"/>
          <cell r="CE827" t="str">
            <v/>
          </cell>
          <cell r="CF827" t="str">
            <v/>
          </cell>
          <cell r="CG827" t="str">
            <v/>
          </cell>
          <cell r="CR827"/>
          <cell r="CS827"/>
        </row>
        <row r="828">
          <cell r="B828" t="str">
            <v>35</v>
          </cell>
          <cell r="F828" t="str">
            <v>619-0244</v>
          </cell>
          <cell r="G828" t="str">
            <v>相楽郡精華町大字北稲八間小字中垣外</v>
          </cell>
          <cell r="H828" t="str">
            <v>２６番地</v>
          </cell>
          <cell r="I828" t="str">
            <v>0774-93-2840</v>
          </cell>
          <cell r="J828">
            <v>28832</v>
          </cell>
          <cell r="K828">
            <v>27740</v>
          </cell>
          <cell r="M828" t="str">
            <v>松原　敏章</v>
          </cell>
          <cell r="N828">
            <v>8000</v>
          </cell>
          <cell r="O828">
            <v>12</v>
          </cell>
          <cell r="AA828" t="str">
            <v/>
          </cell>
          <cell r="AB828"/>
          <cell r="AC828"/>
          <cell r="AO828" t="str">
            <v/>
          </cell>
          <cell r="AP828"/>
          <cell r="AQ828"/>
          <cell r="BC828" t="str">
            <v/>
          </cell>
          <cell r="BD828"/>
          <cell r="BE828"/>
          <cell r="BQ828" t="str">
            <v/>
          </cell>
          <cell r="BR828"/>
          <cell r="BS828"/>
          <cell r="CE828" t="str">
            <v/>
          </cell>
          <cell r="CF828" t="str">
            <v/>
          </cell>
          <cell r="CG828" t="str">
            <v/>
          </cell>
          <cell r="CR828" t="str">
            <v>南都銀行</v>
          </cell>
          <cell r="CS828" t="str">
            <v>精華支店</v>
          </cell>
        </row>
        <row r="829">
          <cell r="B829" t="str">
            <v>35</v>
          </cell>
          <cell r="F829" t="str">
            <v>615-8266</v>
          </cell>
          <cell r="G829" t="str">
            <v>京都市西京区山田南山田町３２－９</v>
          </cell>
          <cell r="H829" t="str">
            <v/>
          </cell>
          <cell r="I829" t="str">
            <v>075-391-8204</v>
          </cell>
          <cell r="J829">
            <v>26077</v>
          </cell>
          <cell r="K829">
            <v>17337</v>
          </cell>
          <cell r="M829" t="str">
            <v>谷口　均</v>
          </cell>
          <cell r="N829">
            <v>5000</v>
          </cell>
          <cell r="O829">
            <v>12</v>
          </cell>
          <cell r="AA829" t="str">
            <v/>
          </cell>
          <cell r="AB829"/>
          <cell r="AC829"/>
          <cell r="AO829" t="str">
            <v/>
          </cell>
          <cell r="AP829"/>
          <cell r="AQ829"/>
          <cell r="BC829" t="str">
            <v/>
          </cell>
          <cell r="BD829"/>
          <cell r="BE829"/>
          <cell r="BQ829" t="str">
            <v/>
          </cell>
          <cell r="BR829"/>
          <cell r="BS829"/>
          <cell r="CE829" t="str">
            <v/>
          </cell>
          <cell r="CF829" t="str">
            <v/>
          </cell>
          <cell r="CG829" t="str">
            <v/>
          </cell>
          <cell r="CR829" t="str">
            <v>京都中央信用金庫</v>
          </cell>
          <cell r="CS829" t="str">
            <v>桂支店</v>
          </cell>
        </row>
        <row r="830">
          <cell r="B830" t="str">
            <v>38</v>
          </cell>
          <cell r="F830" t="str">
            <v>619-0215</v>
          </cell>
          <cell r="G830" t="str">
            <v>木津川市</v>
          </cell>
          <cell r="H830" t="str">
            <v>梅美台五丁目５番地１０</v>
          </cell>
          <cell r="I830" t="str">
            <v>0774-73-9163</v>
          </cell>
          <cell r="J830">
            <v>46560</v>
          </cell>
          <cell r="K830">
            <v>43800</v>
          </cell>
          <cell r="M830" t="str">
            <v>林　典史</v>
          </cell>
          <cell r="N830">
            <v>10000</v>
          </cell>
          <cell r="O830">
            <v>12</v>
          </cell>
          <cell r="AA830" t="str">
            <v/>
          </cell>
          <cell r="AB830"/>
          <cell r="AC830"/>
          <cell r="AO830" t="str">
            <v/>
          </cell>
          <cell r="AP830"/>
          <cell r="AQ830"/>
          <cell r="BC830" t="str">
            <v/>
          </cell>
          <cell r="BD830"/>
          <cell r="BE830"/>
          <cell r="BQ830" t="str">
            <v/>
          </cell>
          <cell r="BR830"/>
          <cell r="BS830"/>
          <cell r="CE830" t="str">
            <v/>
          </cell>
          <cell r="CF830" t="str">
            <v/>
          </cell>
          <cell r="CG830" t="str">
            <v/>
          </cell>
          <cell r="CR830" t="str">
            <v>南都銀行</v>
          </cell>
          <cell r="CS830" t="str">
            <v>木津支店</v>
          </cell>
        </row>
        <row r="831">
          <cell r="B831" t="str">
            <v>35</v>
          </cell>
          <cell r="F831" t="str">
            <v>614-8041</v>
          </cell>
          <cell r="G831" t="str">
            <v>八幡市八幡吉原２－３</v>
          </cell>
          <cell r="H831" t="str">
            <v/>
          </cell>
          <cell r="I831" t="str">
            <v>075-755-9287</v>
          </cell>
          <cell r="J831">
            <v>35767</v>
          </cell>
          <cell r="K831">
            <v>34675</v>
          </cell>
          <cell r="M831" t="str">
            <v>前川　譲</v>
          </cell>
          <cell r="N831">
            <v>10000</v>
          </cell>
          <cell r="O831">
            <v>12</v>
          </cell>
          <cell r="AA831" t="str">
            <v/>
          </cell>
          <cell r="AB831"/>
          <cell r="AC831"/>
          <cell r="AO831" t="str">
            <v/>
          </cell>
          <cell r="AP831"/>
          <cell r="AQ831"/>
          <cell r="BC831" t="str">
            <v/>
          </cell>
          <cell r="BD831"/>
          <cell r="BE831"/>
          <cell r="BQ831" t="str">
            <v/>
          </cell>
          <cell r="BR831"/>
          <cell r="BS831"/>
          <cell r="CE831" t="str">
            <v/>
          </cell>
          <cell r="CF831" t="str">
            <v/>
          </cell>
          <cell r="CG831" t="str">
            <v/>
          </cell>
          <cell r="CR831"/>
          <cell r="CS831"/>
        </row>
        <row r="832">
          <cell r="B832" t="str">
            <v>35</v>
          </cell>
          <cell r="F832" t="str">
            <v>611-0014</v>
          </cell>
          <cell r="G832" t="str">
            <v>宇治市明星町二丁目３９－２１</v>
          </cell>
          <cell r="H832" t="str">
            <v/>
          </cell>
          <cell r="I832" t="str">
            <v>0774-46-8472</v>
          </cell>
          <cell r="J832">
            <v>19522</v>
          </cell>
          <cell r="K832">
            <v>17337</v>
          </cell>
          <cell r="M832" t="str">
            <v>岡本　遼</v>
          </cell>
          <cell r="N832">
            <v>5000</v>
          </cell>
          <cell r="O832">
            <v>12</v>
          </cell>
          <cell r="AA832" t="str">
            <v/>
          </cell>
          <cell r="AB832"/>
          <cell r="AC832"/>
          <cell r="AO832" t="str">
            <v/>
          </cell>
          <cell r="AP832"/>
          <cell r="AQ832"/>
          <cell r="BC832" t="str">
            <v/>
          </cell>
          <cell r="BD832"/>
          <cell r="BE832"/>
          <cell r="BQ832" t="str">
            <v/>
          </cell>
          <cell r="BR832"/>
          <cell r="BS832"/>
          <cell r="CE832" t="str">
            <v/>
          </cell>
          <cell r="CF832" t="str">
            <v/>
          </cell>
          <cell r="CG832" t="str">
            <v/>
          </cell>
          <cell r="CR832" t="str">
            <v>京都中央信用金庫</v>
          </cell>
          <cell r="CS832" t="str">
            <v>宇治支店</v>
          </cell>
        </row>
        <row r="833">
          <cell r="B833" t="str">
            <v>35</v>
          </cell>
          <cell r="F833" t="str">
            <v>616-8075</v>
          </cell>
          <cell r="G833" t="str">
            <v>京都市右京区太秦安井柳通町14-2</v>
          </cell>
          <cell r="H833" t="str">
            <v>サンビレッジ太秦Ｂ201</v>
          </cell>
          <cell r="I833" t="str">
            <v>090-19098973</v>
          </cell>
          <cell r="J833">
            <v>7961</v>
          </cell>
          <cell r="K833">
            <v>5776</v>
          </cell>
          <cell r="M833" t="str">
            <v>東　伸也</v>
          </cell>
          <cell r="N833">
            <v>10000</v>
          </cell>
          <cell r="O833">
            <v>2</v>
          </cell>
          <cell r="AA833" t="str">
            <v/>
          </cell>
          <cell r="AB833"/>
          <cell r="AC833"/>
          <cell r="AO833" t="str">
            <v/>
          </cell>
          <cell r="AP833"/>
          <cell r="AQ833"/>
          <cell r="BC833" t="str">
            <v/>
          </cell>
          <cell r="BD833"/>
          <cell r="BE833"/>
          <cell r="BQ833" t="str">
            <v/>
          </cell>
          <cell r="BR833"/>
          <cell r="BS833"/>
          <cell r="CE833" t="str">
            <v/>
          </cell>
          <cell r="CF833" t="str">
            <v/>
          </cell>
          <cell r="CG833" t="str">
            <v/>
          </cell>
          <cell r="CR833" t="str">
            <v>京都中央信用金庫</v>
          </cell>
          <cell r="CS833" t="str">
            <v>円町支店</v>
          </cell>
        </row>
        <row r="834">
          <cell r="B834" t="str">
            <v>38</v>
          </cell>
          <cell r="F834" t="str">
            <v>621-0043</v>
          </cell>
          <cell r="G834" t="str">
            <v>亀岡市千代川町小林西芝６４－３</v>
          </cell>
          <cell r="H834" t="str">
            <v/>
          </cell>
          <cell r="I834" t="str">
            <v>0771-24-9541</v>
          </cell>
          <cell r="J834">
            <v>276</v>
          </cell>
          <cell r="K834">
            <v>0</v>
          </cell>
          <cell r="M834" t="str">
            <v/>
          </cell>
          <cell r="N834"/>
          <cell r="O834"/>
          <cell r="AA834" t="str">
            <v/>
          </cell>
          <cell r="AB834"/>
          <cell r="AC834"/>
          <cell r="AO834" t="str">
            <v/>
          </cell>
          <cell r="AP834"/>
          <cell r="AQ834"/>
          <cell r="BC834" t="str">
            <v/>
          </cell>
          <cell r="BD834"/>
          <cell r="BE834"/>
          <cell r="BQ834" t="str">
            <v/>
          </cell>
          <cell r="BR834"/>
          <cell r="BS834"/>
          <cell r="CE834" t="str">
            <v/>
          </cell>
          <cell r="CF834" t="str">
            <v/>
          </cell>
          <cell r="CG834" t="str">
            <v/>
          </cell>
          <cell r="CR834" t="str">
            <v>京都農業協同組合</v>
          </cell>
          <cell r="CS834" t="str">
            <v>亀岡大井支店</v>
          </cell>
        </row>
        <row r="835">
          <cell r="B835" t="str">
            <v>35</v>
          </cell>
          <cell r="F835" t="str">
            <v>621-0833</v>
          </cell>
          <cell r="G835" t="str">
            <v>亀岡市東つつじヶ丘曙台３－９－５</v>
          </cell>
          <cell r="H835" t="str">
            <v/>
          </cell>
          <cell r="I835" t="str">
            <v>0771-20-8530</v>
          </cell>
          <cell r="J835">
            <v>10108</v>
          </cell>
          <cell r="K835">
            <v>0</v>
          </cell>
          <cell r="M835" t="str">
            <v/>
          </cell>
          <cell r="N835"/>
          <cell r="O835"/>
          <cell r="AA835" t="str">
            <v/>
          </cell>
          <cell r="AB835"/>
          <cell r="AC835"/>
          <cell r="AO835" t="str">
            <v/>
          </cell>
          <cell r="AP835"/>
          <cell r="AQ835"/>
          <cell r="BC835" t="str">
            <v/>
          </cell>
          <cell r="BD835"/>
          <cell r="BE835"/>
          <cell r="BQ835" t="str">
            <v/>
          </cell>
          <cell r="BR835"/>
          <cell r="BS835"/>
          <cell r="CE835" t="str">
            <v/>
          </cell>
          <cell r="CF835" t="str">
            <v/>
          </cell>
          <cell r="CG835" t="str">
            <v/>
          </cell>
          <cell r="CR835" t="str">
            <v>京都信用金庫</v>
          </cell>
          <cell r="CS835" t="str">
            <v>亀岡支店</v>
          </cell>
        </row>
        <row r="836">
          <cell r="B836" t="str">
            <v>35</v>
          </cell>
          <cell r="F836" t="str">
            <v>612-8496</v>
          </cell>
          <cell r="G836" t="str">
            <v>京都市伏見区</v>
          </cell>
          <cell r="H836" t="str">
            <v>久我西出町１４番地１４９</v>
          </cell>
          <cell r="I836" t="str">
            <v>075-204-2234</v>
          </cell>
          <cell r="J836">
            <v>0</v>
          </cell>
          <cell r="K836">
            <v>0</v>
          </cell>
          <cell r="M836" t="str">
            <v>池田　龍哉</v>
          </cell>
          <cell r="N836">
            <v>10000</v>
          </cell>
          <cell r="O836">
            <v>0</v>
          </cell>
          <cell r="AA836" t="str">
            <v/>
          </cell>
          <cell r="AB836"/>
          <cell r="AC836"/>
          <cell r="AO836" t="str">
            <v/>
          </cell>
          <cell r="AP836"/>
          <cell r="AQ836"/>
          <cell r="BC836" t="str">
            <v/>
          </cell>
          <cell r="BD836"/>
          <cell r="BE836"/>
          <cell r="BQ836" t="str">
            <v/>
          </cell>
          <cell r="BR836"/>
          <cell r="BS836"/>
          <cell r="CE836" t="str">
            <v/>
          </cell>
          <cell r="CF836" t="str">
            <v/>
          </cell>
          <cell r="CG836" t="str">
            <v/>
          </cell>
          <cell r="CR836" t="str">
            <v>京都信用金庫</v>
          </cell>
          <cell r="CS836" t="str">
            <v>桂川支店</v>
          </cell>
        </row>
        <row r="837">
          <cell r="B837" t="str">
            <v>38</v>
          </cell>
          <cell r="F837" t="str">
            <v>607-8134</v>
          </cell>
          <cell r="G837" t="str">
            <v>京都市山科区大塚北溝町１０</v>
          </cell>
          <cell r="H837" t="str">
            <v/>
          </cell>
          <cell r="I837" t="str">
            <v>075-644-9904</v>
          </cell>
          <cell r="J837">
            <v>25800</v>
          </cell>
          <cell r="K837">
            <v>17520</v>
          </cell>
          <cell r="M837" t="str">
            <v>甲部　真吾</v>
          </cell>
          <cell r="N837">
            <v>4000</v>
          </cell>
          <cell r="O837">
            <v>12</v>
          </cell>
          <cell r="AA837" t="str">
            <v/>
          </cell>
          <cell r="AB837"/>
          <cell r="AC837"/>
          <cell r="AO837" t="str">
            <v/>
          </cell>
          <cell r="AP837"/>
          <cell r="AQ837"/>
          <cell r="BC837" t="str">
            <v/>
          </cell>
          <cell r="BD837"/>
          <cell r="BE837"/>
          <cell r="BQ837" t="str">
            <v/>
          </cell>
          <cell r="BR837"/>
          <cell r="BS837"/>
          <cell r="CE837" t="str">
            <v/>
          </cell>
          <cell r="CF837" t="str">
            <v/>
          </cell>
          <cell r="CG837" t="str">
            <v/>
          </cell>
          <cell r="CR837" t="str">
            <v>京都中央信用金庫</v>
          </cell>
          <cell r="CS837" t="str">
            <v>山科支店</v>
          </cell>
        </row>
        <row r="838">
          <cell r="B838" t="str">
            <v>35</v>
          </cell>
          <cell r="F838" t="str">
            <v>603-8487</v>
          </cell>
          <cell r="G838" t="str">
            <v>京都市北区大北山原谷乾町５７番地５</v>
          </cell>
          <cell r="H838" t="str">
            <v/>
          </cell>
          <cell r="I838" t="str">
            <v>090-3708-0146</v>
          </cell>
          <cell r="J838">
            <v>95902</v>
          </cell>
          <cell r="K838">
            <v>86687</v>
          </cell>
          <cell r="M838" t="str">
            <v>青山　栄史</v>
          </cell>
          <cell r="N838">
            <v>25000</v>
          </cell>
          <cell r="O838">
            <v>12</v>
          </cell>
          <cell r="AA838" t="str">
            <v/>
          </cell>
          <cell r="AB838"/>
          <cell r="AC838"/>
          <cell r="AO838" t="str">
            <v/>
          </cell>
          <cell r="AP838"/>
          <cell r="AQ838"/>
          <cell r="BC838" t="str">
            <v/>
          </cell>
          <cell r="BD838"/>
          <cell r="BE838"/>
          <cell r="BQ838" t="str">
            <v/>
          </cell>
          <cell r="BR838"/>
          <cell r="BS838"/>
          <cell r="CE838" t="str">
            <v/>
          </cell>
          <cell r="CF838" t="str">
            <v/>
          </cell>
          <cell r="CG838" t="str">
            <v/>
          </cell>
          <cell r="CR838"/>
          <cell r="CS838"/>
        </row>
        <row r="839">
          <cell r="B839" t="str">
            <v>35</v>
          </cell>
          <cell r="F839" t="str">
            <v>615-8107</v>
          </cell>
          <cell r="G839" t="str">
            <v>京都市西京区川島北裏町５８</v>
          </cell>
          <cell r="H839" t="str">
            <v/>
          </cell>
          <cell r="I839" t="str">
            <v>075-391-2375</v>
          </cell>
          <cell r="J839">
            <v>57665</v>
          </cell>
          <cell r="K839">
            <v>55480</v>
          </cell>
          <cell r="M839" t="str">
            <v>井尻　雅士</v>
          </cell>
          <cell r="N839">
            <v>16000</v>
          </cell>
          <cell r="O839">
            <v>12</v>
          </cell>
          <cell r="AA839" t="str">
            <v/>
          </cell>
          <cell r="AB839"/>
          <cell r="AC839"/>
          <cell r="AO839" t="str">
            <v/>
          </cell>
          <cell r="AP839"/>
          <cell r="AQ839"/>
          <cell r="BC839" t="str">
            <v/>
          </cell>
          <cell r="BD839"/>
          <cell r="BE839"/>
          <cell r="BQ839" t="str">
            <v/>
          </cell>
          <cell r="BR839"/>
          <cell r="BS839"/>
          <cell r="CE839" t="str">
            <v/>
          </cell>
          <cell r="CF839" t="str">
            <v/>
          </cell>
          <cell r="CG839" t="str">
            <v/>
          </cell>
          <cell r="CR839" t="str">
            <v>京都銀行</v>
          </cell>
          <cell r="CS839" t="str">
            <v>須知支店</v>
          </cell>
        </row>
        <row r="840">
          <cell r="B840" t="str">
            <v>35</v>
          </cell>
          <cell r="F840" t="str">
            <v>601-1253</v>
          </cell>
          <cell r="G840" t="str">
            <v>京都市左京区</v>
          </cell>
          <cell r="H840" t="str">
            <v>八瀬近衛町４２４番地５</v>
          </cell>
          <cell r="I840" t="str">
            <v>075-724-8385</v>
          </cell>
          <cell r="J840">
            <v>2185</v>
          </cell>
          <cell r="K840">
            <v>0</v>
          </cell>
          <cell r="M840" t="str">
            <v/>
          </cell>
          <cell r="N840"/>
          <cell r="O840"/>
          <cell r="AA840" t="str">
            <v/>
          </cell>
          <cell r="AB840"/>
          <cell r="AC840"/>
          <cell r="AO840" t="str">
            <v/>
          </cell>
          <cell r="AP840"/>
          <cell r="AQ840"/>
          <cell r="BC840" t="str">
            <v/>
          </cell>
          <cell r="BD840"/>
          <cell r="BE840"/>
          <cell r="BQ840" t="str">
            <v/>
          </cell>
          <cell r="BR840"/>
          <cell r="BS840"/>
          <cell r="CE840" t="str">
            <v/>
          </cell>
          <cell r="CF840" t="str">
            <v/>
          </cell>
          <cell r="CG840" t="str">
            <v/>
          </cell>
          <cell r="CR840" t="str">
            <v>京都中央信用金庫</v>
          </cell>
          <cell r="CS840" t="str">
            <v>一乗寺支店</v>
          </cell>
        </row>
        <row r="841">
          <cell r="B841" t="str">
            <v>38</v>
          </cell>
          <cell r="F841" t="str">
            <v>617-0828</v>
          </cell>
          <cell r="G841" t="str">
            <v>長岡京市馬場六ノ坪３１－７</v>
          </cell>
          <cell r="H841" t="str">
            <v/>
          </cell>
          <cell r="I841" t="str">
            <v>075-952-7736</v>
          </cell>
          <cell r="J841">
            <v>31344</v>
          </cell>
          <cell r="K841">
            <v>21900</v>
          </cell>
          <cell r="M841" t="str">
            <v>橋並　将人</v>
          </cell>
          <cell r="N841">
            <v>5000</v>
          </cell>
          <cell r="O841">
            <v>12</v>
          </cell>
          <cell r="AA841" t="str">
            <v/>
          </cell>
          <cell r="AB841"/>
          <cell r="AC841"/>
          <cell r="AO841" t="str">
            <v/>
          </cell>
          <cell r="AP841"/>
          <cell r="AQ841"/>
          <cell r="BC841" t="str">
            <v/>
          </cell>
          <cell r="BD841"/>
          <cell r="BE841"/>
          <cell r="BQ841" t="str">
            <v/>
          </cell>
          <cell r="BR841"/>
          <cell r="BS841"/>
          <cell r="CE841" t="str">
            <v/>
          </cell>
          <cell r="CF841" t="str">
            <v/>
          </cell>
          <cell r="CG841" t="str">
            <v/>
          </cell>
          <cell r="CR841" t="str">
            <v>滋賀銀行</v>
          </cell>
          <cell r="CS841" t="str">
            <v>京都南支店</v>
          </cell>
        </row>
        <row r="842">
          <cell r="B842" t="str">
            <v>35</v>
          </cell>
          <cell r="F842" t="str">
            <v>611-0042</v>
          </cell>
          <cell r="G842" t="str">
            <v>宇治市小倉町東山４３－１６</v>
          </cell>
          <cell r="H842" t="str">
            <v>東山ビル１Ｆ</v>
          </cell>
          <cell r="I842" t="str">
            <v>0774-21-7466</v>
          </cell>
          <cell r="J842">
            <v>71972</v>
          </cell>
          <cell r="K842">
            <v>69350</v>
          </cell>
          <cell r="M842" t="str">
            <v>山田　崇宏</v>
          </cell>
          <cell r="N842">
            <v>20000</v>
          </cell>
          <cell r="O842">
            <v>12</v>
          </cell>
          <cell r="AA842" t="str">
            <v/>
          </cell>
          <cell r="AB842"/>
          <cell r="AC842"/>
          <cell r="AO842" t="str">
            <v/>
          </cell>
          <cell r="AP842"/>
          <cell r="AQ842"/>
          <cell r="BC842" t="str">
            <v/>
          </cell>
          <cell r="BD842"/>
          <cell r="BE842"/>
          <cell r="BQ842" t="str">
            <v/>
          </cell>
          <cell r="BR842"/>
          <cell r="BS842"/>
          <cell r="CE842" t="str">
            <v/>
          </cell>
          <cell r="CF842" t="str">
            <v/>
          </cell>
          <cell r="CG842" t="str">
            <v/>
          </cell>
          <cell r="CR842" t="str">
            <v>京都銀行</v>
          </cell>
          <cell r="CS842" t="str">
            <v>伊勢田支店</v>
          </cell>
        </row>
        <row r="843">
          <cell r="B843" t="str">
            <v>35</v>
          </cell>
          <cell r="F843" t="str">
            <v>621-0851</v>
          </cell>
          <cell r="G843" t="str">
            <v>亀岡市荒塚町２-９-３</v>
          </cell>
          <cell r="H843" t="str">
            <v/>
          </cell>
          <cell r="I843" t="str">
            <v>0771-21-1188</v>
          </cell>
          <cell r="J843">
            <v>17755</v>
          </cell>
          <cell r="K843">
            <v>0</v>
          </cell>
          <cell r="M843" t="str">
            <v/>
          </cell>
          <cell r="N843"/>
          <cell r="O843"/>
          <cell r="AA843" t="str">
            <v/>
          </cell>
          <cell r="AB843"/>
          <cell r="AC843"/>
          <cell r="AO843" t="str">
            <v/>
          </cell>
          <cell r="AP843"/>
          <cell r="AQ843"/>
          <cell r="BC843" t="str">
            <v/>
          </cell>
          <cell r="BD843"/>
          <cell r="BE843"/>
          <cell r="BQ843" t="str">
            <v/>
          </cell>
          <cell r="BR843"/>
          <cell r="BS843"/>
          <cell r="CE843" t="str">
            <v/>
          </cell>
          <cell r="CF843" t="str">
            <v/>
          </cell>
          <cell r="CG843" t="str">
            <v/>
          </cell>
          <cell r="CR843"/>
          <cell r="CS843"/>
        </row>
        <row r="844">
          <cell r="B844" t="str">
            <v>35</v>
          </cell>
          <cell r="F844" t="str">
            <v>612-8021</v>
          </cell>
          <cell r="G844" t="str">
            <v>京都市伏見区桃山町</v>
          </cell>
          <cell r="H844" t="str">
            <v>下野26-15</v>
          </cell>
          <cell r="I844" t="str">
            <v>075-874-6600</v>
          </cell>
          <cell r="J844">
            <v>111900</v>
          </cell>
          <cell r="K844">
            <v>0</v>
          </cell>
          <cell r="M844" t="str">
            <v/>
          </cell>
          <cell r="N844"/>
          <cell r="O844"/>
          <cell r="AA844" t="str">
            <v/>
          </cell>
          <cell r="AB844"/>
          <cell r="AC844"/>
          <cell r="AO844" t="str">
            <v/>
          </cell>
          <cell r="AP844"/>
          <cell r="AQ844"/>
          <cell r="BC844" t="str">
            <v/>
          </cell>
          <cell r="BD844"/>
          <cell r="BE844"/>
          <cell r="BQ844" t="str">
            <v/>
          </cell>
          <cell r="BR844"/>
          <cell r="BS844"/>
          <cell r="CE844" t="str">
            <v/>
          </cell>
          <cell r="CF844" t="str">
            <v/>
          </cell>
          <cell r="CG844" t="str">
            <v/>
          </cell>
          <cell r="CR844" t="str">
            <v>関西みらい銀行</v>
          </cell>
          <cell r="CS844" t="str">
            <v>藤森支店</v>
          </cell>
        </row>
        <row r="845">
          <cell r="B845" t="str">
            <v>35</v>
          </cell>
          <cell r="F845" t="str">
            <v>615-8296</v>
          </cell>
          <cell r="G845" t="str">
            <v>京都市西京区松室山添町１０－８</v>
          </cell>
          <cell r="H845" t="str">
            <v/>
          </cell>
          <cell r="I845" t="str">
            <v>090-3707-8770</v>
          </cell>
          <cell r="J845">
            <v>36860</v>
          </cell>
          <cell r="K845">
            <v>34675</v>
          </cell>
          <cell r="M845" t="str">
            <v>高崎　真也</v>
          </cell>
          <cell r="N845">
            <v>10000</v>
          </cell>
          <cell r="O845">
            <v>12</v>
          </cell>
          <cell r="AA845" t="str">
            <v/>
          </cell>
          <cell r="AB845"/>
          <cell r="AC845"/>
          <cell r="AO845" t="str">
            <v/>
          </cell>
          <cell r="AP845"/>
          <cell r="AQ845"/>
          <cell r="BC845" t="str">
            <v/>
          </cell>
          <cell r="BD845"/>
          <cell r="BE845"/>
          <cell r="BQ845" t="str">
            <v/>
          </cell>
          <cell r="BR845"/>
          <cell r="BS845"/>
          <cell r="CE845" t="str">
            <v/>
          </cell>
          <cell r="CF845" t="str">
            <v/>
          </cell>
          <cell r="CG845" t="str">
            <v/>
          </cell>
          <cell r="CR845"/>
          <cell r="CS845"/>
        </row>
        <row r="846">
          <cell r="B846" t="str">
            <v>35</v>
          </cell>
          <cell r="F846" t="str">
            <v>614-8093</v>
          </cell>
          <cell r="G846" t="str">
            <v>八幡市八幡三本橋18番地5</v>
          </cell>
          <cell r="H846" t="str">
            <v>山形屋ビル１階</v>
          </cell>
          <cell r="I846" t="str">
            <v>075-874-7626</v>
          </cell>
          <cell r="J846">
            <v>23636</v>
          </cell>
          <cell r="K846">
            <v>12711</v>
          </cell>
          <cell r="M846" t="str">
            <v>毛利　真一</v>
          </cell>
          <cell r="N846">
            <v>4000</v>
          </cell>
          <cell r="O846">
            <v>11</v>
          </cell>
          <cell r="AA846" t="str">
            <v/>
          </cell>
          <cell r="AB846"/>
          <cell r="AC846"/>
          <cell r="AO846" t="str">
            <v/>
          </cell>
          <cell r="AP846"/>
          <cell r="AQ846"/>
          <cell r="BC846" t="str">
            <v/>
          </cell>
          <cell r="BD846"/>
          <cell r="BE846"/>
          <cell r="BQ846" t="str">
            <v/>
          </cell>
          <cell r="BR846"/>
          <cell r="BS846"/>
          <cell r="CE846" t="str">
            <v/>
          </cell>
          <cell r="CF846" t="str">
            <v/>
          </cell>
          <cell r="CG846" t="str">
            <v/>
          </cell>
          <cell r="CR846" t="str">
            <v>京都信用金庫</v>
          </cell>
          <cell r="CS846" t="str">
            <v>くずは支店</v>
          </cell>
        </row>
        <row r="847">
          <cell r="B847" t="str">
            <v>35</v>
          </cell>
          <cell r="F847" t="str">
            <v>614-8058</v>
          </cell>
          <cell r="G847" t="str">
            <v>八幡市</v>
          </cell>
          <cell r="H847" t="str">
            <v>八幡長谷６１番地の６</v>
          </cell>
          <cell r="I847" t="str">
            <v>075-981-6495</v>
          </cell>
          <cell r="J847">
            <v>14962</v>
          </cell>
          <cell r="K847">
            <v>13870</v>
          </cell>
          <cell r="M847" t="str">
            <v>山本　樹</v>
          </cell>
          <cell r="N847">
            <v>4000</v>
          </cell>
          <cell r="O847">
            <v>12</v>
          </cell>
          <cell r="AA847" t="str">
            <v/>
          </cell>
          <cell r="AB847"/>
          <cell r="AC847"/>
          <cell r="AO847" t="str">
            <v/>
          </cell>
          <cell r="AP847"/>
          <cell r="AQ847"/>
          <cell r="BC847" t="str">
            <v/>
          </cell>
          <cell r="BD847"/>
          <cell r="BE847"/>
          <cell r="BQ847" t="str">
            <v/>
          </cell>
          <cell r="BR847"/>
          <cell r="BS847"/>
          <cell r="CE847" t="str">
            <v/>
          </cell>
          <cell r="CF847" t="str">
            <v/>
          </cell>
          <cell r="CG847" t="str">
            <v/>
          </cell>
          <cell r="CR847"/>
          <cell r="CS847"/>
        </row>
        <row r="848">
          <cell r="B848" t="str">
            <v>35</v>
          </cell>
          <cell r="F848" t="str">
            <v>612-8141</v>
          </cell>
          <cell r="G848" t="str">
            <v>京都市伏見区向島二ノ丸町２２－３</v>
          </cell>
          <cell r="H848" t="str">
            <v/>
          </cell>
          <cell r="I848" t="str">
            <v>075-621-5822</v>
          </cell>
          <cell r="J848">
            <v>35767</v>
          </cell>
          <cell r="K848">
            <v>34675</v>
          </cell>
          <cell r="M848" t="str">
            <v>今井　直樹</v>
          </cell>
          <cell r="N848">
            <v>10000</v>
          </cell>
          <cell r="O848">
            <v>12</v>
          </cell>
          <cell r="AA848" t="str">
            <v/>
          </cell>
          <cell r="AB848"/>
          <cell r="AC848"/>
          <cell r="AO848" t="str">
            <v/>
          </cell>
          <cell r="AP848"/>
          <cell r="AQ848"/>
          <cell r="BC848" t="str">
            <v/>
          </cell>
          <cell r="BD848"/>
          <cell r="BE848"/>
          <cell r="BQ848" t="str">
            <v/>
          </cell>
          <cell r="BR848"/>
          <cell r="BS848"/>
          <cell r="CE848" t="str">
            <v/>
          </cell>
          <cell r="CF848" t="str">
            <v/>
          </cell>
          <cell r="CG848" t="str">
            <v/>
          </cell>
          <cell r="CR848" t="str">
            <v>京都信用金庫</v>
          </cell>
          <cell r="CS848" t="str">
            <v>西宇治支店</v>
          </cell>
        </row>
        <row r="849">
          <cell r="B849" t="str">
            <v>36</v>
          </cell>
          <cell r="F849" t="str">
            <v>617-0814</v>
          </cell>
          <cell r="G849" t="str">
            <v>長岡京市今里</v>
          </cell>
          <cell r="H849" t="str">
            <v>川原７－２３</v>
          </cell>
          <cell r="I849" t="str">
            <v>075-953-3597</v>
          </cell>
          <cell r="J849">
            <v>26195</v>
          </cell>
          <cell r="K849">
            <v>23725</v>
          </cell>
          <cell r="M849" t="str">
            <v>丸田　峰行</v>
          </cell>
          <cell r="N849">
            <v>10000</v>
          </cell>
          <cell r="O849">
            <v>12</v>
          </cell>
          <cell r="AA849" t="str">
            <v/>
          </cell>
          <cell r="AB849"/>
          <cell r="AC849"/>
          <cell r="AO849" t="str">
            <v/>
          </cell>
          <cell r="AP849"/>
          <cell r="AQ849"/>
          <cell r="BC849" t="str">
            <v/>
          </cell>
          <cell r="BD849"/>
          <cell r="BE849"/>
          <cell r="BQ849" t="str">
            <v/>
          </cell>
          <cell r="BR849"/>
          <cell r="BS849"/>
          <cell r="CE849" t="str">
            <v/>
          </cell>
          <cell r="CF849" t="str">
            <v/>
          </cell>
          <cell r="CG849" t="str">
            <v/>
          </cell>
          <cell r="CR849" t="str">
            <v>みずほ銀行</v>
          </cell>
          <cell r="CS849" t="str">
            <v>館林支店</v>
          </cell>
        </row>
        <row r="850">
          <cell r="B850" t="str">
            <v>35</v>
          </cell>
          <cell r="F850" t="str">
            <v>625-0085</v>
          </cell>
          <cell r="G850" t="str">
            <v>舞鶴市和田1077</v>
          </cell>
          <cell r="H850" t="str">
            <v/>
          </cell>
          <cell r="I850" t="str">
            <v>0773-77-8187</v>
          </cell>
          <cell r="J850">
            <v>16055</v>
          </cell>
          <cell r="K850">
            <v>13870</v>
          </cell>
          <cell r="M850" t="str">
            <v>古久保　達也</v>
          </cell>
          <cell r="N850">
            <v>4000</v>
          </cell>
          <cell r="O850">
            <v>12</v>
          </cell>
          <cell r="AA850" t="str">
            <v/>
          </cell>
          <cell r="AB850"/>
          <cell r="AC850"/>
          <cell r="AO850" t="str">
            <v/>
          </cell>
          <cell r="AP850"/>
          <cell r="AQ850"/>
          <cell r="BC850" t="str">
            <v/>
          </cell>
          <cell r="BD850"/>
          <cell r="BE850"/>
          <cell r="BQ850" t="str">
            <v/>
          </cell>
          <cell r="BR850"/>
          <cell r="BS850"/>
          <cell r="CE850" t="str">
            <v/>
          </cell>
          <cell r="CF850" t="str">
            <v/>
          </cell>
          <cell r="CG850" t="str">
            <v/>
          </cell>
          <cell r="CR850" t="str">
            <v>京都北都信用金庫</v>
          </cell>
          <cell r="CS850" t="str">
            <v>舞鶴中央支店</v>
          </cell>
        </row>
        <row r="851">
          <cell r="B851" t="str">
            <v>35</v>
          </cell>
          <cell r="F851" t="str">
            <v>610-1113</v>
          </cell>
          <cell r="G851" t="str">
            <v>京都市西京区大枝南福西町２丁目２－</v>
          </cell>
          <cell r="H851" t="str">
            <v>6</v>
          </cell>
          <cell r="I851" t="str">
            <v>075-332-3051</v>
          </cell>
          <cell r="J851">
            <v>16055</v>
          </cell>
          <cell r="K851">
            <v>13870</v>
          </cell>
          <cell r="M851" t="str">
            <v>高橋　利至</v>
          </cell>
          <cell r="N851">
            <v>4000</v>
          </cell>
          <cell r="O851">
            <v>12</v>
          </cell>
          <cell r="AA851" t="str">
            <v/>
          </cell>
          <cell r="AB851"/>
          <cell r="AC851"/>
          <cell r="AO851" t="str">
            <v/>
          </cell>
          <cell r="AP851"/>
          <cell r="AQ851"/>
          <cell r="BC851" t="str">
            <v/>
          </cell>
          <cell r="BD851"/>
          <cell r="BE851"/>
          <cell r="BQ851" t="str">
            <v/>
          </cell>
          <cell r="BR851"/>
          <cell r="BS851"/>
          <cell r="CE851" t="str">
            <v/>
          </cell>
          <cell r="CF851" t="str">
            <v/>
          </cell>
          <cell r="CG851" t="str">
            <v/>
          </cell>
          <cell r="CR851" t="str">
            <v>京都銀行</v>
          </cell>
          <cell r="CS851" t="str">
            <v>西桂支店</v>
          </cell>
        </row>
        <row r="852">
          <cell r="B852" t="str">
            <v>33</v>
          </cell>
          <cell r="F852" t="str">
            <v>614-8227</v>
          </cell>
          <cell r="G852" t="str">
            <v>八幡市内里内５１</v>
          </cell>
          <cell r="H852" t="str">
            <v/>
          </cell>
          <cell r="I852" t="str">
            <v>075-983-5852</v>
          </cell>
          <cell r="J852">
            <v>66465</v>
          </cell>
          <cell r="K852">
            <v>65700</v>
          </cell>
          <cell r="M852" t="str">
            <v>遠藤　陽幸</v>
          </cell>
          <cell r="N852">
            <v>20000</v>
          </cell>
          <cell r="O852">
            <v>12</v>
          </cell>
          <cell r="AA852" t="str">
            <v/>
          </cell>
          <cell r="AB852"/>
          <cell r="AC852"/>
          <cell r="AO852" t="str">
            <v/>
          </cell>
          <cell r="AP852"/>
          <cell r="AQ852"/>
          <cell r="BC852" t="str">
            <v/>
          </cell>
          <cell r="BD852"/>
          <cell r="BE852"/>
          <cell r="BQ852" t="str">
            <v/>
          </cell>
          <cell r="BR852"/>
          <cell r="BS852"/>
          <cell r="CE852" t="str">
            <v/>
          </cell>
          <cell r="CF852" t="str">
            <v/>
          </cell>
          <cell r="CG852" t="str">
            <v/>
          </cell>
          <cell r="CR852" t="str">
            <v>京都銀行</v>
          </cell>
          <cell r="CS852" t="str">
            <v>男山支店</v>
          </cell>
        </row>
        <row r="853">
          <cell r="B853" t="str">
            <v>37</v>
          </cell>
          <cell r="F853" t="str">
            <v>617-0823</v>
          </cell>
          <cell r="G853" t="str">
            <v>長岡京市長岡１丁目４９番１号</v>
          </cell>
          <cell r="H853" t="str">
            <v/>
          </cell>
          <cell r="I853" t="str">
            <v>075-951-2234</v>
          </cell>
          <cell r="J853">
            <v>30975</v>
          </cell>
          <cell r="K853">
            <v>27375</v>
          </cell>
          <cell r="M853" t="str">
            <v>長谷川　将太</v>
          </cell>
          <cell r="N853">
            <v>5000</v>
          </cell>
          <cell r="O853">
            <v>12</v>
          </cell>
          <cell r="AA853" t="str">
            <v/>
          </cell>
          <cell r="AB853"/>
          <cell r="AC853"/>
          <cell r="AO853" t="str">
            <v/>
          </cell>
          <cell r="AP853"/>
          <cell r="AQ853"/>
          <cell r="BC853" t="str">
            <v/>
          </cell>
          <cell r="BD853"/>
          <cell r="BE853"/>
          <cell r="BQ853" t="str">
            <v/>
          </cell>
          <cell r="BR853"/>
          <cell r="BS853"/>
          <cell r="CE853" t="str">
            <v/>
          </cell>
          <cell r="CF853" t="str">
            <v/>
          </cell>
          <cell r="CG853" t="str">
            <v/>
          </cell>
          <cell r="CR853" t="str">
            <v>京都中央信用金庫</v>
          </cell>
          <cell r="CS853" t="str">
            <v>今里支店</v>
          </cell>
        </row>
        <row r="854">
          <cell r="B854" t="str">
            <v>38</v>
          </cell>
          <cell r="F854" t="str">
            <v>612-8444</v>
          </cell>
          <cell r="G854" t="str">
            <v>京都市伏見区竹田田中宮町97</v>
          </cell>
          <cell r="H854" t="str">
            <v>グリーンヴィレッジ吉田208</v>
          </cell>
          <cell r="I854" t="str">
            <v>090-6962-2604</v>
          </cell>
          <cell r="J854">
            <v>20280</v>
          </cell>
          <cell r="K854">
            <v>17520</v>
          </cell>
          <cell r="M854" t="str">
            <v>園田　直幸</v>
          </cell>
          <cell r="N854">
            <v>4000</v>
          </cell>
          <cell r="O854">
            <v>12</v>
          </cell>
          <cell r="AA854" t="str">
            <v/>
          </cell>
          <cell r="AB854"/>
          <cell r="AC854"/>
          <cell r="AO854" t="str">
            <v/>
          </cell>
          <cell r="AP854"/>
          <cell r="AQ854"/>
          <cell r="BC854" t="str">
            <v/>
          </cell>
          <cell r="BD854"/>
          <cell r="BE854"/>
          <cell r="BQ854" t="str">
            <v/>
          </cell>
          <cell r="BR854"/>
          <cell r="BS854"/>
          <cell r="CE854" t="str">
            <v/>
          </cell>
          <cell r="CF854" t="str">
            <v/>
          </cell>
          <cell r="CG854" t="str">
            <v/>
          </cell>
          <cell r="CR854" t="str">
            <v>京都中央信用金庫</v>
          </cell>
          <cell r="CS854" t="str">
            <v>吉祥院支店</v>
          </cell>
        </row>
        <row r="855">
          <cell r="B855" t="str">
            <v>35</v>
          </cell>
          <cell r="F855" t="str">
            <v>604-8484</v>
          </cell>
          <cell r="G855" t="str">
            <v>京都市中京区</v>
          </cell>
          <cell r="H855" t="str">
            <v>西ノ京上合町４２</v>
          </cell>
          <cell r="I855" t="str">
            <v>075-822-9797</v>
          </cell>
          <cell r="J855">
            <v>77377</v>
          </cell>
          <cell r="K855">
            <v>76285</v>
          </cell>
          <cell r="M855" t="str">
            <v>植田　和秀</v>
          </cell>
          <cell r="N855">
            <v>22000</v>
          </cell>
          <cell r="O855">
            <v>12</v>
          </cell>
          <cell r="AA855" t="str">
            <v/>
          </cell>
          <cell r="AB855"/>
          <cell r="AC855"/>
          <cell r="AO855" t="str">
            <v/>
          </cell>
          <cell r="AP855"/>
          <cell r="AQ855"/>
          <cell r="BC855" t="str">
            <v/>
          </cell>
          <cell r="BD855"/>
          <cell r="BE855"/>
          <cell r="BQ855" t="str">
            <v/>
          </cell>
          <cell r="BR855"/>
          <cell r="BS855"/>
          <cell r="CE855" t="str">
            <v/>
          </cell>
          <cell r="CF855" t="str">
            <v/>
          </cell>
          <cell r="CG855" t="str">
            <v/>
          </cell>
          <cell r="CR855" t="str">
            <v>京都中央信用金庫</v>
          </cell>
          <cell r="CS855" t="str">
            <v>円町支店</v>
          </cell>
        </row>
        <row r="856">
          <cell r="B856" t="str">
            <v>35</v>
          </cell>
          <cell r="F856" t="str">
            <v>614-8327</v>
          </cell>
          <cell r="G856" t="str">
            <v>八幡市橋本栗ケ谷　３７－１０９</v>
          </cell>
          <cell r="H856" t="str">
            <v/>
          </cell>
          <cell r="I856" t="str">
            <v>075-972-0233</v>
          </cell>
          <cell r="J856">
            <v>30590</v>
          </cell>
          <cell r="K856">
            <v>0</v>
          </cell>
          <cell r="M856" t="str">
            <v/>
          </cell>
          <cell r="N856"/>
          <cell r="O856"/>
          <cell r="AA856" t="str">
            <v/>
          </cell>
          <cell r="AB856"/>
          <cell r="AC856"/>
          <cell r="AO856" t="str">
            <v/>
          </cell>
          <cell r="AP856"/>
          <cell r="AQ856"/>
          <cell r="BC856" t="str">
            <v/>
          </cell>
          <cell r="BD856"/>
          <cell r="BE856"/>
          <cell r="BQ856" t="str">
            <v/>
          </cell>
          <cell r="BR856"/>
          <cell r="BS856"/>
          <cell r="CE856" t="str">
            <v/>
          </cell>
          <cell r="CF856" t="str">
            <v/>
          </cell>
          <cell r="CG856" t="str">
            <v/>
          </cell>
          <cell r="CR856" t="str">
            <v>京都銀行</v>
          </cell>
          <cell r="CS856" t="str">
            <v>八幡中央支店</v>
          </cell>
        </row>
        <row r="857">
          <cell r="B857" t="str">
            <v>35</v>
          </cell>
          <cell r="F857" t="str">
            <v>619-0213</v>
          </cell>
          <cell r="G857" t="str">
            <v>木津川市</v>
          </cell>
          <cell r="H857" t="str">
            <v>市坂宮ノ内２１番地１４</v>
          </cell>
          <cell r="I857" t="str">
            <v>0774-75-1881</v>
          </cell>
          <cell r="J857">
            <v>21707</v>
          </cell>
          <cell r="K857">
            <v>17337</v>
          </cell>
          <cell r="M857" t="str">
            <v>宮本　篤史</v>
          </cell>
          <cell r="N857">
            <v>5000</v>
          </cell>
          <cell r="O857">
            <v>12</v>
          </cell>
          <cell r="AA857" t="str">
            <v/>
          </cell>
          <cell r="AB857"/>
          <cell r="AC857"/>
          <cell r="AO857" t="str">
            <v/>
          </cell>
          <cell r="AP857"/>
          <cell r="AQ857"/>
          <cell r="BC857" t="str">
            <v/>
          </cell>
          <cell r="BD857"/>
          <cell r="BE857"/>
          <cell r="BQ857" t="str">
            <v/>
          </cell>
          <cell r="BR857"/>
          <cell r="BS857"/>
          <cell r="CE857" t="str">
            <v/>
          </cell>
          <cell r="CF857" t="str">
            <v/>
          </cell>
          <cell r="CG857" t="str">
            <v/>
          </cell>
          <cell r="CR857" t="str">
            <v>京都銀行</v>
          </cell>
          <cell r="CS857" t="str">
            <v>木津支店</v>
          </cell>
        </row>
        <row r="858">
          <cell r="B858" t="str">
            <v>38</v>
          </cell>
          <cell r="F858" t="str">
            <v>611-0021</v>
          </cell>
          <cell r="G858" t="str">
            <v>宇治市宇治蛇塚８１－５　清栄マンシ</v>
          </cell>
          <cell r="H858" t="str">
            <v>ョン２０１</v>
          </cell>
          <cell r="I858" t="str">
            <v>0774-66-1713</v>
          </cell>
          <cell r="J858">
            <v>23280</v>
          </cell>
          <cell r="K858">
            <v>21900</v>
          </cell>
          <cell r="M858" t="str">
            <v>加藤　正純</v>
          </cell>
          <cell r="N858">
            <v>5000</v>
          </cell>
          <cell r="O858">
            <v>12</v>
          </cell>
          <cell r="AA858" t="str">
            <v/>
          </cell>
          <cell r="AB858"/>
          <cell r="AC858"/>
          <cell r="AO858" t="str">
            <v/>
          </cell>
          <cell r="AP858"/>
          <cell r="AQ858"/>
          <cell r="BC858" t="str">
            <v/>
          </cell>
          <cell r="BD858"/>
          <cell r="BE858"/>
          <cell r="BQ858" t="str">
            <v/>
          </cell>
          <cell r="BR858"/>
          <cell r="BS858"/>
          <cell r="CE858" t="str">
            <v/>
          </cell>
          <cell r="CF858" t="str">
            <v/>
          </cell>
          <cell r="CG858" t="str">
            <v/>
          </cell>
          <cell r="CR858" t="str">
            <v>京都信用金庫</v>
          </cell>
          <cell r="CS858" t="str">
            <v>西宇治支店</v>
          </cell>
        </row>
        <row r="859">
          <cell r="B859" t="str">
            <v>35</v>
          </cell>
          <cell r="F859" t="str">
            <v>603-8487</v>
          </cell>
          <cell r="G859" t="str">
            <v>京都市北区</v>
          </cell>
          <cell r="H859" t="str">
            <v>大北山原谷乾町１９７－２</v>
          </cell>
          <cell r="I859" t="str">
            <v>075-461-4848</v>
          </cell>
          <cell r="J859">
            <v>7201</v>
          </cell>
          <cell r="K859">
            <v>0</v>
          </cell>
          <cell r="M859" t="str">
            <v/>
          </cell>
          <cell r="N859"/>
          <cell r="O859"/>
          <cell r="AA859" t="str">
            <v/>
          </cell>
          <cell r="AB859"/>
          <cell r="AC859"/>
          <cell r="AO859" t="str">
            <v/>
          </cell>
          <cell r="AP859"/>
          <cell r="AQ859"/>
          <cell r="BC859" t="str">
            <v/>
          </cell>
          <cell r="BD859"/>
          <cell r="BE859"/>
          <cell r="BQ859" t="str">
            <v/>
          </cell>
          <cell r="BR859"/>
          <cell r="BS859"/>
          <cell r="CE859" t="str">
            <v/>
          </cell>
          <cell r="CF859" t="str">
            <v/>
          </cell>
          <cell r="CG859" t="str">
            <v/>
          </cell>
          <cell r="CR859" t="str">
            <v>京都中央信用金庫</v>
          </cell>
          <cell r="CS859" t="str">
            <v>金閣寺支店</v>
          </cell>
        </row>
        <row r="860">
          <cell r="B860" t="str">
            <v>35</v>
          </cell>
          <cell r="F860" t="str">
            <v>620-0936</v>
          </cell>
          <cell r="G860" t="str">
            <v>福知山市正明寺１８７５－１</v>
          </cell>
          <cell r="H860" t="str">
            <v/>
          </cell>
          <cell r="I860" t="str">
            <v>0773-33-3306</v>
          </cell>
          <cell r="J860">
            <v>39577</v>
          </cell>
          <cell r="K860">
            <v>34675</v>
          </cell>
          <cell r="M860" t="str">
            <v>高雄　勝利</v>
          </cell>
          <cell r="N860">
            <v>10000</v>
          </cell>
          <cell r="O860">
            <v>12</v>
          </cell>
          <cell r="AA860" t="str">
            <v/>
          </cell>
          <cell r="AB860"/>
          <cell r="AC860"/>
          <cell r="AO860" t="str">
            <v/>
          </cell>
          <cell r="AP860"/>
          <cell r="AQ860"/>
          <cell r="BC860" t="str">
            <v/>
          </cell>
          <cell r="BD860"/>
          <cell r="BE860"/>
          <cell r="BQ860" t="str">
            <v/>
          </cell>
          <cell r="BR860"/>
          <cell r="BS860"/>
          <cell r="CE860" t="str">
            <v/>
          </cell>
          <cell r="CF860" t="str">
            <v/>
          </cell>
          <cell r="CG860" t="str">
            <v/>
          </cell>
          <cell r="CR860"/>
          <cell r="CS860"/>
        </row>
        <row r="861">
          <cell r="B861" t="str">
            <v>35</v>
          </cell>
          <cell r="F861" t="str">
            <v>600-8835</v>
          </cell>
          <cell r="G861" t="str">
            <v>京都市下京区観喜寺町２　エーム梅小</v>
          </cell>
          <cell r="H861" t="str">
            <v>路４０３</v>
          </cell>
          <cell r="I861" t="str">
            <v>075-352-8390</v>
          </cell>
          <cell r="J861">
            <v>35986</v>
          </cell>
          <cell r="K861">
            <v>34675</v>
          </cell>
          <cell r="M861" t="str">
            <v>西出　豊蔵</v>
          </cell>
          <cell r="N861">
            <v>10000</v>
          </cell>
          <cell r="O861">
            <v>12</v>
          </cell>
          <cell r="AA861" t="str">
            <v/>
          </cell>
          <cell r="AB861"/>
          <cell r="AC861"/>
          <cell r="AO861" t="str">
            <v/>
          </cell>
          <cell r="AP861"/>
          <cell r="AQ861"/>
          <cell r="BC861" t="str">
            <v/>
          </cell>
          <cell r="BD861"/>
          <cell r="BE861"/>
          <cell r="BQ861" t="str">
            <v/>
          </cell>
          <cell r="BR861"/>
          <cell r="BS861"/>
          <cell r="CE861" t="str">
            <v/>
          </cell>
          <cell r="CF861" t="str">
            <v/>
          </cell>
          <cell r="CG861" t="str">
            <v/>
          </cell>
          <cell r="CR861"/>
          <cell r="CS861"/>
        </row>
        <row r="862">
          <cell r="B862" t="str">
            <v>35</v>
          </cell>
          <cell r="F862" t="str">
            <v>612-8495</v>
          </cell>
          <cell r="G862" t="str">
            <v>京都市伏見区久我森ノ宮町　１０－３</v>
          </cell>
          <cell r="H862" t="str">
            <v>16</v>
          </cell>
          <cell r="I862" t="str">
            <v>075-935-4333</v>
          </cell>
          <cell r="J862">
            <v>54377</v>
          </cell>
          <cell r="K862">
            <v>17337</v>
          </cell>
          <cell r="M862" t="str">
            <v>中村　佳英</v>
          </cell>
          <cell r="N862">
            <v>5000</v>
          </cell>
          <cell r="O862">
            <v>12</v>
          </cell>
          <cell r="AA862" t="str">
            <v/>
          </cell>
          <cell r="AB862"/>
          <cell r="AC862"/>
          <cell r="AO862" t="str">
            <v/>
          </cell>
          <cell r="AP862"/>
          <cell r="AQ862"/>
          <cell r="BC862" t="str">
            <v/>
          </cell>
          <cell r="BD862"/>
          <cell r="BE862"/>
          <cell r="BQ862" t="str">
            <v/>
          </cell>
          <cell r="BR862"/>
          <cell r="BS862"/>
          <cell r="CE862" t="str">
            <v/>
          </cell>
          <cell r="CF862" t="str">
            <v/>
          </cell>
          <cell r="CG862" t="str">
            <v/>
          </cell>
          <cell r="CR862" t="str">
            <v>京都中央信用金庫</v>
          </cell>
          <cell r="CS862" t="str">
            <v>久我支店</v>
          </cell>
        </row>
        <row r="863">
          <cell r="B863" t="str">
            <v>36</v>
          </cell>
          <cell r="F863" t="str">
            <v>613-0915</v>
          </cell>
          <cell r="G863" t="str">
            <v>京都市伏見区淀際目町２４１－６</v>
          </cell>
          <cell r="H863" t="str">
            <v/>
          </cell>
          <cell r="I863" t="str">
            <v>075-631-6100</v>
          </cell>
          <cell r="J863">
            <v>10725</v>
          </cell>
          <cell r="K863">
            <v>9490</v>
          </cell>
          <cell r="M863" t="str">
            <v>村上　浩一</v>
          </cell>
          <cell r="N863">
            <v>4000</v>
          </cell>
          <cell r="O863">
            <v>12</v>
          </cell>
          <cell r="AA863" t="str">
            <v/>
          </cell>
          <cell r="AB863"/>
          <cell r="AC863"/>
          <cell r="AO863" t="str">
            <v/>
          </cell>
          <cell r="AP863"/>
          <cell r="AQ863"/>
          <cell r="BC863" t="str">
            <v/>
          </cell>
          <cell r="BD863"/>
          <cell r="BE863"/>
          <cell r="BQ863" t="str">
            <v/>
          </cell>
          <cell r="BR863"/>
          <cell r="BS863"/>
          <cell r="CE863" t="str">
            <v/>
          </cell>
          <cell r="CF863" t="str">
            <v/>
          </cell>
          <cell r="CG863" t="str">
            <v/>
          </cell>
          <cell r="CR863" t="str">
            <v>りそな銀行</v>
          </cell>
          <cell r="CS863" t="str">
            <v>枚方支店</v>
          </cell>
        </row>
        <row r="864">
          <cell r="B864" t="str">
            <v>35</v>
          </cell>
          <cell r="F864" t="str">
            <v>620-0844</v>
          </cell>
          <cell r="G864" t="str">
            <v>福知山市字多保市２６１</v>
          </cell>
          <cell r="H864" t="str">
            <v/>
          </cell>
          <cell r="I864" t="str">
            <v>0773-21-4063</v>
          </cell>
          <cell r="J864">
            <v>2185</v>
          </cell>
          <cell r="K864">
            <v>0</v>
          </cell>
          <cell r="M864" t="str">
            <v/>
          </cell>
          <cell r="N864"/>
          <cell r="O864"/>
          <cell r="AA864" t="str">
            <v/>
          </cell>
          <cell r="AB864"/>
          <cell r="AC864"/>
          <cell r="AO864" t="str">
            <v/>
          </cell>
          <cell r="AP864"/>
          <cell r="AQ864"/>
          <cell r="BC864" t="str">
            <v/>
          </cell>
          <cell r="BD864"/>
          <cell r="BE864"/>
          <cell r="BQ864" t="str">
            <v/>
          </cell>
          <cell r="BR864"/>
          <cell r="BS864"/>
          <cell r="CE864" t="str">
            <v/>
          </cell>
          <cell r="CF864" t="str">
            <v/>
          </cell>
          <cell r="CG864" t="str">
            <v/>
          </cell>
          <cell r="CR864" t="str">
            <v>京都銀行</v>
          </cell>
          <cell r="CS864" t="str">
            <v>長田野出張所</v>
          </cell>
        </row>
        <row r="865">
          <cell r="B865" t="str">
            <v>35</v>
          </cell>
          <cell r="F865" t="str">
            <v>612-8481</v>
          </cell>
          <cell r="G865" t="str">
            <v>京都市伏見区横大路東裏町５４番地</v>
          </cell>
          <cell r="H865" t="str">
            <v/>
          </cell>
          <cell r="I865" t="str">
            <v>075-202-5212</v>
          </cell>
          <cell r="J865">
            <v>16055</v>
          </cell>
          <cell r="K865">
            <v>13870</v>
          </cell>
          <cell r="M865" t="str">
            <v>赤松　拓</v>
          </cell>
          <cell r="N865">
            <v>4000</v>
          </cell>
          <cell r="O865">
            <v>12</v>
          </cell>
          <cell r="AA865" t="str">
            <v/>
          </cell>
          <cell r="AB865"/>
          <cell r="AC865"/>
          <cell r="AO865" t="str">
            <v/>
          </cell>
          <cell r="AP865"/>
          <cell r="AQ865"/>
          <cell r="BC865" t="str">
            <v/>
          </cell>
          <cell r="BD865"/>
          <cell r="BE865"/>
          <cell r="BQ865" t="str">
            <v/>
          </cell>
          <cell r="BR865"/>
          <cell r="BS865"/>
          <cell r="CE865" t="str">
            <v/>
          </cell>
          <cell r="CF865" t="str">
            <v/>
          </cell>
          <cell r="CG865" t="str">
            <v/>
          </cell>
          <cell r="CR865"/>
          <cell r="CS865"/>
        </row>
        <row r="866">
          <cell r="B866" t="str">
            <v>37</v>
          </cell>
          <cell r="F866" t="str">
            <v>612-8318</v>
          </cell>
          <cell r="G866" t="str">
            <v>京都市伏見区紙子屋町５３７－４</v>
          </cell>
          <cell r="H866" t="str">
            <v/>
          </cell>
          <cell r="I866" t="str">
            <v>075-748-7013</v>
          </cell>
          <cell r="J866">
            <v>240255</v>
          </cell>
          <cell r="K866">
            <v>109500</v>
          </cell>
          <cell r="M866" t="str">
            <v>赤松　拓哉</v>
          </cell>
          <cell r="N866">
            <v>20000</v>
          </cell>
          <cell r="O866">
            <v>12</v>
          </cell>
          <cell r="AA866" t="str">
            <v/>
          </cell>
          <cell r="AB866"/>
          <cell r="AC866"/>
          <cell r="AO866" t="str">
            <v/>
          </cell>
          <cell r="AP866"/>
          <cell r="AQ866"/>
          <cell r="BC866" t="str">
            <v/>
          </cell>
          <cell r="BD866"/>
          <cell r="BE866"/>
          <cell r="BQ866" t="str">
            <v/>
          </cell>
          <cell r="BR866"/>
          <cell r="BS866"/>
          <cell r="CE866" t="str">
            <v/>
          </cell>
          <cell r="CF866" t="str">
            <v/>
          </cell>
          <cell r="CG866" t="str">
            <v/>
          </cell>
          <cell r="CR866" t="str">
            <v>京都中央信用金庫</v>
          </cell>
          <cell r="CS866" t="str">
            <v>伏見支店</v>
          </cell>
        </row>
        <row r="867">
          <cell r="B867" t="str">
            <v>35</v>
          </cell>
          <cell r="F867" t="str">
            <v>606-0027</v>
          </cell>
          <cell r="G867" t="str">
            <v>京都市左京区岩倉中在地町１２９－１０</v>
          </cell>
          <cell r="H867" t="str">
            <v/>
          </cell>
          <cell r="I867" t="str">
            <v>075-702-5700</v>
          </cell>
          <cell r="J867">
            <v>2185</v>
          </cell>
          <cell r="K867">
            <v>0</v>
          </cell>
          <cell r="M867" t="str">
            <v/>
          </cell>
          <cell r="N867"/>
          <cell r="O867"/>
          <cell r="AA867" t="str">
            <v/>
          </cell>
          <cell r="AB867"/>
          <cell r="AC867"/>
          <cell r="AO867" t="str">
            <v/>
          </cell>
          <cell r="AP867"/>
          <cell r="AQ867"/>
          <cell r="BC867" t="str">
            <v/>
          </cell>
          <cell r="BD867"/>
          <cell r="BE867"/>
          <cell r="BQ867" t="str">
            <v/>
          </cell>
          <cell r="BR867"/>
          <cell r="BS867"/>
          <cell r="CE867" t="str">
            <v/>
          </cell>
          <cell r="CF867" t="str">
            <v/>
          </cell>
          <cell r="CG867" t="str">
            <v/>
          </cell>
          <cell r="CR867" t="str">
            <v>京都中央信用金庫</v>
          </cell>
          <cell r="CS867" t="str">
            <v>修学院支店</v>
          </cell>
        </row>
        <row r="868">
          <cell r="B868" t="str">
            <v>35</v>
          </cell>
          <cell r="F868" t="str">
            <v>613-0033</v>
          </cell>
          <cell r="G868" t="str">
            <v>久世郡久御山町林北畑　１９９－２</v>
          </cell>
          <cell r="H868" t="str">
            <v/>
          </cell>
          <cell r="I868" t="str">
            <v>0774-44-8626</v>
          </cell>
          <cell r="J868">
            <v>50730</v>
          </cell>
          <cell r="K868">
            <v>48545</v>
          </cell>
          <cell r="M868" t="str">
            <v>南　心貴</v>
          </cell>
          <cell r="N868">
            <v>14000</v>
          </cell>
          <cell r="O868">
            <v>12</v>
          </cell>
          <cell r="AA868" t="str">
            <v/>
          </cell>
          <cell r="AB868"/>
          <cell r="AC868"/>
          <cell r="AO868" t="str">
            <v/>
          </cell>
          <cell r="AP868"/>
          <cell r="AQ868"/>
          <cell r="BC868" t="str">
            <v/>
          </cell>
          <cell r="BD868"/>
          <cell r="BE868"/>
          <cell r="BQ868" t="str">
            <v/>
          </cell>
          <cell r="BR868"/>
          <cell r="BS868"/>
          <cell r="CE868" t="str">
            <v/>
          </cell>
          <cell r="CF868" t="str">
            <v/>
          </cell>
          <cell r="CG868" t="str">
            <v/>
          </cell>
          <cell r="CR868" t="str">
            <v>京都銀行</v>
          </cell>
          <cell r="CS868" t="str">
            <v>久御山町支店</v>
          </cell>
        </row>
        <row r="869">
          <cell r="B869" t="str">
            <v>35</v>
          </cell>
          <cell r="F869" t="str">
            <v>601-1416</v>
          </cell>
          <cell r="G869" t="str">
            <v>京都市伏見区日野岡西町４番地４７</v>
          </cell>
          <cell r="H869" t="str">
            <v/>
          </cell>
          <cell r="I869" t="str">
            <v>075-606-2298</v>
          </cell>
          <cell r="J869">
            <v>35767</v>
          </cell>
          <cell r="K869">
            <v>34675</v>
          </cell>
          <cell r="M869" t="str">
            <v>中村　祐之</v>
          </cell>
          <cell r="N869">
            <v>10000</v>
          </cell>
          <cell r="O869">
            <v>12</v>
          </cell>
          <cell r="AA869" t="str">
            <v/>
          </cell>
          <cell r="AB869"/>
          <cell r="AC869"/>
          <cell r="AO869" t="str">
            <v/>
          </cell>
          <cell r="AP869"/>
          <cell r="AQ869"/>
          <cell r="BC869" t="str">
            <v/>
          </cell>
          <cell r="BD869"/>
          <cell r="BE869"/>
          <cell r="BQ869" t="str">
            <v/>
          </cell>
          <cell r="BR869"/>
          <cell r="BS869"/>
          <cell r="CE869" t="str">
            <v/>
          </cell>
          <cell r="CF869" t="str">
            <v/>
          </cell>
          <cell r="CG869" t="str">
            <v/>
          </cell>
          <cell r="CR869"/>
          <cell r="CS869"/>
        </row>
        <row r="870">
          <cell r="B870" t="str">
            <v>35</v>
          </cell>
          <cell r="F870" t="str">
            <v>620-0921</v>
          </cell>
          <cell r="G870" t="str">
            <v>福知山市字荒河　３３－８２</v>
          </cell>
          <cell r="H870" t="str">
            <v/>
          </cell>
          <cell r="I870" t="str">
            <v>0773-22-5866</v>
          </cell>
          <cell r="J870">
            <v>16055</v>
          </cell>
          <cell r="K870">
            <v>13870</v>
          </cell>
          <cell r="M870" t="str">
            <v>越村　展久</v>
          </cell>
          <cell r="N870">
            <v>4000</v>
          </cell>
          <cell r="O870">
            <v>12</v>
          </cell>
          <cell r="AA870" t="str">
            <v/>
          </cell>
          <cell r="AB870"/>
          <cell r="AC870"/>
          <cell r="AO870" t="str">
            <v/>
          </cell>
          <cell r="AP870"/>
          <cell r="AQ870"/>
          <cell r="BC870" t="str">
            <v/>
          </cell>
          <cell r="BD870"/>
          <cell r="BE870"/>
          <cell r="BQ870" t="str">
            <v/>
          </cell>
          <cell r="BR870"/>
          <cell r="BS870"/>
          <cell r="CE870" t="str">
            <v/>
          </cell>
          <cell r="CF870" t="str">
            <v/>
          </cell>
          <cell r="CG870" t="str">
            <v/>
          </cell>
          <cell r="CR870" t="str">
            <v>京都銀行</v>
          </cell>
          <cell r="CS870" t="str">
            <v>福知山支店</v>
          </cell>
        </row>
        <row r="871">
          <cell r="B871" t="str">
            <v>35</v>
          </cell>
          <cell r="F871" t="str">
            <v>616-8126</v>
          </cell>
          <cell r="G871" t="str">
            <v>京都市右京区</v>
          </cell>
          <cell r="H871" t="str">
            <v>太秦椙ケ本町１０番地１４</v>
          </cell>
          <cell r="I871" t="str">
            <v>077-596-5067</v>
          </cell>
          <cell r="J871">
            <v>16055</v>
          </cell>
          <cell r="K871">
            <v>13870</v>
          </cell>
          <cell r="M871" t="str">
            <v>濱口　好幸</v>
          </cell>
          <cell r="N871">
            <v>4000</v>
          </cell>
          <cell r="O871">
            <v>12</v>
          </cell>
          <cell r="AA871" t="str">
            <v/>
          </cell>
          <cell r="AB871"/>
          <cell r="AC871"/>
          <cell r="AO871" t="str">
            <v/>
          </cell>
          <cell r="AP871"/>
          <cell r="AQ871"/>
          <cell r="BC871" t="str">
            <v/>
          </cell>
          <cell r="BD871"/>
          <cell r="BE871"/>
          <cell r="BQ871" t="str">
            <v/>
          </cell>
          <cell r="BR871"/>
          <cell r="BS871"/>
          <cell r="CE871" t="str">
            <v/>
          </cell>
          <cell r="CF871" t="str">
            <v/>
          </cell>
          <cell r="CG871" t="str">
            <v/>
          </cell>
          <cell r="CR871" t="str">
            <v>京都中央信用金庫</v>
          </cell>
          <cell r="CS871" t="str">
            <v>太秦支店</v>
          </cell>
        </row>
        <row r="872">
          <cell r="B872" t="str">
            <v>35</v>
          </cell>
          <cell r="F872" t="str">
            <v>573-1155</v>
          </cell>
          <cell r="G872" t="str">
            <v>大阪府枚方市</v>
          </cell>
          <cell r="H872" t="str">
            <v>招提南町１丁目９番７号</v>
          </cell>
          <cell r="I872" t="str">
            <v>072-856-8396</v>
          </cell>
          <cell r="J872">
            <v>31350</v>
          </cell>
          <cell r="K872">
            <v>13870</v>
          </cell>
          <cell r="M872" t="str">
            <v>山元　孝</v>
          </cell>
          <cell r="N872">
            <v>4000</v>
          </cell>
          <cell r="O872">
            <v>12</v>
          </cell>
          <cell r="AA872" t="str">
            <v/>
          </cell>
          <cell r="AB872"/>
          <cell r="AC872"/>
          <cell r="AO872" t="str">
            <v/>
          </cell>
          <cell r="AP872"/>
          <cell r="AQ872"/>
          <cell r="BC872" t="str">
            <v/>
          </cell>
          <cell r="BD872"/>
          <cell r="BE872"/>
          <cell r="BQ872" t="str">
            <v/>
          </cell>
          <cell r="BR872"/>
          <cell r="BS872"/>
          <cell r="CE872" t="str">
            <v/>
          </cell>
          <cell r="CF872" t="str">
            <v/>
          </cell>
          <cell r="CG872" t="str">
            <v/>
          </cell>
          <cell r="CR872"/>
          <cell r="CS872"/>
        </row>
        <row r="873">
          <cell r="B873" t="str">
            <v>35</v>
          </cell>
          <cell r="F873" t="str">
            <v>601-8392</v>
          </cell>
          <cell r="G873" t="str">
            <v>京都市南区吉祥院内河原町３－２</v>
          </cell>
          <cell r="H873" t="str">
            <v>サクシード吉祥院５０８</v>
          </cell>
          <cell r="I873" t="str">
            <v>090-3267-4116</v>
          </cell>
          <cell r="J873">
            <v>16055</v>
          </cell>
          <cell r="K873">
            <v>13870</v>
          </cell>
          <cell r="M873" t="str">
            <v>長谷川　雅裕</v>
          </cell>
          <cell r="N873">
            <v>4000</v>
          </cell>
          <cell r="O873">
            <v>12</v>
          </cell>
          <cell r="AA873" t="str">
            <v/>
          </cell>
          <cell r="AB873"/>
          <cell r="AC873"/>
          <cell r="AO873" t="str">
            <v/>
          </cell>
          <cell r="AP873"/>
          <cell r="AQ873"/>
          <cell r="BC873" t="str">
            <v/>
          </cell>
          <cell r="BD873"/>
          <cell r="BE873"/>
          <cell r="BQ873" t="str">
            <v/>
          </cell>
          <cell r="BR873"/>
          <cell r="BS873"/>
          <cell r="CE873" t="str">
            <v/>
          </cell>
          <cell r="CF873" t="str">
            <v/>
          </cell>
          <cell r="CG873" t="str">
            <v/>
          </cell>
          <cell r="CR873" t="str">
            <v>京都銀行</v>
          </cell>
          <cell r="CS873" t="str">
            <v>西京極支店</v>
          </cell>
        </row>
        <row r="874">
          <cell r="B874" t="str">
            <v>37</v>
          </cell>
          <cell r="F874" t="str">
            <v>617-0001</v>
          </cell>
          <cell r="G874" t="str">
            <v>向日市物集女町南条43-35</v>
          </cell>
          <cell r="H874" t="str">
            <v/>
          </cell>
          <cell r="I874" t="str">
            <v>075-933-8829</v>
          </cell>
          <cell r="J874">
            <v>21840</v>
          </cell>
          <cell r="K874">
            <v>18240</v>
          </cell>
          <cell r="M874" t="str">
            <v>石川　太一</v>
          </cell>
          <cell r="N874">
            <v>4000</v>
          </cell>
          <cell r="O874">
            <v>10</v>
          </cell>
          <cell r="AA874" t="str">
            <v/>
          </cell>
          <cell r="AB874"/>
          <cell r="AC874"/>
          <cell r="AO874" t="str">
            <v/>
          </cell>
          <cell r="AP874"/>
          <cell r="AQ874"/>
          <cell r="BC874" t="str">
            <v/>
          </cell>
          <cell r="BD874"/>
          <cell r="BE874"/>
          <cell r="BQ874" t="str">
            <v/>
          </cell>
          <cell r="BR874"/>
          <cell r="BS874"/>
          <cell r="CE874" t="str">
            <v/>
          </cell>
          <cell r="CF874" t="str">
            <v/>
          </cell>
          <cell r="CG874" t="str">
            <v/>
          </cell>
          <cell r="CR874" t="str">
            <v>京都信用金庫</v>
          </cell>
          <cell r="CS874" t="str">
            <v>久御山支店</v>
          </cell>
        </row>
        <row r="875">
          <cell r="B875" t="str">
            <v>38</v>
          </cell>
          <cell r="F875" t="str">
            <v>612-0843</v>
          </cell>
          <cell r="G875" t="str">
            <v>京都市伏見区深草大亀谷</v>
          </cell>
          <cell r="H875" t="str">
            <v>古御香町１１３番地１３</v>
          </cell>
          <cell r="I875" t="str">
            <v>075-932-5138</v>
          </cell>
          <cell r="J875">
            <v>36420</v>
          </cell>
          <cell r="K875">
            <v>35040</v>
          </cell>
          <cell r="M875" t="str">
            <v>澤島　孝典</v>
          </cell>
          <cell r="N875">
            <v>8000</v>
          </cell>
          <cell r="O875">
            <v>12</v>
          </cell>
          <cell r="AA875" t="str">
            <v/>
          </cell>
          <cell r="AB875"/>
          <cell r="AC875"/>
          <cell r="AO875" t="str">
            <v/>
          </cell>
          <cell r="AP875"/>
          <cell r="AQ875"/>
          <cell r="BC875" t="str">
            <v/>
          </cell>
          <cell r="BD875"/>
          <cell r="BE875"/>
          <cell r="BQ875" t="str">
            <v/>
          </cell>
          <cell r="BR875"/>
          <cell r="BS875"/>
          <cell r="CE875" t="str">
            <v/>
          </cell>
          <cell r="CF875" t="str">
            <v/>
          </cell>
          <cell r="CG875" t="str">
            <v/>
          </cell>
          <cell r="CR875" t="str">
            <v>京都中央信用金庫</v>
          </cell>
          <cell r="CS875" t="str">
            <v>久我支店</v>
          </cell>
        </row>
        <row r="876">
          <cell r="B876" t="str">
            <v>37</v>
          </cell>
          <cell r="F876" t="str">
            <v>621-0033</v>
          </cell>
          <cell r="G876" t="str">
            <v>亀岡市稗田野町佐伯垣内４６番地</v>
          </cell>
          <cell r="H876" t="str">
            <v/>
          </cell>
          <cell r="I876" t="str">
            <v>07712-3-5408</v>
          </cell>
          <cell r="J876">
            <v>30600</v>
          </cell>
          <cell r="K876">
            <v>21900</v>
          </cell>
          <cell r="M876" t="str">
            <v>谷本　竜也</v>
          </cell>
          <cell r="N876">
            <v>4000</v>
          </cell>
          <cell r="O876">
            <v>12</v>
          </cell>
          <cell r="AA876" t="str">
            <v/>
          </cell>
          <cell r="AB876"/>
          <cell r="AC876"/>
          <cell r="AO876" t="str">
            <v/>
          </cell>
          <cell r="AP876"/>
          <cell r="AQ876"/>
          <cell r="BC876" t="str">
            <v/>
          </cell>
          <cell r="BD876"/>
          <cell r="BE876"/>
          <cell r="BQ876" t="str">
            <v/>
          </cell>
          <cell r="BR876"/>
          <cell r="BS876"/>
          <cell r="CE876" t="str">
            <v/>
          </cell>
          <cell r="CF876" t="str">
            <v/>
          </cell>
          <cell r="CG876" t="str">
            <v/>
          </cell>
          <cell r="CR876" t="str">
            <v>京都信用金庫</v>
          </cell>
          <cell r="CS876" t="str">
            <v>亀岡支店</v>
          </cell>
        </row>
        <row r="877">
          <cell r="B877" t="str">
            <v>35</v>
          </cell>
          <cell r="F877" t="str">
            <v>606-0026</v>
          </cell>
          <cell r="G877" t="str">
            <v>京都市左京区岩倉長谷町２８－５</v>
          </cell>
          <cell r="H877" t="str">
            <v/>
          </cell>
          <cell r="I877" t="str">
            <v>075-721-4313</v>
          </cell>
          <cell r="J877">
            <v>1092</v>
          </cell>
          <cell r="K877">
            <v>0</v>
          </cell>
          <cell r="M877" t="str">
            <v/>
          </cell>
          <cell r="N877"/>
          <cell r="O877"/>
          <cell r="AA877" t="str">
            <v/>
          </cell>
          <cell r="AB877"/>
          <cell r="AC877"/>
          <cell r="AO877" t="str">
            <v/>
          </cell>
          <cell r="AP877"/>
          <cell r="AQ877"/>
          <cell r="BC877" t="str">
            <v/>
          </cell>
          <cell r="BD877"/>
          <cell r="BE877"/>
          <cell r="BQ877" t="str">
            <v/>
          </cell>
          <cell r="BR877"/>
          <cell r="BS877"/>
          <cell r="CE877" t="str">
            <v/>
          </cell>
          <cell r="CF877" t="str">
            <v/>
          </cell>
          <cell r="CG877" t="str">
            <v/>
          </cell>
          <cell r="CR877" t="str">
            <v>京都中央信用金庫</v>
          </cell>
          <cell r="CS877" t="str">
            <v>府庁前支店</v>
          </cell>
        </row>
        <row r="878">
          <cell r="B878" t="str">
            <v>35</v>
          </cell>
          <cell r="F878" t="str">
            <v>600-8852</v>
          </cell>
          <cell r="G878" t="str">
            <v>京都市下京区梅小路東中町９９</v>
          </cell>
          <cell r="H878" t="str">
            <v/>
          </cell>
          <cell r="I878" t="str">
            <v>075-925-8499</v>
          </cell>
          <cell r="J878">
            <v>32110</v>
          </cell>
          <cell r="K878">
            <v>27740</v>
          </cell>
          <cell r="M878" t="str">
            <v>石田　泰正</v>
          </cell>
          <cell r="N878">
            <v>8000</v>
          </cell>
          <cell r="O878">
            <v>12</v>
          </cell>
          <cell r="AA878" t="str">
            <v/>
          </cell>
          <cell r="AB878"/>
          <cell r="AC878"/>
          <cell r="AO878" t="str">
            <v/>
          </cell>
          <cell r="AP878"/>
          <cell r="AQ878"/>
          <cell r="BC878" t="str">
            <v/>
          </cell>
          <cell r="BD878"/>
          <cell r="BE878"/>
          <cell r="BQ878" t="str">
            <v/>
          </cell>
          <cell r="BR878"/>
          <cell r="BS878"/>
          <cell r="CE878" t="str">
            <v/>
          </cell>
          <cell r="CF878" t="str">
            <v/>
          </cell>
          <cell r="CG878" t="str">
            <v/>
          </cell>
          <cell r="CR878"/>
          <cell r="CS878"/>
        </row>
        <row r="879">
          <cell r="B879" t="str">
            <v>35</v>
          </cell>
          <cell r="F879" t="str">
            <v>616-8355</v>
          </cell>
          <cell r="G879" t="str">
            <v>京都市右京区嵯峨新宮町４５－９</v>
          </cell>
          <cell r="H879" t="str">
            <v/>
          </cell>
          <cell r="I879" t="str">
            <v>075-555-8450</v>
          </cell>
          <cell r="J879">
            <v>71810</v>
          </cell>
          <cell r="K879">
            <v>62415</v>
          </cell>
          <cell r="M879" t="str">
            <v>大上　聖議</v>
          </cell>
          <cell r="N879">
            <v>18000</v>
          </cell>
          <cell r="O879">
            <v>12</v>
          </cell>
          <cell r="AA879" t="str">
            <v/>
          </cell>
          <cell r="AB879"/>
          <cell r="AC879"/>
          <cell r="AO879" t="str">
            <v/>
          </cell>
          <cell r="AP879"/>
          <cell r="AQ879"/>
          <cell r="BC879" t="str">
            <v/>
          </cell>
          <cell r="BD879"/>
          <cell r="BE879"/>
          <cell r="BQ879" t="str">
            <v/>
          </cell>
          <cell r="BR879"/>
          <cell r="BS879"/>
          <cell r="CE879" t="str">
            <v/>
          </cell>
          <cell r="CF879" t="str">
            <v/>
          </cell>
          <cell r="CG879" t="str">
            <v/>
          </cell>
          <cell r="CR879" t="str">
            <v>京都信用金庫</v>
          </cell>
          <cell r="CS879" t="str">
            <v>嵯峨支店</v>
          </cell>
        </row>
        <row r="880">
          <cell r="B880" t="str">
            <v>38</v>
          </cell>
          <cell r="F880" t="str">
            <v>617-0833</v>
          </cell>
          <cell r="G880" t="str">
            <v>長岡京市神足木寺町１５－１１</v>
          </cell>
          <cell r="H880" t="str">
            <v/>
          </cell>
          <cell r="I880" t="str">
            <v>075-957-2135</v>
          </cell>
          <cell r="J880">
            <v>37800</v>
          </cell>
          <cell r="K880">
            <v>35040</v>
          </cell>
          <cell r="M880" t="str">
            <v>石垣　宏二</v>
          </cell>
          <cell r="N880">
            <v>8000</v>
          </cell>
          <cell r="O880">
            <v>12</v>
          </cell>
          <cell r="AA880" t="str">
            <v/>
          </cell>
          <cell r="AB880"/>
          <cell r="AC880"/>
          <cell r="AO880" t="str">
            <v/>
          </cell>
          <cell r="AP880"/>
          <cell r="AQ880"/>
          <cell r="BC880" t="str">
            <v/>
          </cell>
          <cell r="BD880"/>
          <cell r="BE880"/>
          <cell r="BQ880" t="str">
            <v/>
          </cell>
          <cell r="BR880"/>
          <cell r="BS880"/>
          <cell r="CE880" t="str">
            <v/>
          </cell>
          <cell r="CF880" t="str">
            <v/>
          </cell>
          <cell r="CG880" t="str">
            <v/>
          </cell>
          <cell r="CR880" t="str">
            <v>京都銀行</v>
          </cell>
          <cell r="CS880" t="str">
            <v>吉祥院支店</v>
          </cell>
        </row>
        <row r="881">
          <cell r="B881" t="str">
            <v>38</v>
          </cell>
          <cell r="F881" t="str">
            <v>611-0041</v>
          </cell>
          <cell r="G881" t="str">
            <v>宇治市槇島町</v>
          </cell>
          <cell r="H881" t="str">
            <v>南落合１０５番７－６０１号</v>
          </cell>
          <cell r="I881" t="str">
            <v>0774-74-8458</v>
          </cell>
          <cell r="J881">
            <v>46560</v>
          </cell>
          <cell r="K881">
            <v>43800</v>
          </cell>
          <cell r="M881" t="str">
            <v>山田　紘己</v>
          </cell>
          <cell r="N881">
            <v>10000</v>
          </cell>
          <cell r="O881">
            <v>12</v>
          </cell>
          <cell r="AA881" t="str">
            <v/>
          </cell>
          <cell r="AB881"/>
          <cell r="AC881"/>
          <cell r="AO881" t="str">
            <v/>
          </cell>
          <cell r="AP881"/>
          <cell r="AQ881"/>
          <cell r="BC881" t="str">
            <v/>
          </cell>
          <cell r="BD881"/>
          <cell r="BE881"/>
          <cell r="BQ881" t="str">
            <v/>
          </cell>
          <cell r="BR881"/>
          <cell r="BS881"/>
          <cell r="CE881" t="str">
            <v/>
          </cell>
          <cell r="CF881" t="str">
            <v/>
          </cell>
          <cell r="CG881" t="str">
            <v/>
          </cell>
          <cell r="CR881" t="str">
            <v>京都銀行</v>
          </cell>
          <cell r="CS881" t="str">
            <v>大津支店</v>
          </cell>
        </row>
        <row r="882">
          <cell r="B882" t="str">
            <v>35</v>
          </cell>
          <cell r="F882" t="str">
            <v>620-0055</v>
          </cell>
          <cell r="G882" t="str">
            <v>福知山市篠尾新町３丁目７４番地　ポ</v>
          </cell>
          <cell r="H882" t="str">
            <v>レスター福知山５０５</v>
          </cell>
          <cell r="I882" t="str">
            <v>0773-45-4666</v>
          </cell>
          <cell r="J882">
            <v>43795</v>
          </cell>
          <cell r="K882">
            <v>41610</v>
          </cell>
          <cell r="M882" t="str">
            <v>亀田　一男</v>
          </cell>
          <cell r="N882">
            <v>12000</v>
          </cell>
          <cell r="O882">
            <v>12</v>
          </cell>
          <cell r="AA882" t="str">
            <v/>
          </cell>
          <cell r="AB882"/>
          <cell r="AC882"/>
          <cell r="AO882" t="str">
            <v/>
          </cell>
          <cell r="AP882"/>
          <cell r="AQ882"/>
          <cell r="BC882" t="str">
            <v/>
          </cell>
          <cell r="BD882"/>
          <cell r="BE882"/>
          <cell r="BQ882" t="str">
            <v/>
          </cell>
          <cell r="BR882"/>
          <cell r="BS882"/>
          <cell r="CE882" t="str">
            <v/>
          </cell>
          <cell r="CF882" t="str">
            <v/>
          </cell>
          <cell r="CG882" t="str">
            <v/>
          </cell>
          <cell r="CR882"/>
          <cell r="CS882"/>
        </row>
        <row r="883">
          <cell r="B883" t="str">
            <v>35</v>
          </cell>
          <cell r="F883" t="str">
            <v>622-0041</v>
          </cell>
          <cell r="G883" t="str">
            <v>南丹市園部町小山東町藤ノ木５４－３</v>
          </cell>
          <cell r="H883" t="str">
            <v/>
          </cell>
          <cell r="I883" t="str">
            <v>0771-62-1946</v>
          </cell>
          <cell r="J883">
            <v>2907</v>
          </cell>
          <cell r="K883">
            <v>0</v>
          </cell>
          <cell r="M883" t="str">
            <v/>
          </cell>
          <cell r="N883"/>
          <cell r="O883"/>
          <cell r="AA883" t="str">
            <v/>
          </cell>
          <cell r="AB883"/>
          <cell r="AC883"/>
          <cell r="AO883" t="str">
            <v/>
          </cell>
          <cell r="AP883"/>
          <cell r="AQ883"/>
          <cell r="BC883" t="str">
            <v/>
          </cell>
          <cell r="BD883"/>
          <cell r="BE883"/>
          <cell r="BQ883" t="str">
            <v/>
          </cell>
          <cell r="BR883"/>
          <cell r="BS883"/>
          <cell r="CE883" t="str">
            <v/>
          </cell>
          <cell r="CF883" t="str">
            <v/>
          </cell>
          <cell r="CG883" t="str">
            <v/>
          </cell>
          <cell r="CR883" t="str">
            <v>京都信用金庫</v>
          </cell>
          <cell r="CS883" t="str">
            <v>園部支店</v>
          </cell>
        </row>
        <row r="884">
          <cell r="B884" t="str">
            <v>35</v>
          </cell>
          <cell r="F884" t="str">
            <v>607-8351</v>
          </cell>
          <cell r="G884" t="str">
            <v>京都市山科区西野八幡田町１６－５</v>
          </cell>
          <cell r="H884" t="str">
            <v/>
          </cell>
          <cell r="I884" t="str">
            <v>075-591-9743</v>
          </cell>
          <cell r="J884">
            <v>37230</v>
          </cell>
          <cell r="K884">
            <v>34675</v>
          </cell>
          <cell r="M884" t="str">
            <v>山口　純一郎</v>
          </cell>
          <cell r="N884">
            <v>10000</v>
          </cell>
          <cell r="O884">
            <v>12</v>
          </cell>
          <cell r="AA884" t="str">
            <v/>
          </cell>
          <cell r="AB884"/>
          <cell r="AC884"/>
          <cell r="AO884" t="str">
            <v/>
          </cell>
          <cell r="AP884"/>
          <cell r="AQ884"/>
          <cell r="BC884" t="str">
            <v/>
          </cell>
          <cell r="BD884"/>
          <cell r="BE884"/>
          <cell r="BQ884" t="str">
            <v/>
          </cell>
          <cell r="BR884"/>
          <cell r="BS884"/>
          <cell r="CE884" t="str">
            <v/>
          </cell>
          <cell r="CF884" t="str">
            <v/>
          </cell>
          <cell r="CG884" t="str">
            <v/>
          </cell>
          <cell r="CR884"/>
          <cell r="CS884"/>
        </row>
        <row r="885">
          <cell r="B885" t="str">
            <v>38</v>
          </cell>
          <cell r="F885" t="str">
            <v>611-0021</v>
          </cell>
          <cell r="G885" t="str">
            <v>宇治市</v>
          </cell>
          <cell r="H885" t="str">
            <v>宇治壱番２９－１</v>
          </cell>
          <cell r="I885" t="str">
            <v>0774-22-6785</v>
          </cell>
          <cell r="J885">
            <v>63504</v>
          </cell>
          <cell r="K885">
            <v>61320</v>
          </cell>
          <cell r="M885" t="str">
            <v>藤本　和弥</v>
          </cell>
          <cell r="N885">
            <v>14000</v>
          </cell>
          <cell r="O885">
            <v>12</v>
          </cell>
          <cell r="AA885" t="str">
            <v/>
          </cell>
          <cell r="AB885"/>
          <cell r="AC885"/>
          <cell r="AO885" t="str">
            <v/>
          </cell>
          <cell r="AP885"/>
          <cell r="AQ885"/>
          <cell r="BC885" t="str">
            <v/>
          </cell>
          <cell r="BD885"/>
          <cell r="BE885"/>
          <cell r="BQ885" t="str">
            <v/>
          </cell>
          <cell r="BR885"/>
          <cell r="BS885"/>
          <cell r="CE885" t="str">
            <v/>
          </cell>
          <cell r="CF885" t="str">
            <v/>
          </cell>
          <cell r="CG885" t="str">
            <v/>
          </cell>
          <cell r="CR885" t="str">
            <v>京都中央信用金庫</v>
          </cell>
          <cell r="CS885" t="str">
            <v>宇治支店</v>
          </cell>
        </row>
        <row r="886">
          <cell r="B886" t="str">
            <v>35</v>
          </cell>
          <cell r="F886" t="str">
            <v>606-8351</v>
          </cell>
          <cell r="G886" t="str">
            <v>京都市左京区岡崎徳成町２６－５</v>
          </cell>
          <cell r="H886" t="str">
            <v/>
          </cell>
          <cell r="I886" t="str">
            <v>075-761-0721</v>
          </cell>
          <cell r="J886">
            <v>847419</v>
          </cell>
          <cell r="K886">
            <v>0</v>
          </cell>
          <cell r="M886" t="str">
            <v/>
          </cell>
          <cell r="N886"/>
          <cell r="O886"/>
          <cell r="AA886" t="str">
            <v/>
          </cell>
          <cell r="AB886"/>
          <cell r="AC886"/>
          <cell r="AO886" t="str">
            <v/>
          </cell>
          <cell r="AP886"/>
          <cell r="AQ886"/>
          <cell r="BC886" t="str">
            <v/>
          </cell>
          <cell r="BD886"/>
          <cell r="BE886"/>
          <cell r="BQ886" t="str">
            <v/>
          </cell>
          <cell r="BR886"/>
          <cell r="BS886"/>
          <cell r="CE886" t="str">
            <v/>
          </cell>
          <cell r="CF886" t="str">
            <v/>
          </cell>
          <cell r="CG886" t="str">
            <v/>
          </cell>
          <cell r="CR886" t="str">
            <v>京都銀行</v>
          </cell>
          <cell r="CS886" t="str">
            <v>聖護院支店</v>
          </cell>
        </row>
        <row r="887">
          <cell r="B887" t="str">
            <v>35</v>
          </cell>
          <cell r="F887" t="str">
            <v>607-8069</v>
          </cell>
          <cell r="G887" t="str">
            <v>京都市山科区</v>
          </cell>
          <cell r="H887" t="str">
            <v>音羽中芝町３１番地２３</v>
          </cell>
          <cell r="I887" t="str">
            <v>075-634-7399</v>
          </cell>
          <cell r="J887">
            <v>479750</v>
          </cell>
          <cell r="K887">
            <v>48545</v>
          </cell>
          <cell r="M887" t="str">
            <v>奥村　英史</v>
          </cell>
          <cell r="N887">
            <v>10000</v>
          </cell>
          <cell r="O887">
            <v>12</v>
          </cell>
          <cell r="AA887" t="str">
            <v>奥村　悠視</v>
          </cell>
          <cell r="AB887">
            <v>4000</v>
          </cell>
          <cell r="AC887">
            <v>12</v>
          </cell>
          <cell r="AO887" t="str">
            <v/>
          </cell>
          <cell r="AP887"/>
          <cell r="AQ887"/>
          <cell r="BC887" t="str">
            <v/>
          </cell>
          <cell r="BD887"/>
          <cell r="BE887"/>
          <cell r="BQ887" t="str">
            <v/>
          </cell>
          <cell r="BR887"/>
          <cell r="BS887"/>
          <cell r="CE887" t="str">
            <v/>
          </cell>
          <cell r="CF887" t="str">
            <v/>
          </cell>
          <cell r="CG887" t="str">
            <v/>
          </cell>
          <cell r="CR887" t="str">
            <v>京都信用金庫</v>
          </cell>
          <cell r="CS887" t="str">
            <v>北山科支店</v>
          </cell>
        </row>
        <row r="888">
          <cell r="B888" t="str">
            <v>35</v>
          </cell>
          <cell r="F888" t="str">
            <v>607-8154</v>
          </cell>
          <cell r="G888" t="str">
            <v>京都市山科区東野門口町４６－６</v>
          </cell>
          <cell r="H888" t="str">
            <v/>
          </cell>
          <cell r="I888" t="str">
            <v>075-202-6467</v>
          </cell>
          <cell r="J888">
            <v>35767</v>
          </cell>
          <cell r="K888">
            <v>34675</v>
          </cell>
          <cell r="M888" t="str">
            <v>木下　昌幸</v>
          </cell>
          <cell r="N888">
            <v>10000</v>
          </cell>
          <cell r="O888">
            <v>12</v>
          </cell>
          <cell r="AA888" t="str">
            <v/>
          </cell>
          <cell r="AB888"/>
          <cell r="AC888"/>
          <cell r="AO888" t="str">
            <v/>
          </cell>
          <cell r="AP888"/>
          <cell r="AQ888"/>
          <cell r="BC888" t="str">
            <v/>
          </cell>
          <cell r="BD888"/>
          <cell r="BE888"/>
          <cell r="BQ888" t="str">
            <v/>
          </cell>
          <cell r="BR888"/>
          <cell r="BS888"/>
          <cell r="CE888" t="str">
            <v/>
          </cell>
          <cell r="CF888" t="str">
            <v/>
          </cell>
          <cell r="CG888" t="str">
            <v/>
          </cell>
          <cell r="CR888"/>
          <cell r="CS888"/>
        </row>
        <row r="889">
          <cell r="B889" t="str">
            <v>35</v>
          </cell>
          <cell r="F889" t="str">
            <v>570-0013</v>
          </cell>
          <cell r="G889" t="str">
            <v>大阪府守口市東町１丁目１９－１１－３０３</v>
          </cell>
          <cell r="H889" t="str">
            <v>号室</v>
          </cell>
          <cell r="I889" t="str">
            <v>090-1136-8328</v>
          </cell>
          <cell r="J889">
            <v>35767</v>
          </cell>
          <cell r="K889">
            <v>34675</v>
          </cell>
          <cell r="M889" t="str">
            <v>秀島　勇介</v>
          </cell>
          <cell r="N889">
            <v>10000</v>
          </cell>
          <cell r="O889">
            <v>12</v>
          </cell>
          <cell r="AA889" t="str">
            <v/>
          </cell>
          <cell r="AB889"/>
          <cell r="AC889"/>
          <cell r="AO889" t="str">
            <v/>
          </cell>
          <cell r="AP889"/>
          <cell r="AQ889"/>
          <cell r="BC889" t="str">
            <v/>
          </cell>
          <cell r="BD889"/>
          <cell r="BE889"/>
          <cell r="BQ889" t="str">
            <v/>
          </cell>
          <cell r="BR889"/>
          <cell r="BS889"/>
          <cell r="CE889" t="str">
            <v/>
          </cell>
          <cell r="CF889" t="str">
            <v/>
          </cell>
          <cell r="CG889" t="str">
            <v/>
          </cell>
          <cell r="CR889" t="str">
            <v>りそな銀行</v>
          </cell>
          <cell r="CS889" t="str">
            <v>堂島支店</v>
          </cell>
        </row>
        <row r="890">
          <cell r="B890" t="str">
            <v>36</v>
          </cell>
          <cell r="F890" t="str">
            <v>612-0829</v>
          </cell>
          <cell r="G890" t="str">
            <v>京都市伏見区深草谷口町　７０－４５</v>
          </cell>
          <cell r="H890" t="str">
            <v/>
          </cell>
          <cell r="I890" t="str">
            <v>075-634-8823</v>
          </cell>
          <cell r="J890">
            <v>50167</v>
          </cell>
          <cell r="K890">
            <v>47450</v>
          </cell>
          <cell r="M890" t="str">
            <v>前田　哲</v>
          </cell>
          <cell r="N890">
            <v>20000</v>
          </cell>
          <cell r="O890">
            <v>12</v>
          </cell>
          <cell r="AA890" t="str">
            <v/>
          </cell>
          <cell r="AB890"/>
          <cell r="AC890"/>
          <cell r="AO890" t="str">
            <v/>
          </cell>
          <cell r="AP890"/>
          <cell r="AQ890"/>
          <cell r="BC890" t="str">
            <v/>
          </cell>
          <cell r="BD890"/>
          <cell r="BE890"/>
          <cell r="BQ890" t="str">
            <v/>
          </cell>
          <cell r="BR890"/>
          <cell r="BS890"/>
          <cell r="CE890" t="str">
            <v/>
          </cell>
          <cell r="CF890" t="str">
            <v/>
          </cell>
          <cell r="CG890" t="str">
            <v/>
          </cell>
          <cell r="CR890"/>
          <cell r="CS890"/>
        </row>
        <row r="891">
          <cell r="B891" t="str">
            <v>37</v>
          </cell>
          <cell r="F891" t="str">
            <v>601-8383</v>
          </cell>
          <cell r="G891" t="str">
            <v>京都市南区吉祥院石原長田町１－７桂</v>
          </cell>
          <cell r="H891" t="str">
            <v>川ハイツ３－３１０</v>
          </cell>
          <cell r="I891" t="str">
            <v>075-672-5179</v>
          </cell>
          <cell r="J891">
            <v>1800</v>
          </cell>
          <cell r="K891">
            <v>0</v>
          </cell>
          <cell r="M891" t="str">
            <v/>
          </cell>
          <cell r="N891"/>
          <cell r="O891"/>
          <cell r="AA891" t="str">
            <v/>
          </cell>
          <cell r="AB891"/>
          <cell r="AC891"/>
          <cell r="AO891" t="str">
            <v/>
          </cell>
          <cell r="AP891"/>
          <cell r="AQ891"/>
          <cell r="BC891" t="str">
            <v/>
          </cell>
          <cell r="BD891"/>
          <cell r="BE891"/>
          <cell r="BQ891" t="str">
            <v/>
          </cell>
          <cell r="BR891"/>
          <cell r="BS891"/>
          <cell r="CE891" t="str">
            <v/>
          </cell>
          <cell r="CF891" t="str">
            <v/>
          </cell>
          <cell r="CG891" t="str">
            <v/>
          </cell>
          <cell r="CR891"/>
          <cell r="CS891"/>
        </row>
        <row r="892">
          <cell r="B892" t="str">
            <v>37</v>
          </cell>
          <cell r="F892" t="str">
            <v>601-8203</v>
          </cell>
          <cell r="G892" t="str">
            <v>京都市南区久世築山町129-3</v>
          </cell>
          <cell r="H892" t="str">
            <v>シャーメゾンルンガルノ110</v>
          </cell>
          <cell r="I892" t="str">
            <v>075-672-5179</v>
          </cell>
          <cell r="J892">
            <v>26880</v>
          </cell>
          <cell r="K892">
            <v>25080</v>
          </cell>
          <cell r="M892" t="str">
            <v>瀬島　有統</v>
          </cell>
          <cell r="N892">
            <v>5000</v>
          </cell>
          <cell r="O892">
            <v>11</v>
          </cell>
          <cell r="AA892" t="str">
            <v/>
          </cell>
          <cell r="AB892"/>
          <cell r="AC892"/>
          <cell r="AO892" t="str">
            <v/>
          </cell>
          <cell r="AP892"/>
          <cell r="AQ892"/>
          <cell r="BC892" t="str">
            <v/>
          </cell>
          <cell r="BD892"/>
          <cell r="BE892"/>
          <cell r="BQ892" t="str">
            <v/>
          </cell>
          <cell r="BR892"/>
          <cell r="BS892"/>
          <cell r="CE892" t="str">
            <v/>
          </cell>
          <cell r="CF892" t="str">
            <v/>
          </cell>
          <cell r="CG892" t="str">
            <v/>
          </cell>
          <cell r="CR892" t="str">
            <v>三菱ＵＦＪ銀行</v>
          </cell>
          <cell r="CS892" t="str">
            <v>東寺支店</v>
          </cell>
        </row>
        <row r="893">
          <cell r="B893" t="str">
            <v>35</v>
          </cell>
          <cell r="F893" t="str">
            <v>614-8057</v>
          </cell>
          <cell r="G893" t="str">
            <v>八幡市八幡安居塚67-15</v>
          </cell>
          <cell r="H893" t="str">
            <v/>
          </cell>
          <cell r="I893" t="str">
            <v>075-925-5472</v>
          </cell>
          <cell r="J893">
            <v>70442</v>
          </cell>
          <cell r="K893">
            <v>69350</v>
          </cell>
          <cell r="M893" t="str">
            <v>池田　久徳</v>
          </cell>
          <cell r="N893">
            <v>20000</v>
          </cell>
          <cell r="O893">
            <v>12</v>
          </cell>
          <cell r="AA893" t="str">
            <v/>
          </cell>
          <cell r="AB893"/>
          <cell r="AC893"/>
          <cell r="AO893" t="str">
            <v/>
          </cell>
          <cell r="AP893"/>
          <cell r="AQ893"/>
          <cell r="BC893" t="str">
            <v/>
          </cell>
          <cell r="BD893"/>
          <cell r="BE893"/>
          <cell r="BQ893" t="str">
            <v/>
          </cell>
          <cell r="BR893"/>
          <cell r="BS893"/>
          <cell r="CE893" t="str">
            <v/>
          </cell>
          <cell r="CF893" t="str">
            <v/>
          </cell>
          <cell r="CG893" t="str">
            <v/>
          </cell>
          <cell r="CR893" t="str">
            <v>京都中央信用金庫</v>
          </cell>
          <cell r="CS893" t="str">
            <v>八幡支店</v>
          </cell>
        </row>
        <row r="894">
          <cell r="B894" t="str">
            <v>38</v>
          </cell>
          <cell r="F894" t="str">
            <v>612-0872</v>
          </cell>
          <cell r="G894" t="str">
            <v>京都市伏見区</v>
          </cell>
          <cell r="H894" t="str">
            <v>深草真宗院山町１番地１５</v>
          </cell>
          <cell r="I894" t="str">
            <v>080-4558-6523</v>
          </cell>
          <cell r="J894">
            <v>18900</v>
          </cell>
          <cell r="K894">
            <v>17520</v>
          </cell>
          <cell r="M894" t="str">
            <v>大岡　優紀</v>
          </cell>
          <cell r="N894">
            <v>4000</v>
          </cell>
          <cell r="O894">
            <v>12</v>
          </cell>
          <cell r="AA894" t="str">
            <v/>
          </cell>
          <cell r="AB894"/>
          <cell r="AC894"/>
          <cell r="AO894" t="str">
            <v/>
          </cell>
          <cell r="AP894"/>
          <cell r="AQ894"/>
          <cell r="BC894" t="str">
            <v/>
          </cell>
          <cell r="BD894"/>
          <cell r="BE894"/>
          <cell r="BQ894" t="str">
            <v/>
          </cell>
          <cell r="BR894"/>
          <cell r="BS894"/>
          <cell r="CE894" t="str">
            <v/>
          </cell>
          <cell r="CF894" t="str">
            <v/>
          </cell>
          <cell r="CG894" t="str">
            <v/>
          </cell>
          <cell r="CR894" t="str">
            <v>京都中央信用金庫</v>
          </cell>
          <cell r="CS894" t="str">
            <v>下鳥羽支店</v>
          </cell>
        </row>
        <row r="895">
          <cell r="B895" t="str">
            <v>35</v>
          </cell>
          <cell r="F895" t="str">
            <v>606-0024</v>
          </cell>
          <cell r="G895" t="str">
            <v>京都市左京区岩倉花園町２９２－２３</v>
          </cell>
          <cell r="H895" t="str">
            <v/>
          </cell>
          <cell r="I895" t="str">
            <v>791-2937</v>
          </cell>
          <cell r="J895">
            <v>80360</v>
          </cell>
          <cell r="K895">
            <v>34675</v>
          </cell>
          <cell r="M895" t="str">
            <v>太田　草介</v>
          </cell>
          <cell r="N895">
            <v>10000</v>
          </cell>
          <cell r="O895">
            <v>12</v>
          </cell>
          <cell r="AA895" t="str">
            <v/>
          </cell>
          <cell r="AB895"/>
          <cell r="AC895"/>
          <cell r="AO895" t="str">
            <v/>
          </cell>
          <cell r="AP895"/>
          <cell r="AQ895"/>
          <cell r="BC895" t="str">
            <v/>
          </cell>
          <cell r="BD895"/>
          <cell r="BE895"/>
          <cell r="BQ895" t="str">
            <v/>
          </cell>
          <cell r="BR895"/>
          <cell r="BS895"/>
          <cell r="CE895" t="str">
            <v/>
          </cell>
          <cell r="CF895" t="str">
            <v/>
          </cell>
          <cell r="CG895" t="str">
            <v/>
          </cell>
          <cell r="CR895" t="str">
            <v>京都信用金庫</v>
          </cell>
          <cell r="CS895" t="str">
            <v>岩倉中町支店</v>
          </cell>
        </row>
        <row r="896">
          <cell r="B896" t="str">
            <v>37</v>
          </cell>
          <cell r="F896" t="str">
            <v>610-1146</v>
          </cell>
          <cell r="G896" t="str">
            <v>京都市西京区大原野</v>
          </cell>
          <cell r="H896" t="str">
            <v>西境谷町1丁目７番地１３</v>
          </cell>
          <cell r="I896" t="str">
            <v>075-393-9277</v>
          </cell>
          <cell r="J896">
            <v>75900</v>
          </cell>
          <cell r="K896">
            <v>21900</v>
          </cell>
          <cell r="M896" t="str">
            <v>松永　怜</v>
          </cell>
          <cell r="N896">
            <v>4000</v>
          </cell>
          <cell r="O896">
            <v>12</v>
          </cell>
          <cell r="AA896" t="str">
            <v/>
          </cell>
          <cell r="AB896"/>
          <cell r="AC896"/>
          <cell r="AO896" t="str">
            <v/>
          </cell>
          <cell r="AP896"/>
          <cell r="AQ896"/>
          <cell r="BC896" t="str">
            <v/>
          </cell>
          <cell r="BD896"/>
          <cell r="BE896"/>
          <cell r="BQ896" t="str">
            <v/>
          </cell>
          <cell r="BR896"/>
          <cell r="BS896"/>
          <cell r="CE896" t="str">
            <v/>
          </cell>
          <cell r="CF896" t="str">
            <v/>
          </cell>
          <cell r="CG896" t="str">
            <v/>
          </cell>
          <cell r="CR896" t="str">
            <v>京都銀行</v>
          </cell>
          <cell r="CS896" t="str">
            <v>洛西支店</v>
          </cell>
        </row>
        <row r="897">
          <cell r="B897" t="str">
            <v>35</v>
          </cell>
          <cell r="F897" t="str">
            <v>611-0041</v>
          </cell>
          <cell r="G897" t="str">
            <v>宇治市槇島町</v>
          </cell>
          <cell r="H897" t="str">
            <v>吹前９７番２２</v>
          </cell>
          <cell r="I897" t="str">
            <v>075-602-8477</v>
          </cell>
          <cell r="J897">
            <v>88872</v>
          </cell>
          <cell r="K897">
            <v>86687</v>
          </cell>
          <cell r="M897" t="str">
            <v>横田　龍二</v>
          </cell>
          <cell r="N897">
            <v>25000</v>
          </cell>
          <cell r="O897">
            <v>12</v>
          </cell>
          <cell r="AA897" t="str">
            <v/>
          </cell>
          <cell r="AB897"/>
          <cell r="AC897"/>
          <cell r="AO897" t="str">
            <v/>
          </cell>
          <cell r="AP897"/>
          <cell r="AQ897"/>
          <cell r="BC897" t="str">
            <v/>
          </cell>
          <cell r="BD897"/>
          <cell r="BE897"/>
          <cell r="BQ897" t="str">
            <v/>
          </cell>
          <cell r="BR897"/>
          <cell r="BS897"/>
          <cell r="CE897" t="str">
            <v/>
          </cell>
          <cell r="CF897" t="str">
            <v/>
          </cell>
          <cell r="CG897" t="str">
            <v/>
          </cell>
          <cell r="CR897" t="str">
            <v>京都中央信用金庫</v>
          </cell>
          <cell r="CS897" t="str">
            <v>木幡支店</v>
          </cell>
        </row>
        <row r="898">
          <cell r="B898" t="str">
            <v>35</v>
          </cell>
          <cell r="F898" t="str">
            <v>619-0202</v>
          </cell>
          <cell r="G898" t="str">
            <v>木津川市山城町平尾西方儀３３　第二</v>
          </cell>
          <cell r="H898" t="str">
            <v>藤原ビル２階３号</v>
          </cell>
          <cell r="I898" t="str">
            <v>0774-86-0556</v>
          </cell>
          <cell r="J898">
            <v>57665</v>
          </cell>
          <cell r="K898">
            <v>55480</v>
          </cell>
          <cell r="M898" t="str">
            <v>大村　俊広</v>
          </cell>
          <cell r="N898">
            <v>16000</v>
          </cell>
          <cell r="O898">
            <v>12</v>
          </cell>
          <cell r="AA898" t="str">
            <v/>
          </cell>
          <cell r="AB898"/>
          <cell r="AC898"/>
          <cell r="AO898" t="str">
            <v/>
          </cell>
          <cell r="AP898"/>
          <cell r="AQ898"/>
          <cell r="BC898" t="str">
            <v/>
          </cell>
          <cell r="BD898"/>
          <cell r="BE898"/>
          <cell r="BQ898" t="str">
            <v/>
          </cell>
          <cell r="BR898"/>
          <cell r="BS898"/>
          <cell r="CE898" t="str">
            <v/>
          </cell>
          <cell r="CF898" t="str">
            <v/>
          </cell>
          <cell r="CG898" t="str">
            <v/>
          </cell>
          <cell r="CR898" t="str">
            <v>南都銀行</v>
          </cell>
          <cell r="CS898" t="str">
            <v>木津支店</v>
          </cell>
        </row>
        <row r="899">
          <cell r="B899" t="str">
            <v>37</v>
          </cell>
          <cell r="F899" t="str">
            <v>622-0043</v>
          </cell>
          <cell r="G899" t="str">
            <v>南丹市園部町小山西町滝谷　９－６８</v>
          </cell>
          <cell r="H899" t="str">
            <v/>
          </cell>
          <cell r="I899" t="str">
            <v>0771-63-6340</v>
          </cell>
          <cell r="J899">
            <v>58350</v>
          </cell>
          <cell r="K899">
            <v>54750</v>
          </cell>
          <cell r="M899" t="str">
            <v>小川　智也</v>
          </cell>
          <cell r="N899">
            <v>10000</v>
          </cell>
          <cell r="O899">
            <v>12</v>
          </cell>
          <cell r="AA899" t="str">
            <v/>
          </cell>
          <cell r="AB899"/>
          <cell r="AC899"/>
          <cell r="AO899" t="str">
            <v/>
          </cell>
          <cell r="AP899"/>
          <cell r="AQ899"/>
          <cell r="BC899" t="str">
            <v/>
          </cell>
          <cell r="BD899"/>
          <cell r="BE899"/>
          <cell r="BQ899" t="str">
            <v/>
          </cell>
          <cell r="BR899"/>
          <cell r="BS899"/>
          <cell r="CE899" t="str">
            <v/>
          </cell>
          <cell r="CF899" t="str">
            <v/>
          </cell>
          <cell r="CG899" t="str">
            <v/>
          </cell>
          <cell r="CR899" t="str">
            <v>京都信用金庫</v>
          </cell>
          <cell r="CS899" t="str">
            <v>園部支店</v>
          </cell>
        </row>
        <row r="900">
          <cell r="B900" t="str">
            <v>35</v>
          </cell>
          <cell r="F900" t="str">
            <v>601-1373</v>
          </cell>
          <cell r="G900" t="str">
            <v>京都市伏見区醍醐中山町３９－２</v>
          </cell>
          <cell r="H900" t="str">
            <v>市住中山団地２０－１０３</v>
          </cell>
          <cell r="I900" t="str">
            <v>075-571-7832</v>
          </cell>
          <cell r="J900">
            <v>16055</v>
          </cell>
          <cell r="K900">
            <v>13870</v>
          </cell>
          <cell r="M900" t="str">
            <v>村井　晃</v>
          </cell>
          <cell r="N900">
            <v>4000</v>
          </cell>
          <cell r="O900">
            <v>12</v>
          </cell>
          <cell r="AA900" t="str">
            <v/>
          </cell>
          <cell r="AB900"/>
          <cell r="AC900"/>
          <cell r="AO900" t="str">
            <v/>
          </cell>
          <cell r="AP900"/>
          <cell r="AQ900"/>
          <cell r="BC900" t="str">
            <v/>
          </cell>
          <cell r="BD900"/>
          <cell r="BE900"/>
          <cell r="BQ900" t="str">
            <v/>
          </cell>
          <cell r="BR900"/>
          <cell r="BS900"/>
          <cell r="CE900" t="str">
            <v/>
          </cell>
          <cell r="CF900" t="str">
            <v/>
          </cell>
          <cell r="CG900" t="str">
            <v/>
          </cell>
          <cell r="CR900" t="str">
            <v>滋賀銀行</v>
          </cell>
          <cell r="CS900" t="str">
            <v>東山支店</v>
          </cell>
        </row>
        <row r="901">
          <cell r="B901" t="str">
            <v>35</v>
          </cell>
          <cell r="F901" t="str">
            <v>607-8308</v>
          </cell>
          <cell r="G901" t="str">
            <v>京都市山科区西野山桜ノ馬場町204</v>
          </cell>
          <cell r="H901" t="str">
            <v/>
          </cell>
          <cell r="I901" t="str">
            <v>075-593-2901</v>
          </cell>
          <cell r="J901">
            <v>16055</v>
          </cell>
          <cell r="K901">
            <v>13870</v>
          </cell>
          <cell r="M901" t="str">
            <v>日笠　廷志</v>
          </cell>
          <cell r="N901">
            <v>4000</v>
          </cell>
          <cell r="O901">
            <v>12</v>
          </cell>
          <cell r="AA901" t="str">
            <v/>
          </cell>
          <cell r="AB901"/>
          <cell r="AC901"/>
          <cell r="AO901" t="str">
            <v/>
          </cell>
          <cell r="AP901"/>
          <cell r="AQ901"/>
          <cell r="BC901" t="str">
            <v/>
          </cell>
          <cell r="BD901"/>
          <cell r="BE901"/>
          <cell r="BQ901" t="str">
            <v/>
          </cell>
          <cell r="BR901"/>
          <cell r="BS901"/>
          <cell r="CE901" t="str">
            <v/>
          </cell>
          <cell r="CF901" t="str">
            <v/>
          </cell>
          <cell r="CG901" t="str">
            <v/>
          </cell>
          <cell r="CR901" t="str">
            <v>京都中央信用金庫</v>
          </cell>
          <cell r="CS901" t="str">
            <v>竹田南支店</v>
          </cell>
        </row>
        <row r="902">
          <cell r="B902" t="str">
            <v>35</v>
          </cell>
          <cell r="F902" t="str">
            <v>612-8498</v>
          </cell>
          <cell r="G902" t="str">
            <v>京都市伏見区下鳥羽中円面田町１７番</v>
          </cell>
          <cell r="H902" t="str">
            <v>ハイツリーフラット２０１号</v>
          </cell>
          <cell r="I902" t="str">
            <v>075-602-7516</v>
          </cell>
          <cell r="J902">
            <v>29925</v>
          </cell>
          <cell r="K902">
            <v>27740</v>
          </cell>
          <cell r="M902" t="str">
            <v>瀬戸　力也</v>
          </cell>
          <cell r="N902">
            <v>4000</v>
          </cell>
          <cell r="O902">
            <v>12</v>
          </cell>
          <cell r="AA902" t="str">
            <v>佐々木　敬太</v>
          </cell>
          <cell r="AB902">
            <v>4000</v>
          </cell>
          <cell r="AC902">
            <v>12</v>
          </cell>
          <cell r="AO902" t="str">
            <v/>
          </cell>
          <cell r="AP902"/>
          <cell r="AQ902"/>
          <cell r="BC902" t="str">
            <v/>
          </cell>
          <cell r="BD902"/>
          <cell r="BE902"/>
          <cell r="BQ902" t="str">
            <v/>
          </cell>
          <cell r="BR902"/>
          <cell r="BS902"/>
          <cell r="CE902" t="str">
            <v/>
          </cell>
          <cell r="CF902" t="str">
            <v/>
          </cell>
          <cell r="CG902" t="str">
            <v/>
          </cell>
          <cell r="CR902"/>
          <cell r="CS902"/>
        </row>
        <row r="903">
          <cell r="B903" t="str">
            <v>35</v>
          </cell>
          <cell r="F903" t="str">
            <v>613-0033</v>
          </cell>
          <cell r="G903" t="str">
            <v>久世郡久御山町林北畑　１０５－２６</v>
          </cell>
          <cell r="H903" t="str">
            <v>-501</v>
          </cell>
          <cell r="I903" t="str">
            <v>0774-44-9990</v>
          </cell>
          <cell r="J903">
            <v>16055</v>
          </cell>
          <cell r="K903">
            <v>13870</v>
          </cell>
          <cell r="M903" t="str">
            <v>坂井　繁樹</v>
          </cell>
          <cell r="N903">
            <v>4000</v>
          </cell>
          <cell r="O903">
            <v>12</v>
          </cell>
          <cell r="AA903" t="str">
            <v/>
          </cell>
          <cell r="AB903"/>
          <cell r="AC903"/>
          <cell r="AO903" t="str">
            <v/>
          </cell>
          <cell r="AP903"/>
          <cell r="AQ903"/>
          <cell r="BC903" t="str">
            <v/>
          </cell>
          <cell r="BD903"/>
          <cell r="BE903"/>
          <cell r="BQ903" t="str">
            <v/>
          </cell>
          <cell r="BR903"/>
          <cell r="BS903"/>
          <cell r="CE903" t="str">
            <v/>
          </cell>
          <cell r="CF903" t="str">
            <v/>
          </cell>
          <cell r="CG903" t="str">
            <v/>
          </cell>
          <cell r="CR903"/>
          <cell r="CS903"/>
        </row>
        <row r="904">
          <cell r="B904" t="str">
            <v>36</v>
          </cell>
          <cell r="F904" t="str">
            <v>601-8188</v>
          </cell>
          <cell r="G904" t="str">
            <v>京都市南区</v>
          </cell>
          <cell r="H904" t="str">
            <v>上鳥羽南中ノ坪町２６－４</v>
          </cell>
          <cell r="I904" t="str">
            <v>075-671-0696</v>
          </cell>
          <cell r="J904">
            <v>11960</v>
          </cell>
          <cell r="K904">
            <v>9490</v>
          </cell>
          <cell r="M904" t="str">
            <v>東田　政光</v>
          </cell>
          <cell r="N904">
            <v>4000</v>
          </cell>
          <cell r="O904">
            <v>12</v>
          </cell>
          <cell r="AA904" t="str">
            <v/>
          </cell>
          <cell r="AB904"/>
          <cell r="AC904"/>
          <cell r="AO904" t="str">
            <v/>
          </cell>
          <cell r="AP904"/>
          <cell r="AQ904"/>
          <cell r="BC904" t="str">
            <v/>
          </cell>
          <cell r="BD904"/>
          <cell r="BE904"/>
          <cell r="BQ904" t="str">
            <v/>
          </cell>
          <cell r="BR904"/>
          <cell r="BS904"/>
          <cell r="CE904" t="str">
            <v/>
          </cell>
          <cell r="CF904" t="str">
            <v/>
          </cell>
          <cell r="CG904" t="str">
            <v/>
          </cell>
          <cell r="CR904"/>
          <cell r="CS904"/>
        </row>
        <row r="905">
          <cell r="B905" t="str">
            <v>38</v>
          </cell>
          <cell r="F905" t="str">
            <v>601-1302</v>
          </cell>
          <cell r="G905" t="str">
            <v>京都市伏見区醍醐内ヶ井戸町１８－１</v>
          </cell>
          <cell r="H905" t="str">
            <v/>
          </cell>
          <cell r="I905" t="str">
            <v>075-585-9141</v>
          </cell>
          <cell r="J905">
            <v>19548</v>
          </cell>
          <cell r="K905">
            <v>0</v>
          </cell>
          <cell r="M905" t="str">
            <v/>
          </cell>
          <cell r="N905"/>
          <cell r="O905"/>
          <cell r="AA905" t="str">
            <v/>
          </cell>
          <cell r="AB905"/>
          <cell r="AC905"/>
          <cell r="AO905" t="str">
            <v/>
          </cell>
          <cell r="AP905"/>
          <cell r="AQ905"/>
          <cell r="BC905" t="str">
            <v/>
          </cell>
          <cell r="BD905"/>
          <cell r="BE905"/>
          <cell r="BQ905" t="str">
            <v/>
          </cell>
          <cell r="BR905"/>
          <cell r="BS905"/>
          <cell r="CE905" t="str">
            <v/>
          </cell>
          <cell r="CF905" t="str">
            <v/>
          </cell>
          <cell r="CG905" t="str">
            <v/>
          </cell>
          <cell r="CR905" t="str">
            <v>京都銀行</v>
          </cell>
          <cell r="CS905" t="str">
            <v>山科小野支店</v>
          </cell>
        </row>
        <row r="906">
          <cell r="B906" t="str">
            <v>35</v>
          </cell>
          <cell r="F906" t="str">
            <v>612-0054</v>
          </cell>
          <cell r="G906" t="str">
            <v>京都市伏見区桃山最上町３７</v>
          </cell>
          <cell r="H906" t="str">
            <v>エスポワール桃栄５０１</v>
          </cell>
          <cell r="I906" t="str">
            <v>090-8218-4472</v>
          </cell>
          <cell r="J906">
            <v>16055</v>
          </cell>
          <cell r="K906">
            <v>13870</v>
          </cell>
          <cell r="M906" t="str">
            <v>徳永　弘巳</v>
          </cell>
          <cell r="N906">
            <v>4000</v>
          </cell>
          <cell r="O906">
            <v>12</v>
          </cell>
          <cell r="AA906" t="str">
            <v/>
          </cell>
          <cell r="AB906"/>
          <cell r="AC906"/>
          <cell r="AO906" t="str">
            <v/>
          </cell>
          <cell r="AP906"/>
          <cell r="AQ906"/>
          <cell r="BC906" t="str">
            <v/>
          </cell>
          <cell r="BD906"/>
          <cell r="BE906"/>
          <cell r="BQ906" t="str">
            <v/>
          </cell>
          <cell r="BR906"/>
          <cell r="BS906"/>
          <cell r="CE906" t="str">
            <v/>
          </cell>
          <cell r="CF906" t="str">
            <v/>
          </cell>
          <cell r="CG906" t="str">
            <v/>
          </cell>
          <cell r="CR906"/>
          <cell r="CS906"/>
        </row>
        <row r="907">
          <cell r="B907" t="str">
            <v>35</v>
          </cell>
          <cell r="F907" t="str">
            <v>601-8471</v>
          </cell>
          <cell r="G907" t="str">
            <v>京都市南区八条通大宮西入</v>
          </cell>
          <cell r="H907" t="str">
            <v>八条町４７５－２</v>
          </cell>
          <cell r="I907" t="str">
            <v>075-681-8608</v>
          </cell>
          <cell r="J907">
            <v>71535</v>
          </cell>
          <cell r="K907">
            <v>69350</v>
          </cell>
          <cell r="M907" t="str">
            <v>松村　宗夫</v>
          </cell>
          <cell r="N907">
            <v>10000</v>
          </cell>
          <cell r="O907">
            <v>12</v>
          </cell>
          <cell r="AA907" t="str">
            <v>松村　満</v>
          </cell>
          <cell r="AB907">
            <v>10000</v>
          </cell>
          <cell r="AC907">
            <v>12</v>
          </cell>
          <cell r="AO907" t="str">
            <v/>
          </cell>
          <cell r="AP907"/>
          <cell r="AQ907"/>
          <cell r="BC907" t="str">
            <v/>
          </cell>
          <cell r="BD907"/>
          <cell r="BE907"/>
          <cell r="BQ907" t="str">
            <v/>
          </cell>
          <cell r="BR907"/>
          <cell r="BS907"/>
          <cell r="CE907" t="str">
            <v/>
          </cell>
          <cell r="CF907" t="str">
            <v/>
          </cell>
          <cell r="CG907" t="str">
            <v/>
          </cell>
          <cell r="CR907" t="str">
            <v>京都中央信用金庫</v>
          </cell>
          <cell r="CS907" t="str">
            <v>八条口支店</v>
          </cell>
        </row>
        <row r="908">
          <cell r="B908" t="str">
            <v>38</v>
          </cell>
          <cell r="F908" t="str">
            <v>615-8023</v>
          </cell>
          <cell r="G908" t="str">
            <v>京都市西京区桂南滝川町</v>
          </cell>
          <cell r="H908" t="str">
            <v>桂南滝川町２６－２２</v>
          </cell>
          <cell r="I908" t="str">
            <v>075-205-0837</v>
          </cell>
          <cell r="J908">
            <v>8592</v>
          </cell>
          <cell r="K908">
            <v>5832</v>
          </cell>
          <cell r="M908" t="str">
            <v>植田　剛</v>
          </cell>
          <cell r="N908">
            <v>4000</v>
          </cell>
          <cell r="O908">
            <v>4</v>
          </cell>
          <cell r="AA908" t="str">
            <v/>
          </cell>
          <cell r="AB908"/>
          <cell r="AC908"/>
          <cell r="AO908" t="str">
            <v/>
          </cell>
          <cell r="AP908"/>
          <cell r="AQ908"/>
          <cell r="BC908" t="str">
            <v/>
          </cell>
          <cell r="BD908"/>
          <cell r="BE908"/>
          <cell r="BQ908" t="str">
            <v/>
          </cell>
          <cell r="BR908"/>
          <cell r="BS908"/>
          <cell r="CE908" t="str">
            <v/>
          </cell>
          <cell r="CF908" t="str">
            <v/>
          </cell>
          <cell r="CG908" t="str">
            <v/>
          </cell>
          <cell r="CR908"/>
          <cell r="CS908"/>
        </row>
        <row r="909">
          <cell r="B909" t="str">
            <v>35</v>
          </cell>
          <cell r="F909" t="str">
            <v>627-0201</v>
          </cell>
          <cell r="G909" t="str">
            <v>京丹後市丹後町</v>
          </cell>
          <cell r="H909" t="str">
            <v>間人２１５５－２</v>
          </cell>
          <cell r="I909" t="str">
            <v>080-85071233</v>
          </cell>
          <cell r="J909">
            <v>35767</v>
          </cell>
          <cell r="K909">
            <v>34675</v>
          </cell>
          <cell r="M909" t="str">
            <v>蒲田　健太</v>
          </cell>
          <cell r="N909">
            <v>10000</v>
          </cell>
          <cell r="O909">
            <v>12</v>
          </cell>
          <cell r="AA909" t="str">
            <v/>
          </cell>
          <cell r="AB909"/>
          <cell r="AC909"/>
          <cell r="AO909" t="str">
            <v/>
          </cell>
          <cell r="AP909"/>
          <cell r="AQ909"/>
          <cell r="BC909" t="str">
            <v/>
          </cell>
          <cell r="BD909"/>
          <cell r="BE909"/>
          <cell r="BQ909" t="str">
            <v/>
          </cell>
          <cell r="BR909"/>
          <cell r="BS909"/>
          <cell r="CE909" t="str">
            <v/>
          </cell>
          <cell r="CF909" t="str">
            <v/>
          </cell>
          <cell r="CG909" t="str">
            <v/>
          </cell>
          <cell r="CR909" t="str">
            <v>京都銀行</v>
          </cell>
          <cell r="CS909" t="str">
            <v>西舞鶴支店</v>
          </cell>
        </row>
        <row r="910">
          <cell r="B910" t="str">
            <v>35</v>
          </cell>
          <cell r="F910" t="str">
            <v>612-8484</v>
          </cell>
          <cell r="G910" t="str">
            <v>京都市伏見区羽束師鴨川町　２３８－</v>
          </cell>
          <cell r="H910" t="str">
            <v>29</v>
          </cell>
          <cell r="I910" t="str">
            <v>090-8209-8775</v>
          </cell>
          <cell r="J910">
            <v>8740</v>
          </cell>
          <cell r="K910">
            <v>0</v>
          </cell>
          <cell r="M910" t="str">
            <v/>
          </cell>
          <cell r="N910"/>
          <cell r="O910"/>
          <cell r="AA910" t="str">
            <v/>
          </cell>
          <cell r="AB910"/>
          <cell r="AC910"/>
          <cell r="AO910" t="str">
            <v/>
          </cell>
          <cell r="AP910"/>
          <cell r="AQ910"/>
          <cell r="BC910" t="str">
            <v/>
          </cell>
          <cell r="BD910"/>
          <cell r="BE910"/>
          <cell r="BQ910" t="str">
            <v/>
          </cell>
          <cell r="BR910"/>
          <cell r="BS910"/>
          <cell r="CE910" t="str">
            <v/>
          </cell>
          <cell r="CF910" t="str">
            <v/>
          </cell>
          <cell r="CG910" t="str">
            <v/>
          </cell>
          <cell r="CR910"/>
          <cell r="CS910"/>
        </row>
        <row r="911">
          <cell r="B911" t="str">
            <v>35</v>
          </cell>
          <cell r="F911" t="str">
            <v>603-8487</v>
          </cell>
          <cell r="G911" t="str">
            <v>京都市北区大北山原谷乾町　１１２－</v>
          </cell>
          <cell r="H911" t="str">
            <v>67</v>
          </cell>
          <cell r="I911" t="str">
            <v>075-463-8934</v>
          </cell>
          <cell r="J911">
            <v>41999</v>
          </cell>
          <cell r="K911">
            <v>41610</v>
          </cell>
          <cell r="M911" t="str">
            <v>川崎　圭吾</v>
          </cell>
          <cell r="N911">
            <v>12000</v>
          </cell>
          <cell r="O911">
            <v>12</v>
          </cell>
          <cell r="AA911" t="str">
            <v/>
          </cell>
          <cell r="AB911"/>
          <cell r="AC911"/>
          <cell r="AO911" t="str">
            <v/>
          </cell>
          <cell r="AP911"/>
          <cell r="AQ911"/>
          <cell r="BC911" t="str">
            <v/>
          </cell>
          <cell r="BD911"/>
          <cell r="BE911"/>
          <cell r="BQ911" t="str">
            <v/>
          </cell>
          <cell r="BR911"/>
          <cell r="BS911"/>
          <cell r="CE911" t="str">
            <v/>
          </cell>
          <cell r="CF911" t="str">
            <v/>
          </cell>
          <cell r="CG911" t="str">
            <v/>
          </cell>
          <cell r="CR911" t="str">
            <v>京都銀行</v>
          </cell>
          <cell r="CS911" t="str">
            <v>上堀川支店</v>
          </cell>
        </row>
        <row r="912">
          <cell r="B912" t="str">
            <v>35</v>
          </cell>
          <cell r="F912" t="str">
            <v>612-8267</v>
          </cell>
          <cell r="G912" t="str">
            <v>京都市伏見区</v>
          </cell>
          <cell r="H912" t="str">
            <v>納所下野２７－７８</v>
          </cell>
          <cell r="I912" t="str">
            <v>075-623-2875</v>
          </cell>
          <cell r="J912">
            <v>16929</v>
          </cell>
          <cell r="K912">
            <v>13870</v>
          </cell>
          <cell r="M912" t="str">
            <v>大橋　裕樹</v>
          </cell>
          <cell r="N912">
            <v>4000</v>
          </cell>
          <cell r="O912">
            <v>12</v>
          </cell>
          <cell r="AA912" t="str">
            <v/>
          </cell>
          <cell r="AB912"/>
          <cell r="AC912"/>
          <cell r="AO912" t="str">
            <v/>
          </cell>
          <cell r="AP912"/>
          <cell r="AQ912"/>
          <cell r="BC912" t="str">
            <v/>
          </cell>
          <cell r="BD912"/>
          <cell r="BE912"/>
          <cell r="BQ912" t="str">
            <v/>
          </cell>
          <cell r="BR912"/>
          <cell r="BS912"/>
          <cell r="CE912" t="str">
            <v/>
          </cell>
          <cell r="CF912" t="str">
            <v/>
          </cell>
          <cell r="CG912" t="str">
            <v/>
          </cell>
          <cell r="CR912" t="str">
            <v>三菱ＵＦＪ銀行</v>
          </cell>
          <cell r="CS912" t="str">
            <v>伏見支店</v>
          </cell>
        </row>
        <row r="913">
          <cell r="B913" t="str">
            <v>38</v>
          </cell>
          <cell r="F913" t="str">
            <v>613-0915</v>
          </cell>
          <cell r="G913" t="str">
            <v>京都市伏見区淀際目町　３２７－１６</v>
          </cell>
          <cell r="H913" t="str">
            <v/>
          </cell>
          <cell r="I913" t="str">
            <v>075-631-8729</v>
          </cell>
          <cell r="J913">
            <v>72720</v>
          </cell>
          <cell r="K913">
            <v>17520</v>
          </cell>
          <cell r="M913" t="str">
            <v>山本　一男</v>
          </cell>
          <cell r="N913">
            <v>4000</v>
          </cell>
          <cell r="O913">
            <v>12</v>
          </cell>
          <cell r="AA913" t="str">
            <v/>
          </cell>
          <cell r="AB913"/>
          <cell r="AC913"/>
          <cell r="AO913" t="str">
            <v/>
          </cell>
          <cell r="AP913"/>
          <cell r="AQ913"/>
          <cell r="BC913" t="str">
            <v/>
          </cell>
          <cell r="BD913"/>
          <cell r="BE913"/>
          <cell r="BQ913" t="str">
            <v/>
          </cell>
          <cell r="BR913"/>
          <cell r="BS913"/>
          <cell r="CE913" t="str">
            <v/>
          </cell>
          <cell r="CF913" t="str">
            <v/>
          </cell>
          <cell r="CG913" t="str">
            <v/>
          </cell>
          <cell r="CR913" t="str">
            <v>三井住友銀行</v>
          </cell>
          <cell r="CS913" t="str">
            <v>くずは支店</v>
          </cell>
        </row>
        <row r="914">
          <cell r="B914" t="str">
            <v>35</v>
          </cell>
          <cell r="F914" t="str">
            <v>606-0017</v>
          </cell>
          <cell r="G914" t="str">
            <v>京都市左京区岩倉</v>
          </cell>
          <cell r="H914" t="str">
            <v>上蔵町198-17</v>
          </cell>
          <cell r="I914" t="str">
            <v>075-744-0775</v>
          </cell>
          <cell r="J914">
            <v>14962</v>
          </cell>
          <cell r="K914">
            <v>13870</v>
          </cell>
          <cell r="M914" t="str">
            <v>玉川　真</v>
          </cell>
          <cell r="N914">
            <v>4000</v>
          </cell>
          <cell r="O914">
            <v>12</v>
          </cell>
          <cell r="AA914" t="str">
            <v/>
          </cell>
          <cell r="AB914"/>
          <cell r="AC914"/>
          <cell r="AO914" t="str">
            <v/>
          </cell>
          <cell r="AP914"/>
          <cell r="AQ914"/>
          <cell r="BC914" t="str">
            <v/>
          </cell>
          <cell r="BD914"/>
          <cell r="BE914"/>
          <cell r="BQ914" t="str">
            <v/>
          </cell>
          <cell r="BR914"/>
          <cell r="BS914"/>
          <cell r="CE914" t="str">
            <v/>
          </cell>
          <cell r="CF914" t="str">
            <v/>
          </cell>
          <cell r="CG914" t="str">
            <v/>
          </cell>
          <cell r="CR914"/>
          <cell r="CS914"/>
        </row>
        <row r="915">
          <cell r="B915" t="str">
            <v>35</v>
          </cell>
          <cell r="F915" t="str">
            <v>607-8345</v>
          </cell>
          <cell r="G915" t="str">
            <v>京都市山科区西野離宮町２番地の１</v>
          </cell>
          <cell r="H915" t="str">
            <v>Ｆ９０４</v>
          </cell>
          <cell r="I915" t="str">
            <v>080-3114-9597</v>
          </cell>
          <cell r="J915">
            <v>29925</v>
          </cell>
          <cell r="K915">
            <v>27740</v>
          </cell>
          <cell r="M915" t="str">
            <v>森田　淳</v>
          </cell>
          <cell r="N915">
            <v>8000</v>
          </cell>
          <cell r="O915">
            <v>12</v>
          </cell>
          <cell r="AA915" t="str">
            <v/>
          </cell>
          <cell r="AB915"/>
          <cell r="AC915"/>
          <cell r="AO915" t="str">
            <v/>
          </cell>
          <cell r="AP915"/>
          <cell r="AQ915"/>
          <cell r="BC915" t="str">
            <v/>
          </cell>
          <cell r="BD915"/>
          <cell r="BE915"/>
          <cell r="BQ915" t="str">
            <v/>
          </cell>
          <cell r="BR915"/>
          <cell r="BS915"/>
          <cell r="CE915" t="str">
            <v/>
          </cell>
          <cell r="CF915" t="str">
            <v/>
          </cell>
          <cell r="CG915" t="str">
            <v/>
          </cell>
          <cell r="CR915" t="str">
            <v>京都銀行</v>
          </cell>
          <cell r="CS915" t="str">
            <v>山科支店</v>
          </cell>
        </row>
        <row r="916">
          <cell r="B916" t="str">
            <v>35</v>
          </cell>
          <cell r="F916" t="str">
            <v>611-0041</v>
          </cell>
          <cell r="G916" t="str">
            <v>宇治市槇島町</v>
          </cell>
          <cell r="H916" t="str">
            <v>十八５３－１</v>
          </cell>
          <cell r="I916" t="str">
            <v>0774-26-8898</v>
          </cell>
          <cell r="J916">
            <v>1092</v>
          </cell>
          <cell r="K916">
            <v>0</v>
          </cell>
          <cell r="M916" t="str">
            <v/>
          </cell>
          <cell r="N916"/>
          <cell r="O916"/>
          <cell r="AA916" t="str">
            <v/>
          </cell>
          <cell r="AB916"/>
          <cell r="AC916"/>
          <cell r="AO916" t="str">
            <v/>
          </cell>
          <cell r="AP916"/>
          <cell r="AQ916"/>
          <cell r="BC916" t="str">
            <v/>
          </cell>
          <cell r="BD916"/>
          <cell r="BE916"/>
          <cell r="BQ916" t="str">
            <v/>
          </cell>
          <cell r="BR916"/>
          <cell r="BS916"/>
          <cell r="CE916" t="str">
            <v/>
          </cell>
          <cell r="CF916" t="str">
            <v/>
          </cell>
          <cell r="CG916" t="str">
            <v/>
          </cell>
          <cell r="CR916" t="str">
            <v>京都中央信用金庫</v>
          </cell>
          <cell r="CS916" t="str">
            <v>向島支店</v>
          </cell>
        </row>
        <row r="917">
          <cell r="B917" t="str">
            <v>37</v>
          </cell>
          <cell r="F917" t="str">
            <v>601-8028</v>
          </cell>
          <cell r="G917" t="str">
            <v>京都市南区東九条東御霊町５８－１</v>
          </cell>
          <cell r="H917" t="str">
            <v/>
          </cell>
          <cell r="I917" t="str">
            <v>090-9096-0009</v>
          </cell>
          <cell r="J917">
            <v>58350</v>
          </cell>
          <cell r="K917">
            <v>54750</v>
          </cell>
          <cell r="M917" t="str">
            <v>寺田　基之</v>
          </cell>
          <cell r="N917">
            <v>10000</v>
          </cell>
          <cell r="O917">
            <v>12</v>
          </cell>
          <cell r="AA917" t="str">
            <v/>
          </cell>
          <cell r="AB917"/>
          <cell r="AC917"/>
          <cell r="AO917" t="str">
            <v/>
          </cell>
          <cell r="AP917"/>
          <cell r="AQ917"/>
          <cell r="BC917" t="str">
            <v/>
          </cell>
          <cell r="BD917"/>
          <cell r="BE917"/>
          <cell r="BQ917" t="str">
            <v/>
          </cell>
          <cell r="BR917"/>
          <cell r="BS917"/>
          <cell r="CE917" t="str">
            <v/>
          </cell>
          <cell r="CF917" t="str">
            <v/>
          </cell>
          <cell r="CG917" t="str">
            <v/>
          </cell>
          <cell r="CR917" t="str">
            <v>京都信用金庫</v>
          </cell>
          <cell r="CS917" t="str">
            <v>九条支店</v>
          </cell>
        </row>
        <row r="918">
          <cell r="B918" t="str">
            <v>35</v>
          </cell>
          <cell r="F918" t="str">
            <v>625-0051</v>
          </cell>
          <cell r="G918" t="str">
            <v>舞鶴市行永東町１３－２</v>
          </cell>
          <cell r="H918" t="str">
            <v/>
          </cell>
          <cell r="I918" t="str">
            <v>0773-66-1909</v>
          </cell>
          <cell r="J918">
            <v>16055</v>
          </cell>
          <cell r="K918">
            <v>13870</v>
          </cell>
          <cell r="M918" t="str">
            <v>夜久　昌広</v>
          </cell>
          <cell r="N918">
            <v>4000</v>
          </cell>
          <cell r="O918">
            <v>12</v>
          </cell>
          <cell r="AA918" t="str">
            <v/>
          </cell>
          <cell r="AB918"/>
          <cell r="AC918"/>
          <cell r="AO918" t="str">
            <v/>
          </cell>
          <cell r="AP918"/>
          <cell r="AQ918"/>
          <cell r="BC918" t="str">
            <v/>
          </cell>
          <cell r="BD918"/>
          <cell r="BE918"/>
          <cell r="BQ918" t="str">
            <v/>
          </cell>
          <cell r="BR918"/>
          <cell r="BS918"/>
          <cell r="CE918" t="str">
            <v/>
          </cell>
          <cell r="CF918" t="str">
            <v/>
          </cell>
          <cell r="CG918" t="str">
            <v/>
          </cell>
          <cell r="CR918" t="str">
            <v>京都北都信用金庫</v>
          </cell>
          <cell r="CS918" t="str">
            <v>東舞鶴中央支店</v>
          </cell>
        </row>
        <row r="919">
          <cell r="B919" t="str">
            <v>37</v>
          </cell>
          <cell r="F919" t="str">
            <v>611-0045</v>
          </cell>
          <cell r="G919" t="str">
            <v>宇治市安田町大納言１６－２</v>
          </cell>
          <cell r="H919" t="str">
            <v/>
          </cell>
          <cell r="I919" t="str">
            <v>0774-66-3100</v>
          </cell>
          <cell r="J919">
            <v>113430</v>
          </cell>
          <cell r="K919">
            <v>21900</v>
          </cell>
          <cell r="M919" t="str">
            <v>鈴木　元空丸</v>
          </cell>
          <cell r="N919">
            <v>4000</v>
          </cell>
          <cell r="O919">
            <v>12</v>
          </cell>
          <cell r="AA919" t="str">
            <v/>
          </cell>
          <cell r="AB919"/>
          <cell r="AC919"/>
          <cell r="AO919" t="str">
            <v/>
          </cell>
          <cell r="AP919"/>
          <cell r="AQ919"/>
          <cell r="BC919" t="str">
            <v/>
          </cell>
          <cell r="BD919"/>
          <cell r="BE919"/>
          <cell r="BQ919" t="str">
            <v/>
          </cell>
          <cell r="BR919"/>
          <cell r="BS919"/>
          <cell r="CE919" t="str">
            <v/>
          </cell>
          <cell r="CF919" t="str">
            <v/>
          </cell>
          <cell r="CG919" t="str">
            <v/>
          </cell>
          <cell r="CR919" t="str">
            <v>京都信用金庫</v>
          </cell>
          <cell r="CS919" t="str">
            <v>西宇治支店</v>
          </cell>
        </row>
        <row r="920">
          <cell r="B920" t="str">
            <v>35</v>
          </cell>
          <cell r="F920" t="str">
            <v>613-0022</v>
          </cell>
          <cell r="G920" t="str">
            <v>久世郡久御山町市田</v>
          </cell>
          <cell r="H920" t="str">
            <v>珠城３０－１</v>
          </cell>
          <cell r="I920" t="str">
            <v>0774-26-6839</v>
          </cell>
          <cell r="J920">
            <v>81367</v>
          </cell>
          <cell r="K920">
            <v>69350</v>
          </cell>
          <cell r="M920" t="str">
            <v>片山　一平</v>
          </cell>
          <cell r="N920">
            <v>20000</v>
          </cell>
          <cell r="O920">
            <v>12</v>
          </cell>
          <cell r="AA920" t="str">
            <v/>
          </cell>
          <cell r="AB920"/>
          <cell r="AC920"/>
          <cell r="AO920" t="str">
            <v/>
          </cell>
          <cell r="AP920"/>
          <cell r="AQ920"/>
          <cell r="BC920" t="str">
            <v/>
          </cell>
          <cell r="BD920"/>
          <cell r="BE920"/>
          <cell r="BQ920" t="str">
            <v/>
          </cell>
          <cell r="BR920"/>
          <cell r="BS920"/>
          <cell r="CE920" t="str">
            <v/>
          </cell>
          <cell r="CF920" t="str">
            <v/>
          </cell>
          <cell r="CG920" t="str">
            <v/>
          </cell>
          <cell r="CR920" t="str">
            <v>京都中央信用金庫</v>
          </cell>
          <cell r="CS920" t="str">
            <v>東寺支店</v>
          </cell>
        </row>
        <row r="921">
          <cell r="B921" t="str">
            <v>37</v>
          </cell>
          <cell r="F921" t="str">
            <v>617-0813</v>
          </cell>
          <cell r="G921" t="str">
            <v>長岡京市井ノ内</v>
          </cell>
          <cell r="H921" t="str">
            <v>宮山９</v>
          </cell>
          <cell r="I921" t="str">
            <v>075-754-7736</v>
          </cell>
          <cell r="J921">
            <v>11310</v>
          </cell>
          <cell r="K921">
            <v>0</v>
          </cell>
          <cell r="M921" t="str">
            <v/>
          </cell>
          <cell r="N921"/>
          <cell r="O921"/>
          <cell r="AA921" t="str">
            <v/>
          </cell>
          <cell r="AB921"/>
          <cell r="AC921"/>
          <cell r="AO921" t="str">
            <v/>
          </cell>
          <cell r="AP921"/>
          <cell r="AQ921"/>
          <cell r="BC921" t="str">
            <v/>
          </cell>
          <cell r="BD921"/>
          <cell r="BE921"/>
          <cell r="BQ921" t="str">
            <v/>
          </cell>
          <cell r="BR921"/>
          <cell r="BS921"/>
          <cell r="CE921" t="str">
            <v/>
          </cell>
          <cell r="CF921" t="str">
            <v/>
          </cell>
          <cell r="CG921" t="str">
            <v/>
          </cell>
          <cell r="CR921" t="str">
            <v>京都銀行</v>
          </cell>
          <cell r="CS921" t="str">
            <v>上桂支店</v>
          </cell>
        </row>
        <row r="922">
          <cell r="B922" t="str">
            <v>38</v>
          </cell>
          <cell r="F922" t="str">
            <v>625-0020</v>
          </cell>
          <cell r="G922" t="str">
            <v>舞鶴市小倉73-10</v>
          </cell>
          <cell r="H922" t="str">
            <v/>
          </cell>
          <cell r="I922" t="str">
            <v>0773-66-2773</v>
          </cell>
          <cell r="J922">
            <v>20280</v>
          </cell>
          <cell r="K922">
            <v>17520</v>
          </cell>
          <cell r="M922" t="str">
            <v>工藤　泰三</v>
          </cell>
          <cell r="N922">
            <v>4000</v>
          </cell>
          <cell r="O922">
            <v>12</v>
          </cell>
          <cell r="AA922" t="str">
            <v/>
          </cell>
          <cell r="AB922"/>
          <cell r="AC922"/>
          <cell r="AO922" t="str">
            <v/>
          </cell>
          <cell r="AP922"/>
          <cell r="AQ922"/>
          <cell r="BC922" t="str">
            <v/>
          </cell>
          <cell r="BD922"/>
          <cell r="BE922"/>
          <cell r="BQ922" t="str">
            <v/>
          </cell>
          <cell r="BR922"/>
          <cell r="BS922"/>
          <cell r="CE922" t="str">
            <v/>
          </cell>
          <cell r="CF922" t="str">
            <v/>
          </cell>
          <cell r="CG922" t="str">
            <v/>
          </cell>
          <cell r="CR922"/>
          <cell r="CS922"/>
        </row>
        <row r="923">
          <cell r="B923" t="str">
            <v>35</v>
          </cell>
          <cell r="F923" t="str">
            <v>605-0985</v>
          </cell>
          <cell r="G923" t="str">
            <v>京都市東山区福稲柿本町</v>
          </cell>
          <cell r="H923" t="str">
            <v>２７番地１０６</v>
          </cell>
          <cell r="I923" t="str">
            <v>075-533-6061</v>
          </cell>
          <cell r="J923">
            <v>129532</v>
          </cell>
          <cell r="K923">
            <v>13870</v>
          </cell>
          <cell r="M923" t="str">
            <v>植田　勝彦</v>
          </cell>
          <cell r="N923">
            <v>4000</v>
          </cell>
          <cell r="O923">
            <v>12</v>
          </cell>
          <cell r="AA923" t="str">
            <v/>
          </cell>
          <cell r="AB923"/>
          <cell r="AC923"/>
          <cell r="AO923" t="str">
            <v/>
          </cell>
          <cell r="AP923"/>
          <cell r="AQ923"/>
          <cell r="BC923" t="str">
            <v/>
          </cell>
          <cell r="BD923"/>
          <cell r="BE923"/>
          <cell r="BQ923" t="str">
            <v/>
          </cell>
          <cell r="BR923"/>
          <cell r="BS923"/>
          <cell r="CE923" t="str">
            <v/>
          </cell>
          <cell r="CF923" t="str">
            <v/>
          </cell>
          <cell r="CG923" t="str">
            <v/>
          </cell>
          <cell r="CR923" t="str">
            <v>京都信用金庫</v>
          </cell>
          <cell r="CS923" t="str">
            <v>東山支店</v>
          </cell>
        </row>
        <row r="924">
          <cell r="B924" t="str">
            <v>35</v>
          </cell>
          <cell r="F924" t="str">
            <v>612-8436</v>
          </cell>
          <cell r="G924" t="str">
            <v>京都市伏見区深草新門丈町１７－１ファミー</v>
          </cell>
          <cell r="H924" t="str">
            <v>ルハイツ京都伏見ステージ１－１１１５号</v>
          </cell>
          <cell r="I924" t="str">
            <v>090-4496-3634</v>
          </cell>
          <cell r="J924">
            <v>3990</v>
          </cell>
          <cell r="K924">
            <v>0</v>
          </cell>
          <cell r="M924" t="str">
            <v/>
          </cell>
          <cell r="N924"/>
          <cell r="O924"/>
          <cell r="AA924" t="str">
            <v/>
          </cell>
          <cell r="AB924"/>
          <cell r="AC924"/>
          <cell r="AO924" t="str">
            <v/>
          </cell>
          <cell r="AP924"/>
          <cell r="AQ924"/>
          <cell r="BC924" t="str">
            <v/>
          </cell>
          <cell r="BD924"/>
          <cell r="BE924"/>
          <cell r="BQ924" t="str">
            <v/>
          </cell>
          <cell r="BR924"/>
          <cell r="BS924"/>
          <cell r="CE924" t="str">
            <v/>
          </cell>
          <cell r="CF924" t="str">
            <v/>
          </cell>
          <cell r="CG924" t="str">
            <v/>
          </cell>
          <cell r="CR924" t="str">
            <v>京都信用金庫</v>
          </cell>
          <cell r="CS924" t="str">
            <v>北山支店</v>
          </cell>
        </row>
        <row r="925">
          <cell r="B925" t="str">
            <v>35</v>
          </cell>
          <cell r="F925" t="str">
            <v>629-2531</v>
          </cell>
          <cell r="G925" t="str">
            <v>京丹後市大宮町奥大野７３４－３</v>
          </cell>
          <cell r="H925" t="str">
            <v/>
          </cell>
          <cell r="I925" t="str">
            <v>090-4033-5968</v>
          </cell>
          <cell r="J925">
            <v>44583</v>
          </cell>
          <cell r="K925">
            <v>41610</v>
          </cell>
          <cell r="M925" t="str">
            <v>大江　佑樹</v>
          </cell>
          <cell r="N925">
            <v>12000</v>
          </cell>
          <cell r="O925">
            <v>12</v>
          </cell>
          <cell r="AA925" t="str">
            <v/>
          </cell>
          <cell r="AB925"/>
          <cell r="AC925"/>
          <cell r="AO925" t="str">
            <v/>
          </cell>
          <cell r="AP925"/>
          <cell r="AQ925"/>
          <cell r="BC925" t="str">
            <v/>
          </cell>
          <cell r="BD925"/>
          <cell r="BE925"/>
          <cell r="BQ925" t="str">
            <v/>
          </cell>
          <cell r="BR925"/>
          <cell r="BS925"/>
          <cell r="CE925" t="str">
            <v/>
          </cell>
          <cell r="CF925" t="str">
            <v/>
          </cell>
          <cell r="CG925" t="str">
            <v/>
          </cell>
          <cell r="CR925"/>
          <cell r="CS925"/>
        </row>
        <row r="926">
          <cell r="B926" t="str">
            <v>35</v>
          </cell>
          <cell r="F926" t="str">
            <v>606-8376</v>
          </cell>
          <cell r="G926" t="str">
            <v>京都市左京区二条通川端東入大菊町９</v>
          </cell>
          <cell r="H926" t="str">
            <v>8</v>
          </cell>
          <cell r="I926" t="str">
            <v>075-771-1813</v>
          </cell>
          <cell r="J926">
            <v>63346</v>
          </cell>
          <cell r="K926">
            <v>41610</v>
          </cell>
          <cell r="M926" t="str">
            <v>今江　光宏</v>
          </cell>
          <cell r="N926">
            <v>12000</v>
          </cell>
          <cell r="O926">
            <v>12</v>
          </cell>
          <cell r="AA926" t="str">
            <v/>
          </cell>
          <cell r="AB926"/>
          <cell r="AC926"/>
          <cell r="AO926" t="str">
            <v/>
          </cell>
          <cell r="AP926"/>
          <cell r="AQ926"/>
          <cell r="BC926" t="str">
            <v/>
          </cell>
          <cell r="BD926"/>
          <cell r="BE926"/>
          <cell r="BQ926" t="str">
            <v/>
          </cell>
          <cell r="BR926"/>
          <cell r="BS926"/>
          <cell r="CE926" t="str">
            <v/>
          </cell>
          <cell r="CF926" t="str">
            <v/>
          </cell>
          <cell r="CG926" t="str">
            <v/>
          </cell>
          <cell r="CR926" t="str">
            <v>京都中央信用金庫</v>
          </cell>
          <cell r="CS926" t="str">
            <v>東山支店</v>
          </cell>
        </row>
        <row r="927">
          <cell r="B927" t="str">
            <v>35</v>
          </cell>
          <cell r="F927" t="str">
            <v>604-8422</v>
          </cell>
          <cell r="G927" t="str">
            <v>京都市中京区西ノ京東月光町１２－８</v>
          </cell>
          <cell r="H927" t="str">
            <v/>
          </cell>
          <cell r="I927" t="str">
            <v>075-823-2582</v>
          </cell>
          <cell r="J927">
            <v>57931</v>
          </cell>
          <cell r="K927">
            <v>55480</v>
          </cell>
          <cell r="M927" t="str">
            <v>森　賢夫</v>
          </cell>
          <cell r="N927">
            <v>16000</v>
          </cell>
          <cell r="O927">
            <v>12</v>
          </cell>
          <cell r="AA927" t="str">
            <v/>
          </cell>
          <cell r="AB927"/>
          <cell r="AC927"/>
          <cell r="AO927" t="str">
            <v/>
          </cell>
          <cell r="AP927"/>
          <cell r="AQ927"/>
          <cell r="BC927" t="str">
            <v/>
          </cell>
          <cell r="BD927"/>
          <cell r="BE927"/>
          <cell r="BQ927" t="str">
            <v/>
          </cell>
          <cell r="BR927"/>
          <cell r="BS927"/>
          <cell r="CE927" t="str">
            <v/>
          </cell>
          <cell r="CF927" t="str">
            <v/>
          </cell>
          <cell r="CG927" t="str">
            <v/>
          </cell>
          <cell r="CR927" t="str">
            <v>京都中央信用金庫</v>
          </cell>
          <cell r="CS927" t="str">
            <v>三条支店</v>
          </cell>
        </row>
        <row r="928">
          <cell r="B928" t="str">
            <v>38</v>
          </cell>
          <cell r="F928" t="str">
            <v>607-8141</v>
          </cell>
          <cell r="G928" t="str">
            <v>京都市山科区東野北井ノ上町９－１１</v>
          </cell>
          <cell r="H928" t="str">
            <v/>
          </cell>
          <cell r="I928" t="str">
            <v>075-591-7523</v>
          </cell>
          <cell r="J928">
            <v>134160</v>
          </cell>
          <cell r="K928">
            <v>131400</v>
          </cell>
          <cell r="M928" t="str">
            <v>島本　武雄</v>
          </cell>
          <cell r="N928">
            <v>20000</v>
          </cell>
          <cell r="O928">
            <v>12</v>
          </cell>
          <cell r="AA928" t="str">
            <v>村田　翼</v>
          </cell>
          <cell r="AB928">
            <v>20000</v>
          </cell>
          <cell r="AC928">
            <v>6</v>
          </cell>
          <cell r="AO928" t="str">
            <v/>
          </cell>
          <cell r="AP928"/>
          <cell r="AQ928"/>
          <cell r="BC928" t="str">
            <v/>
          </cell>
          <cell r="BD928"/>
          <cell r="BE928"/>
          <cell r="BQ928" t="str">
            <v/>
          </cell>
          <cell r="BR928"/>
          <cell r="BS928"/>
          <cell r="CE928" t="str">
            <v/>
          </cell>
          <cell r="CF928" t="str">
            <v/>
          </cell>
          <cell r="CG928" t="str">
            <v/>
          </cell>
          <cell r="CR928" t="str">
            <v>京都中央信用金庫</v>
          </cell>
          <cell r="CS928" t="str">
            <v>山科中支店</v>
          </cell>
        </row>
        <row r="929">
          <cell r="B929" t="str">
            <v>35</v>
          </cell>
          <cell r="F929" t="str">
            <v>610-0201</v>
          </cell>
          <cell r="G929" t="str">
            <v>綴喜郡宇治田原町禅定寺勝谷３５</v>
          </cell>
          <cell r="H929" t="str">
            <v/>
          </cell>
          <cell r="I929" t="str">
            <v>0774-88-2618</v>
          </cell>
          <cell r="J929">
            <v>4151</v>
          </cell>
          <cell r="K929">
            <v>0</v>
          </cell>
          <cell r="M929" t="str">
            <v/>
          </cell>
          <cell r="N929"/>
          <cell r="O929"/>
          <cell r="AA929" t="str">
            <v/>
          </cell>
          <cell r="AB929"/>
          <cell r="AC929"/>
          <cell r="AO929" t="str">
            <v/>
          </cell>
          <cell r="AP929"/>
          <cell r="AQ929"/>
          <cell r="BC929" t="str">
            <v/>
          </cell>
          <cell r="BD929"/>
          <cell r="BE929"/>
          <cell r="BQ929" t="str">
            <v/>
          </cell>
          <cell r="BR929"/>
          <cell r="BS929"/>
          <cell r="CE929" t="str">
            <v/>
          </cell>
          <cell r="CF929" t="str">
            <v/>
          </cell>
          <cell r="CG929" t="str">
            <v/>
          </cell>
          <cell r="CR929" t="str">
            <v>京都銀行</v>
          </cell>
          <cell r="CS929" t="str">
            <v>宇治田原支店</v>
          </cell>
        </row>
        <row r="930">
          <cell r="B930" t="str">
            <v>35</v>
          </cell>
          <cell r="F930" t="str">
            <v>604-8862</v>
          </cell>
          <cell r="G930" t="str">
            <v>京都市中京区壬生森町１０－２０</v>
          </cell>
          <cell r="H930" t="str">
            <v/>
          </cell>
          <cell r="I930" t="str">
            <v>075-201-1594</v>
          </cell>
          <cell r="J930">
            <v>139783</v>
          </cell>
          <cell r="K930">
            <v>13870</v>
          </cell>
          <cell r="M930" t="str">
            <v>椎口　真登</v>
          </cell>
          <cell r="N930">
            <v>4000</v>
          </cell>
          <cell r="O930">
            <v>12</v>
          </cell>
          <cell r="AA930" t="str">
            <v/>
          </cell>
          <cell r="AB930"/>
          <cell r="AC930"/>
          <cell r="AO930" t="str">
            <v/>
          </cell>
          <cell r="AP930"/>
          <cell r="AQ930"/>
          <cell r="BC930" t="str">
            <v/>
          </cell>
          <cell r="BD930"/>
          <cell r="BE930"/>
          <cell r="BQ930" t="str">
            <v/>
          </cell>
          <cell r="BR930"/>
          <cell r="BS930"/>
          <cell r="CE930" t="str">
            <v/>
          </cell>
          <cell r="CF930" t="str">
            <v/>
          </cell>
          <cell r="CG930" t="str">
            <v/>
          </cell>
          <cell r="CR930" t="str">
            <v>京都信用金庫</v>
          </cell>
          <cell r="CS930" t="str">
            <v>朱雀支店</v>
          </cell>
        </row>
        <row r="931">
          <cell r="B931" t="str">
            <v>38</v>
          </cell>
          <cell r="F931" t="str">
            <v>610-1144</v>
          </cell>
          <cell r="G931" t="str">
            <v>京都市西京区大原野東竹ノ里町　２丁</v>
          </cell>
          <cell r="H931" t="str">
            <v>目４－１５</v>
          </cell>
          <cell r="I931" t="str">
            <v>075-331-9383</v>
          </cell>
          <cell r="J931">
            <v>111324</v>
          </cell>
          <cell r="K931">
            <v>87600</v>
          </cell>
          <cell r="M931" t="str">
            <v>山本　誠</v>
          </cell>
          <cell r="N931">
            <v>20000</v>
          </cell>
          <cell r="O931">
            <v>12</v>
          </cell>
          <cell r="AA931" t="str">
            <v/>
          </cell>
          <cell r="AB931"/>
          <cell r="AC931"/>
          <cell r="AO931" t="str">
            <v/>
          </cell>
          <cell r="AP931"/>
          <cell r="AQ931"/>
          <cell r="BC931" t="str">
            <v/>
          </cell>
          <cell r="BD931"/>
          <cell r="BE931"/>
          <cell r="BQ931" t="str">
            <v/>
          </cell>
          <cell r="BR931"/>
          <cell r="BS931"/>
          <cell r="CE931" t="str">
            <v/>
          </cell>
          <cell r="CF931" t="str">
            <v/>
          </cell>
          <cell r="CG931" t="str">
            <v/>
          </cell>
          <cell r="CR931" t="str">
            <v>京都中央信用金庫</v>
          </cell>
          <cell r="CS931" t="str">
            <v>西院支店</v>
          </cell>
        </row>
        <row r="932">
          <cell r="B932" t="str">
            <v>38</v>
          </cell>
          <cell r="F932" t="str">
            <v>604-8832</v>
          </cell>
          <cell r="G932" t="str">
            <v>京都市中京区壬生下溝町</v>
          </cell>
          <cell r="H932" t="str">
            <v>３６番地５９</v>
          </cell>
          <cell r="I932" t="str">
            <v>075-874-5844</v>
          </cell>
          <cell r="J932">
            <v>20280</v>
          </cell>
          <cell r="K932">
            <v>17520</v>
          </cell>
          <cell r="M932" t="str">
            <v>川戸　耕司</v>
          </cell>
          <cell r="N932">
            <v>4000</v>
          </cell>
          <cell r="O932">
            <v>12</v>
          </cell>
          <cell r="AA932" t="str">
            <v/>
          </cell>
          <cell r="AB932"/>
          <cell r="AC932"/>
          <cell r="AO932" t="str">
            <v/>
          </cell>
          <cell r="AP932"/>
          <cell r="AQ932"/>
          <cell r="BC932" t="str">
            <v/>
          </cell>
          <cell r="BD932"/>
          <cell r="BE932"/>
          <cell r="BQ932" t="str">
            <v/>
          </cell>
          <cell r="BR932"/>
          <cell r="BS932"/>
          <cell r="CE932" t="str">
            <v/>
          </cell>
          <cell r="CF932" t="str">
            <v/>
          </cell>
          <cell r="CG932" t="str">
            <v/>
          </cell>
          <cell r="CR932"/>
          <cell r="CS932"/>
        </row>
        <row r="933">
          <cell r="B933" t="str">
            <v>35</v>
          </cell>
          <cell r="F933" t="str">
            <v>629-3413</v>
          </cell>
          <cell r="G933" t="str">
            <v>京丹後市久美浜町口馬地７９６</v>
          </cell>
          <cell r="H933" t="str">
            <v/>
          </cell>
          <cell r="I933" t="str">
            <v>0772-82-1499</v>
          </cell>
          <cell r="J933">
            <v>73605</v>
          </cell>
          <cell r="K933">
            <v>73387</v>
          </cell>
          <cell r="M933" t="str">
            <v>蔭山　忠夫</v>
          </cell>
          <cell r="N933">
            <v>20000</v>
          </cell>
          <cell r="O933">
            <v>12</v>
          </cell>
          <cell r="AA933" t="str">
            <v>蔭山　龍也</v>
          </cell>
          <cell r="AB933">
            <v>14000</v>
          </cell>
          <cell r="AC933">
            <v>1</v>
          </cell>
          <cell r="AO933" t="str">
            <v/>
          </cell>
          <cell r="AP933"/>
          <cell r="AQ933"/>
          <cell r="BC933" t="str">
            <v/>
          </cell>
          <cell r="BD933"/>
          <cell r="BE933"/>
          <cell r="BQ933" t="str">
            <v/>
          </cell>
          <cell r="BR933"/>
          <cell r="BS933"/>
          <cell r="CE933" t="str">
            <v/>
          </cell>
          <cell r="CF933" t="str">
            <v/>
          </cell>
          <cell r="CG933" t="str">
            <v/>
          </cell>
          <cell r="CR933" t="str">
            <v>京都銀行</v>
          </cell>
          <cell r="CS933" t="str">
            <v>久美浜支店</v>
          </cell>
        </row>
        <row r="934">
          <cell r="B934" t="str">
            <v>37</v>
          </cell>
          <cell r="F934" t="str">
            <v>625-0052</v>
          </cell>
          <cell r="G934" t="str">
            <v>舞鶴市行永２６５６－２</v>
          </cell>
          <cell r="H934" t="str">
            <v/>
          </cell>
          <cell r="I934" t="str">
            <v>0773-62-2151</v>
          </cell>
          <cell r="J934">
            <v>69300</v>
          </cell>
          <cell r="K934">
            <v>65700</v>
          </cell>
          <cell r="M934" t="str">
            <v>倉橋　万吉</v>
          </cell>
          <cell r="N934">
            <v>4000</v>
          </cell>
          <cell r="O934">
            <v>12</v>
          </cell>
          <cell r="AA934" t="str">
            <v>倉橋　真志</v>
          </cell>
          <cell r="AB934">
            <v>4000</v>
          </cell>
          <cell r="AC934">
            <v>12</v>
          </cell>
          <cell r="AO934" t="str">
            <v>倉橋　知宏</v>
          </cell>
          <cell r="AP934">
            <v>4000</v>
          </cell>
          <cell r="AQ934">
            <v>12</v>
          </cell>
          <cell r="BC934" t="str">
            <v/>
          </cell>
          <cell r="BD934"/>
          <cell r="BE934"/>
          <cell r="BQ934" t="str">
            <v/>
          </cell>
          <cell r="BR934"/>
          <cell r="BS934"/>
          <cell r="CE934" t="str">
            <v/>
          </cell>
          <cell r="CF934" t="str">
            <v/>
          </cell>
          <cell r="CG934" t="str">
            <v/>
          </cell>
          <cell r="CR934" t="str">
            <v>京都北都信用金庫</v>
          </cell>
          <cell r="CS934" t="str">
            <v>倉梯支店</v>
          </cell>
        </row>
        <row r="935">
          <cell r="B935" t="str">
            <v>38</v>
          </cell>
          <cell r="F935" t="str">
            <v>611-0033</v>
          </cell>
          <cell r="G935" t="str">
            <v>宇治市大久保町大竹　６２－１７</v>
          </cell>
          <cell r="H935" t="str">
            <v/>
          </cell>
          <cell r="I935" t="str">
            <v>090-3357-4067</v>
          </cell>
          <cell r="J935">
            <v>20280</v>
          </cell>
          <cell r="K935">
            <v>17520</v>
          </cell>
          <cell r="M935" t="str">
            <v>山本　賢二</v>
          </cell>
          <cell r="N935">
            <v>4000</v>
          </cell>
          <cell r="O935">
            <v>12</v>
          </cell>
          <cell r="AA935" t="str">
            <v/>
          </cell>
          <cell r="AB935"/>
          <cell r="AC935"/>
          <cell r="AO935" t="str">
            <v/>
          </cell>
          <cell r="AP935"/>
          <cell r="AQ935"/>
          <cell r="BC935" t="str">
            <v/>
          </cell>
          <cell r="BD935"/>
          <cell r="BE935"/>
          <cell r="BQ935" t="str">
            <v/>
          </cell>
          <cell r="BR935"/>
          <cell r="BS935"/>
          <cell r="CE935" t="str">
            <v/>
          </cell>
          <cell r="CF935" t="str">
            <v/>
          </cell>
          <cell r="CG935" t="str">
            <v/>
          </cell>
          <cell r="CR935"/>
          <cell r="CS935"/>
        </row>
        <row r="936">
          <cell r="B936" t="str">
            <v>35</v>
          </cell>
          <cell r="F936" t="str">
            <v>610-0121</v>
          </cell>
          <cell r="G936" t="str">
            <v>城陽市寺田</v>
          </cell>
          <cell r="H936" t="str">
            <v>東ノ口１７－１５０</v>
          </cell>
          <cell r="I936" t="str">
            <v>0774-55-1712</v>
          </cell>
          <cell r="J936">
            <v>46141</v>
          </cell>
          <cell r="K936">
            <v>34675</v>
          </cell>
          <cell r="M936" t="str">
            <v>岩佐　一生</v>
          </cell>
          <cell r="N936">
            <v>10000</v>
          </cell>
          <cell r="O936">
            <v>12</v>
          </cell>
          <cell r="AA936" t="str">
            <v/>
          </cell>
          <cell r="AB936"/>
          <cell r="AC936"/>
          <cell r="AO936" t="str">
            <v/>
          </cell>
          <cell r="AP936"/>
          <cell r="AQ936"/>
          <cell r="BC936" t="str">
            <v/>
          </cell>
          <cell r="BD936"/>
          <cell r="BE936"/>
          <cell r="BQ936" t="str">
            <v/>
          </cell>
          <cell r="BR936"/>
          <cell r="BS936"/>
          <cell r="CE936" t="str">
            <v/>
          </cell>
          <cell r="CF936" t="str">
            <v/>
          </cell>
          <cell r="CG936" t="str">
            <v/>
          </cell>
          <cell r="CR936" t="str">
            <v>京都信用金庫</v>
          </cell>
          <cell r="CS936" t="str">
            <v>城陽駅前支店</v>
          </cell>
        </row>
        <row r="937">
          <cell r="B937" t="str">
            <v>35</v>
          </cell>
          <cell r="F937" t="str">
            <v>621-0824</v>
          </cell>
          <cell r="G937" t="str">
            <v>亀岡市篠町見晴５丁目９－１９</v>
          </cell>
          <cell r="H937" t="str">
            <v/>
          </cell>
          <cell r="I937" t="str">
            <v>0771-25-7808</v>
          </cell>
          <cell r="J937">
            <v>51556</v>
          </cell>
          <cell r="K937">
            <v>34675</v>
          </cell>
          <cell r="M937" t="str">
            <v>阿田　眞浩</v>
          </cell>
          <cell r="N937">
            <v>10000</v>
          </cell>
          <cell r="O937">
            <v>12</v>
          </cell>
          <cell r="AA937" t="str">
            <v/>
          </cell>
          <cell r="AB937"/>
          <cell r="AC937"/>
          <cell r="AO937" t="str">
            <v/>
          </cell>
          <cell r="AP937"/>
          <cell r="AQ937"/>
          <cell r="BC937" t="str">
            <v/>
          </cell>
          <cell r="BD937"/>
          <cell r="BE937"/>
          <cell r="BQ937" t="str">
            <v/>
          </cell>
          <cell r="BR937"/>
          <cell r="BS937"/>
          <cell r="CE937" t="str">
            <v/>
          </cell>
          <cell r="CF937" t="str">
            <v/>
          </cell>
          <cell r="CG937" t="str">
            <v/>
          </cell>
          <cell r="CR937" t="str">
            <v>京都信用金庫</v>
          </cell>
          <cell r="CS937" t="str">
            <v>東亀岡支店</v>
          </cell>
        </row>
        <row r="938">
          <cell r="B938" t="str">
            <v>35</v>
          </cell>
          <cell r="F938" t="str">
            <v>615-8215</v>
          </cell>
          <cell r="G938" t="str">
            <v>京都市西京区上桂大野町</v>
          </cell>
          <cell r="H938" t="str">
            <v>２３番地９</v>
          </cell>
          <cell r="I938" t="str">
            <v>080-3825-9120</v>
          </cell>
          <cell r="J938">
            <v>64600</v>
          </cell>
          <cell r="K938">
            <v>62415</v>
          </cell>
          <cell r="M938" t="str">
            <v>児島　宏明</v>
          </cell>
          <cell r="N938">
            <v>18000</v>
          </cell>
          <cell r="O938">
            <v>12</v>
          </cell>
          <cell r="AA938" t="str">
            <v/>
          </cell>
          <cell r="AB938"/>
          <cell r="AC938"/>
          <cell r="AO938" t="str">
            <v/>
          </cell>
          <cell r="AP938"/>
          <cell r="AQ938"/>
          <cell r="BC938" t="str">
            <v/>
          </cell>
          <cell r="BD938"/>
          <cell r="BE938"/>
          <cell r="BQ938" t="str">
            <v/>
          </cell>
          <cell r="BR938"/>
          <cell r="BS938"/>
          <cell r="CE938" t="str">
            <v/>
          </cell>
          <cell r="CF938" t="str">
            <v/>
          </cell>
          <cell r="CG938" t="str">
            <v/>
          </cell>
          <cell r="CR938"/>
          <cell r="CS938"/>
        </row>
        <row r="939">
          <cell r="B939" t="str">
            <v>35</v>
          </cell>
          <cell r="F939" t="str">
            <v>520-0827</v>
          </cell>
          <cell r="G939" t="str">
            <v>大津市池の里１５－９</v>
          </cell>
          <cell r="H939" t="str">
            <v/>
          </cell>
          <cell r="I939" t="str">
            <v>077-576-0351</v>
          </cell>
          <cell r="J939">
            <v>125409</v>
          </cell>
          <cell r="K939">
            <v>110960</v>
          </cell>
          <cell r="M939" t="str">
            <v>仙水　大幾</v>
          </cell>
          <cell r="N939">
            <v>20000</v>
          </cell>
          <cell r="O939">
            <v>12</v>
          </cell>
          <cell r="AA939" t="str">
            <v>仙水　弘子</v>
          </cell>
          <cell r="AB939">
            <v>12000</v>
          </cell>
          <cell r="AC939">
            <v>12</v>
          </cell>
          <cell r="AO939" t="str">
            <v/>
          </cell>
          <cell r="AP939"/>
          <cell r="AQ939"/>
          <cell r="BC939" t="str">
            <v/>
          </cell>
          <cell r="BD939"/>
          <cell r="BE939"/>
          <cell r="BQ939" t="str">
            <v/>
          </cell>
          <cell r="BR939"/>
          <cell r="BS939"/>
          <cell r="CE939" t="str">
            <v/>
          </cell>
          <cell r="CF939" t="str">
            <v/>
          </cell>
          <cell r="CG939" t="str">
            <v/>
          </cell>
          <cell r="CR939" t="str">
            <v>京都銀行</v>
          </cell>
          <cell r="CS939" t="str">
            <v>大津支店</v>
          </cell>
        </row>
        <row r="940">
          <cell r="B940" t="str">
            <v>35</v>
          </cell>
          <cell r="F940" t="str">
            <v>615-8191</v>
          </cell>
          <cell r="G940" t="str">
            <v>京都市西京区川島有栖川町１３２－５</v>
          </cell>
          <cell r="H940" t="str">
            <v/>
          </cell>
          <cell r="I940" t="str">
            <v>075-393-6954</v>
          </cell>
          <cell r="J940">
            <v>112688</v>
          </cell>
          <cell r="K940">
            <v>86687</v>
          </cell>
          <cell r="M940" t="str">
            <v>川上　英治</v>
          </cell>
          <cell r="N940">
            <v>25000</v>
          </cell>
          <cell r="O940">
            <v>12</v>
          </cell>
          <cell r="AA940" t="str">
            <v/>
          </cell>
          <cell r="AB940"/>
          <cell r="AC940"/>
          <cell r="AO940" t="str">
            <v/>
          </cell>
          <cell r="AP940"/>
          <cell r="AQ940"/>
          <cell r="BC940" t="str">
            <v/>
          </cell>
          <cell r="BD940"/>
          <cell r="BE940"/>
          <cell r="BQ940" t="str">
            <v/>
          </cell>
          <cell r="BR940"/>
          <cell r="BS940"/>
          <cell r="CE940" t="str">
            <v/>
          </cell>
          <cell r="CF940" t="str">
            <v/>
          </cell>
          <cell r="CG940" t="str">
            <v/>
          </cell>
          <cell r="CR940" t="str">
            <v>京都中央信用金庫</v>
          </cell>
          <cell r="CS940" t="str">
            <v>桂支店</v>
          </cell>
        </row>
        <row r="941">
          <cell r="B941" t="str">
            <v>35</v>
          </cell>
          <cell r="F941" t="str">
            <v>612-8496</v>
          </cell>
          <cell r="G941" t="str">
            <v>京都市伏見区</v>
          </cell>
          <cell r="H941" t="str">
            <v>久我西出町１１番地１７０</v>
          </cell>
          <cell r="I941" t="str">
            <v>080-5152-5426</v>
          </cell>
          <cell r="J941">
            <v>16055</v>
          </cell>
          <cell r="K941">
            <v>13870</v>
          </cell>
          <cell r="M941" t="str">
            <v>本田　恭平</v>
          </cell>
          <cell r="N941">
            <v>4000</v>
          </cell>
          <cell r="O941">
            <v>12</v>
          </cell>
          <cell r="AA941" t="str">
            <v/>
          </cell>
          <cell r="AB941"/>
          <cell r="AC941"/>
          <cell r="AO941" t="str">
            <v/>
          </cell>
          <cell r="AP941"/>
          <cell r="AQ941"/>
          <cell r="BC941" t="str">
            <v/>
          </cell>
          <cell r="BD941"/>
          <cell r="BE941"/>
          <cell r="BQ941" t="str">
            <v/>
          </cell>
          <cell r="BR941"/>
          <cell r="BS941"/>
          <cell r="CE941" t="str">
            <v/>
          </cell>
          <cell r="CF941" t="str">
            <v/>
          </cell>
          <cell r="CG941" t="str">
            <v/>
          </cell>
          <cell r="CR941" t="str">
            <v>ゆうちょ銀行</v>
          </cell>
          <cell r="CS941" t="str">
            <v>四四八</v>
          </cell>
        </row>
        <row r="942">
          <cell r="B942" t="str">
            <v>35</v>
          </cell>
          <cell r="F942" t="str">
            <v>620-0826</v>
          </cell>
          <cell r="G942" t="str">
            <v>福知山市字正後寺８８</v>
          </cell>
          <cell r="H942" t="str">
            <v/>
          </cell>
          <cell r="I942" t="str">
            <v>0773-35-0049</v>
          </cell>
          <cell r="J942">
            <v>22990</v>
          </cell>
          <cell r="K942">
            <v>20805</v>
          </cell>
          <cell r="M942" t="str">
            <v>市田　智治</v>
          </cell>
          <cell r="N942">
            <v>6000</v>
          </cell>
          <cell r="O942">
            <v>12</v>
          </cell>
          <cell r="AA942" t="str">
            <v/>
          </cell>
          <cell r="AB942"/>
          <cell r="AC942"/>
          <cell r="AO942" t="str">
            <v/>
          </cell>
          <cell r="AP942"/>
          <cell r="AQ942"/>
          <cell r="BC942" t="str">
            <v/>
          </cell>
          <cell r="BD942"/>
          <cell r="BE942"/>
          <cell r="BQ942" t="str">
            <v/>
          </cell>
          <cell r="BR942"/>
          <cell r="BS942"/>
          <cell r="CE942" t="str">
            <v/>
          </cell>
          <cell r="CF942" t="str">
            <v/>
          </cell>
          <cell r="CG942" t="str">
            <v/>
          </cell>
          <cell r="CR942" t="str">
            <v>京都北都信用金庫</v>
          </cell>
          <cell r="CS942" t="str">
            <v>岡ノ町支店</v>
          </cell>
        </row>
        <row r="943">
          <cell r="B943" t="str">
            <v>35</v>
          </cell>
          <cell r="F943" t="str">
            <v>607-8304</v>
          </cell>
          <cell r="G943" t="str">
            <v>京都市山科区西野山南畑町１０－１６</v>
          </cell>
          <cell r="H943" t="str">
            <v/>
          </cell>
          <cell r="I943" t="str">
            <v>090-5162-4557</v>
          </cell>
          <cell r="J943">
            <v>28832</v>
          </cell>
          <cell r="K943">
            <v>27740</v>
          </cell>
          <cell r="M943" t="str">
            <v>藤岡　徹</v>
          </cell>
          <cell r="N943">
            <v>4000</v>
          </cell>
          <cell r="O943">
            <v>12</v>
          </cell>
          <cell r="AA943" t="str">
            <v>藤岡　克文</v>
          </cell>
          <cell r="AB943">
            <v>4000</v>
          </cell>
          <cell r="AC943">
            <v>12</v>
          </cell>
          <cell r="AO943" t="str">
            <v/>
          </cell>
          <cell r="AP943"/>
          <cell r="AQ943"/>
          <cell r="BC943" t="str">
            <v/>
          </cell>
          <cell r="BD943"/>
          <cell r="BE943"/>
          <cell r="BQ943" t="str">
            <v/>
          </cell>
          <cell r="BR943"/>
          <cell r="BS943"/>
          <cell r="CE943" t="str">
            <v/>
          </cell>
          <cell r="CF943" t="str">
            <v/>
          </cell>
          <cell r="CG943" t="str">
            <v/>
          </cell>
          <cell r="CR943"/>
          <cell r="CS943"/>
        </row>
        <row r="944">
          <cell r="B944" t="str">
            <v>35</v>
          </cell>
          <cell r="F944" t="str">
            <v>612-8484</v>
          </cell>
          <cell r="G944" t="str">
            <v>京都市伏見区</v>
          </cell>
          <cell r="H944" t="str">
            <v>羽束師鴨川町３９－３</v>
          </cell>
          <cell r="I944" t="str">
            <v>075-931-5172</v>
          </cell>
          <cell r="J944">
            <v>1092</v>
          </cell>
          <cell r="K944">
            <v>0</v>
          </cell>
          <cell r="M944" t="str">
            <v/>
          </cell>
          <cell r="N944"/>
          <cell r="O944"/>
          <cell r="AA944" t="str">
            <v/>
          </cell>
          <cell r="AB944"/>
          <cell r="AC944"/>
          <cell r="AO944" t="str">
            <v/>
          </cell>
          <cell r="AP944"/>
          <cell r="AQ944"/>
          <cell r="BC944" t="str">
            <v/>
          </cell>
          <cell r="BD944"/>
          <cell r="BE944"/>
          <cell r="BQ944" t="str">
            <v/>
          </cell>
          <cell r="BR944"/>
          <cell r="BS944"/>
          <cell r="CE944" t="str">
            <v/>
          </cell>
          <cell r="CF944" t="str">
            <v/>
          </cell>
          <cell r="CG944" t="str">
            <v/>
          </cell>
          <cell r="CR944" t="str">
            <v>京都中央信用金庫</v>
          </cell>
          <cell r="CS944" t="str">
            <v>久我支店</v>
          </cell>
        </row>
        <row r="945">
          <cell r="B945" t="str">
            <v>38</v>
          </cell>
          <cell r="F945" t="str">
            <v>520-0105</v>
          </cell>
          <cell r="G945" t="str">
            <v>滋賀県大津市下阪本　２丁目２１－７０</v>
          </cell>
          <cell r="H945" t="str">
            <v/>
          </cell>
          <cell r="I945" t="str">
            <v>077-577-3172</v>
          </cell>
          <cell r="J945">
            <v>20172</v>
          </cell>
          <cell r="K945">
            <v>17520</v>
          </cell>
          <cell r="M945" t="str">
            <v>熊本　智治</v>
          </cell>
          <cell r="N945">
            <v>4000</v>
          </cell>
          <cell r="O945">
            <v>12</v>
          </cell>
          <cell r="AA945" t="str">
            <v/>
          </cell>
          <cell r="AB945"/>
          <cell r="AC945"/>
          <cell r="AO945" t="str">
            <v/>
          </cell>
          <cell r="AP945"/>
          <cell r="AQ945"/>
          <cell r="BC945" t="str">
            <v/>
          </cell>
          <cell r="BD945"/>
          <cell r="BE945"/>
          <cell r="BQ945" t="str">
            <v/>
          </cell>
          <cell r="BR945"/>
          <cell r="BS945"/>
          <cell r="CE945" t="str">
            <v/>
          </cell>
          <cell r="CF945" t="str">
            <v/>
          </cell>
          <cell r="CG945" t="str">
            <v/>
          </cell>
          <cell r="CR945"/>
          <cell r="CS945"/>
        </row>
        <row r="946">
          <cell r="B946" t="str">
            <v>38</v>
          </cell>
          <cell r="F946" t="str">
            <v>611-0031</v>
          </cell>
          <cell r="G946" t="str">
            <v>宇治市広野町新成田１００－１８６</v>
          </cell>
          <cell r="H946" t="str">
            <v/>
          </cell>
          <cell r="I946" t="str">
            <v>0774-26-7342</v>
          </cell>
          <cell r="J946">
            <v>18900</v>
          </cell>
          <cell r="K946">
            <v>17520</v>
          </cell>
          <cell r="M946" t="str">
            <v>堀田　俊成</v>
          </cell>
          <cell r="N946">
            <v>4000</v>
          </cell>
          <cell r="O946">
            <v>12</v>
          </cell>
          <cell r="AA946" t="str">
            <v/>
          </cell>
          <cell r="AB946"/>
          <cell r="AC946"/>
          <cell r="AO946" t="str">
            <v/>
          </cell>
          <cell r="AP946"/>
          <cell r="AQ946"/>
          <cell r="BC946" t="str">
            <v/>
          </cell>
          <cell r="BD946"/>
          <cell r="BE946"/>
          <cell r="BQ946" t="str">
            <v/>
          </cell>
          <cell r="BR946"/>
          <cell r="BS946"/>
          <cell r="CE946" t="str">
            <v/>
          </cell>
          <cell r="CF946" t="str">
            <v/>
          </cell>
          <cell r="CG946" t="str">
            <v/>
          </cell>
          <cell r="CR946" t="str">
            <v>京都銀行</v>
          </cell>
          <cell r="CS946" t="str">
            <v>小倉支店</v>
          </cell>
        </row>
        <row r="947">
          <cell r="B947" t="str">
            <v>35</v>
          </cell>
          <cell r="F947" t="str">
            <v>625-0035</v>
          </cell>
          <cell r="G947" t="str">
            <v>舞鶴市溝尻９１－１</v>
          </cell>
          <cell r="H947" t="str">
            <v/>
          </cell>
          <cell r="I947" t="str">
            <v>090-7754-1802</v>
          </cell>
          <cell r="J947">
            <v>19522</v>
          </cell>
          <cell r="K947">
            <v>17337</v>
          </cell>
          <cell r="M947" t="str">
            <v>田村　有一</v>
          </cell>
          <cell r="N947">
            <v>5000</v>
          </cell>
          <cell r="O947">
            <v>12</v>
          </cell>
          <cell r="AA947" t="str">
            <v/>
          </cell>
          <cell r="AB947"/>
          <cell r="AC947"/>
          <cell r="AO947" t="str">
            <v/>
          </cell>
          <cell r="AP947"/>
          <cell r="AQ947"/>
          <cell r="BC947" t="str">
            <v/>
          </cell>
          <cell r="BD947"/>
          <cell r="BE947"/>
          <cell r="BQ947" t="str">
            <v/>
          </cell>
          <cell r="BR947"/>
          <cell r="BS947"/>
          <cell r="CE947" t="str">
            <v/>
          </cell>
          <cell r="CF947" t="str">
            <v/>
          </cell>
          <cell r="CG947" t="str">
            <v/>
          </cell>
          <cell r="CR947" t="str">
            <v>京都北都信用金庫</v>
          </cell>
          <cell r="CS947" t="str">
            <v>東舞鶴中央支店</v>
          </cell>
        </row>
        <row r="948">
          <cell r="B948" t="str">
            <v>37</v>
          </cell>
          <cell r="F948" t="str">
            <v>619-1101</v>
          </cell>
          <cell r="G948" t="str">
            <v>木津川市加茂町銭司仲辻２２</v>
          </cell>
          <cell r="H948" t="str">
            <v/>
          </cell>
          <cell r="I948" t="str">
            <v>0774-76-2444</v>
          </cell>
          <cell r="J948">
            <v>5400</v>
          </cell>
          <cell r="K948">
            <v>0</v>
          </cell>
          <cell r="M948" t="str">
            <v/>
          </cell>
          <cell r="N948"/>
          <cell r="O948"/>
          <cell r="AA948" t="str">
            <v/>
          </cell>
          <cell r="AB948"/>
          <cell r="AC948"/>
          <cell r="AO948" t="str">
            <v/>
          </cell>
          <cell r="AP948"/>
          <cell r="AQ948"/>
          <cell r="BC948" t="str">
            <v/>
          </cell>
          <cell r="BD948"/>
          <cell r="BE948"/>
          <cell r="BQ948" t="str">
            <v/>
          </cell>
          <cell r="BR948"/>
          <cell r="BS948"/>
          <cell r="CE948" t="str">
            <v/>
          </cell>
          <cell r="CF948" t="str">
            <v/>
          </cell>
          <cell r="CG948" t="str">
            <v/>
          </cell>
          <cell r="CR948" t="str">
            <v>南都銀行</v>
          </cell>
          <cell r="CS948" t="str">
            <v>加茂支店</v>
          </cell>
        </row>
        <row r="949">
          <cell r="B949" t="str">
            <v>35</v>
          </cell>
          <cell r="F949" t="str">
            <v>603-8802</v>
          </cell>
          <cell r="G949" t="str">
            <v>京都市北区西賀茂上庄田町５－１２</v>
          </cell>
          <cell r="H949" t="str">
            <v/>
          </cell>
          <cell r="I949" t="str">
            <v>075-493-1553</v>
          </cell>
          <cell r="J949">
            <v>101935</v>
          </cell>
          <cell r="K949">
            <v>34675</v>
          </cell>
          <cell r="M949" t="str">
            <v>今西　良彦</v>
          </cell>
          <cell r="N949">
            <v>10000</v>
          </cell>
          <cell r="O949">
            <v>12</v>
          </cell>
          <cell r="AA949" t="str">
            <v/>
          </cell>
          <cell r="AB949"/>
          <cell r="AC949"/>
          <cell r="AO949" t="str">
            <v/>
          </cell>
          <cell r="AP949"/>
          <cell r="AQ949"/>
          <cell r="BC949" t="str">
            <v/>
          </cell>
          <cell r="BD949"/>
          <cell r="BE949"/>
          <cell r="BQ949" t="str">
            <v/>
          </cell>
          <cell r="BR949"/>
          <cell r="BS949"/>
          <cell r="CE949" t="str">
            <v/>
          </cell>
          <cell r="CF949" t="str">
            <v/>
          </cell>
          <cell r="CG949" t="str">
            <v/>
          </cell>
          <cell r="CR949" t="str">
            <v>京都中央信用金庫</v>
          </cell>
          <cell r="CS949" t="str">
            <v>紫野支店</v>
          </cell>
        </row>
        <row r="950">
          <cell r="B950" t="str">
            <v>35</v>
          </cell>
          <cell r="F950" t="str">
            <v>611-0043</v>
          </cell>
          <cell r="G950" t="str">
            <v>宇治市伊勢田町中ノ田　３７－１１６</v>
          </cell>
          <cell r="H950" t="str">
            <v/>
          </cell>
          <cell r="I950" t="str">
            <v>0774-44-6727</v>
          </cell>
          <cell r="J950">
            <v>18164</v>
          </cell>
          <cell r="K950">
            <v>13870</v>
          </cell>
          <cell r="M950" t="str">
            <v>前畑　臣吾</v>
          </cell>
          <cell r="N950">
            <v>4000</v>
          </cell>
          <cell r="O950">
            <v>12</v>
          </cell>
          <cell r="AA950" t="str">
            <v/>
          </cell>
          <cell r="AB950"/>
          <cell r="AC950"/>
          <cell r="AO950" t="str">
            <v/>
          </cell>
          <cell r="AP950"/>
          <cell r="AQ950"/>
          <cell r="BC950" t="str">
            <v/>
          </cell>
          <cell r="BD950"/>
          <cell r="BE950"/>
          <cell r="BQ950" t="str">
            <v/>
          </cell>
          <cell r="BR950"/>
          <cell r="BS950"/>
          <cell r="CE950" t="str">
            <v/>
          </cell>
          <cell r="CF950" t="str">
            <v/>
          </cell>
          <cell r="CG950" t="str">
            <v/>
          </cell>
          <cell r="CR950" t="str">
            <v>京都中央信用金庫</v>
          </cell>
          <cell r="CS950" t="str">
            <v>西小倉支店</v>
          </cell>
        </row>
        <row r="951">
          <cell r="B951" t="str">
            <v>36</v>
          </cell>
          <cell r="F951" t="str">
            <v>611-0021</v>
          </cell>
          <cell r="G951" t="str">
            <v>宇治市宇治下居１１８－１５</v>
          </cell>
          <cell r="H951" t="str">
            <v/>
          </cell>
          <cell r="I951" t="str">
            <v>0774-29-7688</v>
          </cell>
          <cell r="J951">
            <v>24960</v>
          </cell>
          <cell r="K951">
            <v>23725</v>
          </cell>
          <cell r="M951" t="str">
            <v>井上　祥悟</v>
          </cell>
          <cell r="N951">
            <v>10000</v>
          </cell>
          <cell r="O951">
            <v>12</v>
          </cell>
          <cell r="AA951" t="str">
            <v/>
          </cell>
          <cell r="AB951"/>
          <cell r="AC951"/>
          <cell r="AO951" t="str">
            <v/>
          </cell>
          <cell r="AP951"/>
          <cell r="AQ951"/>
          <cell r="BC951" t="str">
            <v/>
          </cell>
          <cell r="BD951"/>
          <cell r="BE951"/>
          <cell r="BQ951" t="str">
            <v/>
          </cell>
          <cell r="BR951"/>
          <cell r="BS951"/>
          <cell r="CE951" t="str">
            <v/>
          </cell>
          <cell r="CF951" t="str">
            <v/>
          </cell>
          <cell r="CG951" t="str">
            <v/>
          </cell>
          <cell r="CR951" t="str">
            <v>京都中央信用金庫</v>
          </cell>
          <cell r="CS951" t="str">
            <v>大久保支店</v>
          </cell>
        </row>
        <row r="952">
          <cell r="B952" t="str">
            <v>38</v>
          </cell>
          <cell r="F952" t="str">
            <v>610-0301</v>
          </cell>
          <cell r="G952" t="str">
            <v>綴喜郡井手町大字多賀小字起４２番地</v>
          </cell>
          <cell r="H952" t="str">
            <v/>
          </cell>
          <cell r="I952" t="str">
            <v>0907102-1588-</v>
          </cell>
          <cell r="J952">
            <v>18900</v>
          </cell>
          <cell r="K952">
            <v>17520</v>
          </cell>
          <cell r="M952" t="str">
            <v>松岡　俊伸</v>
          </cell>
          <cell r="N952">
            <v>4000</v>
          </cell>
          <cell r="O952">
            <v>12</v>
          </cell>
          <cell r="AA952" t="str">
            <v/>
          </cell>
          <cell r="AB952"/>
          <cell r="AC952"/>
          <cell r="AO952" t="str">
            <v/>
          </cell>
          <cell r="AP952"/>
          <cell r="AQ952"/>
          <cell r="BC952" t="str">
            <v/>
          </cell>
          <cell r="BD952"/>
          <cell r="BE952"/>
          <cell r="BQ952" t="str">
            <v/>
          </cell>
          <cell r="BR952"/>
          <cell r="BS952"/>
          <cell r="CE952" t="str">
            <v/>
          </cell>
          <cell r="CF952" t="str">
            <v/>
          </cell>
          <cell r="CG952" t="str">
            <v/>
          </cell>
          <cell r="CR952"/>
          <cell r="CS952"/>
        </row>
        <row r="953">
          <cell r="B953" t="str">
            <v>35</v>
          </cell>
          <cell r="F953" t="str">
            <v>629-0102</v>
          </cell>
          <cell r="G953" t="str">
            <v>南丹市八木町室橋美津２６番地</v>
          </cell>
          <cell r="H953" t="str">
            <v/>
          </cell>
          <cell r="I953" t="str">
            <v>0771-42-3725</v>
          </cell>
          <cell r="J953">
            <v>132316</v>
          </cell>
          <cell r="K953">
            <v>104025</v>
          </cell>
          <cell r="M953" t="str">
            <v>人見　隆信</v>
          </cell>
          <cell r="N953">
            <v>16000</v>
          </cell>
          <cell r="O953">
            <v>12</v>
          </cell>
          <cell r="AA953" t="str">
            <v>人見　晃司</v>
          </cell>
          <cell r="AB953">
            <v>14000</v>
          </cell>
          <cell r="AC953">
            <v>12</v>
          </cell>
          <cell r="AO953" t="str">
            <v/>
          </cell>
          <cell r="AP953"/>
          <cell r="AQ953"/>
          <cell r="BC953" t="str">
            <v/>
          </cell>
          <cell r="BD953"/>
          <cell r="BE953"/>
          <cell r="BQ953" t="str">
            <v/>
          </cell>
          <cell r="BR953"/>
          <cell r="BS953"/>
          <cell r="CE953" t="str">
            <v/>
          </cell>
          <cell r="CF953" t="str">
            <v/>
          </cell>
          <cell r="CG953" t="str">
            <v/>
          </cell>
          <cell r="CR953" t="str">
            <v>京都銀行</v>
          </cell>
          <cell r="CS953" t="str">
            <v>八木支店</v>
          </cell>
        </row>
        <row r="954">
          <cell r="B954" t="str">
            <v>35</v>
          </cell>
          <cell r="F954" t="str">
            <v>617-0001</v>
          </cell>
          <cell r="G954" t="str">
            <v>向日市</v>
          </cell>
          <cell r="H954" t="str">
            <v>物集女町南条２１番地の８</v>
          </cell>
          <cell r="I954" t="str">
            <v>075-931-3489</v>
          </cell>
          <cell r="J954">
            <v>36860</v>
          </cell>
          <cell r="K954">
            <v>34675</v>
          </cell>
          <cell r="M954" t="str">
            <v>小林　一三</v>
          </cell>
          <cell r="N954">
            <v>10000</v>
          </cell>
          <cell r="O954">
            <v>12</v>
          </cell>
          <cell r="AA954" t="str">
            <v/>
          </cell>
          <cell r="AB954"/>
          <cell r="AC954"/>
          <cell r="AO954" t="str">
            <v/>
          </cell>
          <cell r="AP954"/>
          <cell r="AQ954"/>
          <cell r="BC954" t="str">
            <v/>
          </cell>
          <cell r="BD954"/>
          <cell r="BE954"/>
          <cell r="BQ954" t="str">
            <v/>
          </cell>
          <cell r="BR954"/>
          <cell r="BS954"/>
          <cell r="CE954" t="str">
            <v/>
          </cell>
          <cell r="CF954" t="str">
            <v/>
          </cell>
          <cell r="CG954" t="str">
            <v/>
          </cell>
          <cell r="CR954" t="str">
            <v>京都信用金庫</v>
          </cell>
          <cell r="CS954" t="str">
            <v>桂川支店</v>
          </cell>
        </row>
        <row r="955">
          <cell r="B955" t="str">
            <v>35</v>
          </cell>
          <cell r="F955" t="str">
            <v>625-0085</v>
          </cell>
          <cell r="G955" t="str">
            <v>舞鶴市字和田１１９２－１</v>
          </cell>
          <cell r="H955" t="str">
            <v/>
          </cell>
          <cell r="I955" t="str">
            <v>0773-64-1313</v>
          </cell>
          <cell r="J955">
            <v>16055</v>
          </cell>
          <cell r="K955">
            <v>13870</v>
          </cell>
          <cell r="M955" t="str">
            <v>田村　公一</v>
          </cell>
          <cell r="N955">
            <v>4000</v>
          </cell>
          <cell r="O955">
            <v>12</v>
          </cell>
          <cell r="AA955" t="str">
            <v/>
          </cell>
          <cell r="AB955"/>
          <cell r="AC955"/>
          <cell r="AO955" t="str">
            <v/>
          </cell>
          <cell r="AP955"/>
          <cell r="AQ955"/>
          <cell r="BC955" t="str">
            <v/>
          </cell>
          <cell r="BD955"/>
          <cell r="BE955"/>
          <cell r="BQ955" t="str">
            <v/>
          </cell>
          <cell r="BR955"/>
          <cell r="BS955"/>
          <cell r="CE955" t="str">
            <v/>
          </cell>
          <cell r="CF955" t="str">
            <v/>
          </cell>
          <cell r="CG955" t="str">
            <v/>
          </cell>
          <cell r="CR955" t="str">
            <v>京都北都信用金庫</v>
          </cell>
          <cell r="CS955" t="str">
            <v>中舞鶴支店</v>
          </cell>
        </row>
        <row r="956">
          <cell r="B956" t="str">
            <v>35</v>
          </cell>
          <cell r="F956" t="str">
            <v>607-8255</v>
          </cell>
          <cell r="G956" t="str">
            <v>京都市山科区小野御所ノ内町　１－２</v>
          </cell>
          <cell r="H956" t="str">
            <v>61</v>
          </cell>
          <cell r="I956" t="str">
            <v>075-574-2089</v>
          </cell>
          <cell r="J956">
            <v>155572</v>
          </cell>
          <cell r="K956">
            <v>0</v>
          </cell>
          <cell r="M956" t="str">
            <v/>
          </cell>
          <cell r="N956"/>
          <cell r="O956"/>
          <cell r="AA956" t="str">
            <v/>
          </cell>
          <cell r="AB956"/>
          <cell r="AC956"/>
          <cell r="AO956" t="str">
            <v/>
          </cell>
          <cell r="AP956"/>
          <cell r="AQ956"/>
          <cell r="BC956" t="str">
            <v/>
          </cell>
          <cell r="BD956"/>
          <cell r="BE956"/>
          <cell r="BQ956" t="str">
            <v/>
          </cell>
          <cell r="BR956"/>
          <cell r="BS956"/>
          <cell r="CE956" t="str">
            <v/>
          </cell>
          <cell r="CF956" t="str">
            <v/>
          </cell>
          <cell r="CG956" t="str">
            <v/>
          </cell>
          <cell r="CR956" t="str">
            <v>京都中央信用金庫</v>
          </cell>
          <cell r="CS956" t="str">
            <v>醍醐支店</v>
          </cell>
        </row>
        <row r="957">
          <cell r="B957" t="str">
            <v>35</v>
          </cell>
          <cell r="F957" t="str">
            <v>606-0025</v>
          </cell>
          <cell r="G957" t="str">
            <v>京都市左京区岩倉中町</v>
          </cell>
          <cell r="H957" t="str">
            <v>５８４番地３</v>
          </cell>
          <cell r="I957" t="str">
            <v>075-781-4739</v>
          </cell>
          <cell r="J957">
            <v>19570</v>
          </cell>
          <cell r="K957">
            <v>13870</v>
          </cell>
          <cell r="M957" t="str">
            <v>尾谷　光</v>
          </cell>
          <cell r="N957">
            <v>4000</v>
          </cell>
          <cell r="O957">
            <v>12</v>
          </cell>
          <cell r="AA957" t="str">
            <v/>
          </cell>
          <cell r="AB957"/>
          <cell r="AC957"/>
          <cell r="AO957" t="str">
            <v/>
          </cell>
          <cell r="AP957"/>
          <cell r="AQ957"/>
          <cell r="BC957" t="str">
            <v/>
          </cell>
          <cell r="BD957"/>
          <cell r="BE957"/>
          <cell r="BQ957" t="str">
            <v/>
          </cell>
          <cell r="BR957"/>
          <cell r="BS957"/>
          <cell r="CE957" t="str">
            <v/>
          </cell>
          <cell r="CF957" t="str">
            <v/>
          </cell>
          <cell r="CG957" t="str">
            <v/>
          </cell>
          <cell r="CR957"/>
          <cell r="CS957"/>
        </row>
        <row r="958">
          <cell r="B958" t="str">
            <v>35</v>
          </cell>
          <cell r="F958" t="str">
            <v>615-8003</v>
          </cell>
          <cell r="G958" t="str">
            <v>京都市西京区桂上野東町２１２－４</v>
          </cell>
          <cell r="H958" t="str">
            <v/>
          </cell>
          <cell r="I958" t="str">
            <v>075-204-5115</v>
          </cell>
          <cell r="J958">
            <v>71535</v>
          </cell>
          <cell r="K958">
            <v>69350</v>
          </cell>
          <cell r="M958" t="str">
            <v>渡辺　毅</v>
          </cell>
          <cell r="N958">
            <v>20000</v>
          </cell>
          <cell r="O958">
            <v>12</v>
          </cell>
          <cell r="AA958" t="str">
            <v/>
          </cell>
          <cell r="AB958"/>
          <cell r="AC958"/>
          <cell r="AO958" t="str">
            <v/>
          </cell>
          <cell r="AP958"/>
          <cell r="AQ958"/>
          <cell r="BC958" t="str">
            <v/>
          </cell>
          <cell r="BD958"/>
          <cell r="BE958"/>
          <cell r="BQ958" t="str">
            <v/>
          </cell>
          <cell r="BR958"/>
          <cell r="BS958"/>
          <cell r="CE958" t="str">
            <v/>
          </cell>
          <cell r="CF958" t="str">
            <v/>
          </cell>
          <cell r="CG958" t="str">
            <v/>
          </cell>
          <cell r="CR958"/>
          <cell r="CS958"/>
        </row>
        <row r="959">
          <cell r="B959" t="str">
            <v>35</v>
          </cell>
          <cell r="F959" t="str">
            <v>611-0033</v>
          </cell>
          <cell r="G959" t="str">
            <v>宇治市大久保町旦椋２－１２</v>
          </cell>
          <cell r="H959" t="str">
            <v/>
          </cell>
          <cell r="I959" t="str">
            <v>0774-53-3539</v>
          </cell>
          <cell r="J959">
            <v>2593</v>
          </cell>
          <cell r="K959">
            <v>0</v>
          </cell>
          <cell r="M959" t="str">
            <v/>
          </cell>
          <cell r="N959"/>
          <cell r="O959"/>
          <cell r="AA959" t="str">
            <v/>
          </cell>
          <cell r="AB959"/>
          <cell r="AC959"/>
          <cell r="AO959" t="str">
            <v/>
          </cell>
          <cell r="AP959"/>
          <cell r="AQ959"/>
          <cell r="BC959" t="str">
            <v/>
          </cell>
          <cell r="BD959"/>
          <cell r="BE959"/>
          <cell r="BQ959" t="str">
            <v/>
          </cell>
          <cell r="BR959"/>
          <cell r="BS959"/>
          <cell r="CE959" t="str">
            <v/>
          </cell>
          <cell r="CF959" t="str">
            <v/>
          </cell>
          <cell r="CG959" t="str">
            <v/>
          </cell>
          <cell r="CR959"/>
          <cell r="CS959"/>
        </row>
        <row r="960">
          <cell r="B960" t="str">
            <v>35</v>
          </cell>
          <cell r="F960" t="str">
            <v>611-0002</v>
          </cell>
          <cell r="G960" t="str">
            <v>宇治市</v>
          </cell>
          <cell r="H960" t="str">
            <v>木幡熊小路４３番地の４４</v>
          </cell>
          <cell r="I960" t="str">
            <v>0774-26-0722</v>
          </cell>
          <cell r="J960">
            <v>218500</v>
          </cell>
          <cell r="K960">
            <v>0</v>
          </cell>
          <cell r="M960" t="str">
            <v/>
          </cell>
          <cell r="N960"/>
          <cell r="O960"/>
          <cell r="AA960" t="str">
            <v/>
          </cell>
          <cell r="AB960"/>
          <cell r="AC960"/>
          <cell r="AO960" t="str">
            <v/>
          </cell>
          <cell r="AP960"/>
          <cell r="AQ960"/>
          <cell r="BC960" t="str">
            <v/>
          </cell>
          <cell r="BD960"/>
          <cell r="BE960"/>
          <cell r="BQ960" t="str">
            <v/>
          </cell>
          <cell r="BR960"/>
          <cell r="BS960"/>
          <cell r="CE960" t="str">
            <v/>
          </cell>
          <cell r="CF960" t="str">
            <v/>
          </cell>
          <cell r="CG960" t="str">
            <v/>
          </cell>
          <cell r="CR960" t="str">
            <v>京都銀行</v>
          </cell>
          <cell r="CS960" t="str">
            <v>木幡支店</v>
          </cell>
        </row>
        <row r="961">
          <cell r="B961" t="str">
            <v>38</v>
          </cell>
          <cell r="F961" t="str">
            <v>600-8895</v>
          </cell>
          <cell r="G961" t="str">
            <v>京都市下京区</v>
          </cell>
          <cell r="H961" t="str">
            <v>西七条東石ケ坪町１０６番地２</v>
          </cell>
          <cell r="I961" t="str">
            <v>075-203-0042</v>
          </cell>
          <cell r="J961">
            <v>46560</v>
          </cell>
          <cell r="K961">
            <v>43800</v>
          </cell>
          <cell r="M961" t="str">
            <v>岸之上　竜起</v>
          </cell>
          <cell r="N961">
            <v>20000</v>
          </cell>
          <cell r="O961">
            <v>6</v>
          </cell>
          <cell r="AA961" t="str">
            <v/>
          </cell>
          <cell r="AB961"/>
          <cell r="AC961"/>
          <cell r="AO961" t="str">
            <v/>
          </cell>
          <cell r="AP961"/>
          <cell r="AQ961"/>
          <cell r="BC961" t="str">
            <v/>
          </cell>
          <cell r="BD961"/>
          <cell r="BE961"/>
          <cell r="BQ961" t="str">
            <v/>
          </cell>
          <cell r="BR961"/>
          <cell r="BS961"/>
          <cell r="CE961" t="str">
            <v/>
          </cell>
          <cell r="CF961" t="str">
            <v/>
          </cell>
          <cell r="CG961" t="str">
            <v/>
          </cell>
          <cell r="CR961" t="str">
            <v>京都中央信用金庫</v>
          </cell>
          <cell r="CS961" t="str">
            <v>市場支店</v>
          </cell>
        </row>
        <row r="962">
          <cell r="B962" t="str">
            <v>35</v>
          </cell>
          <cell r="F962" t="str">
            <v>613-0024</v>
          </cell>
          <cell r="G962" t="str">
            <v>久世郡久御山町森三丁５４－２</v>
          </cell>
          <cell r="H962" t="str">
            <v/>
          </cell>
          <cell r="I962" t="str">
            <v>075-754-6981</v>
          </cell>
          <cell r="J962">
            <v>85405</v>
          </cell>
          <cell r="K962">
            <v>83220</v>
          </cell>
          <cell r="M962" t="str">
            <v>林　祐太</v>
          </cell>
          <cell r="N962">
            <v>8000</v>
          </cell>
          <cell r="O962">
            <v>12</v>
          </cell>
          <cell r="AA962" t="str">
            <v>光森　敬介</v>
          </cell>
          <cell r="AB962">
            <v>8000</v>
          </cell>
          <cell r="AC962">
            <v>12</v>
          </cell>
          <cell r="AO962" t="str">
            <v>山崎　卓</v>
          </cell>
          <cell r="AP962">
            <v>8000</v>
          </cell>
          <cell r="AQ962">
            <v>12</v>
          </cell>
          <cell r="BC962" t="str">
            <v/>
          </cell>
          <cell r="BD962"/>
          <cell r="BE962"/>
          <cell r="BQ962" t="str">
            <v/>
          </cell>
          <cell r="BR962"/>
          <cell r="BS962"/>
          <cell r="CE962" t="str">
            <v/>
          </cell>
          <cell r="CF962" t="str">
            <v/>
          </cell>
          <cell r="CG962" t="str">
            <v/>
          </cell>
          <cell r="CR962" t="str">
            <v>三菱ＵＦＪ銀行</v>
          </cell>
          <cell r="CS962" t="str">
            <v>京都支店</v>
          </cell>
        </row>
        <row r="963">
          <cell r="B963" t="str">
            <v>35</v>
          </cell>
          <cell r="F963" t="str">
            <v>610-0121</v>
          </cell>
          <cell r="G963" t="str">
            <v>城陽市</v>
          </cell>
          <cell r="H963" t="str">
            <v>寺田大谷１１４番地の４</v>
          </cell>
          <cell r="I963" t="str">
            <v>090-2011-0854</v>
          </cell>
          <cell r="J963">
            <v>14962</v>
          </cell>
          <cell r="K963">
            <v>13870</v>
          </cell>
          <cell r="M963" t="str">
            <v>中川　信夫</v>
          </cell>
          <cell r="N963">
            <v>4000</v>
          </cell>
          <cell r="O963">
            <v>12</v>
          </cell>
          <cell r="AA963" t="str">
            <v/>
          </cell>
          <cell r="AB963"/>
          <cell r="AC963"/>
          <cell r="AO963" t="str">
            <v/>
          </cell>
          <cell r="AP963"/>
          <cell r="AQ963"/>
          <cell r="BC963" t="str">
            <v/>
          </cell>
          <cell r="BD963"/>
          <cell r="BE963"/>
          <cell r="BQ963" t="str">
            <v/>
          </cell>
          <cell r="BR963"/>
          <cell r="BS963"/>
          <cell r="CE963" t="str">
            <v/>
          </cell>
          <cell r="CF963" t="str">
            <v/>
          </cell>
          <cell r="CG963" t="str">
            <v/>
          </cell>
          <cell r="CR963" t="str">
            <v>ゆうちょ銀行</v>
          </cell>
          <cell r="CS963" t="str">
            <v>四四八</v>
          </cell>
        </row>
        <row r="964">
          <cell r="B964" t="str">
            <v>35</v>
          </cell>
          <cell r="F964" t="str">
            <v>620-0808</v>
          </cell>
          <cell r="G964" t="str">
            <v>福知山市</v>
          </cell>
          <cell r="H964" t="str">
            <v>字土８５－９</v>
          </cell>
          <cell r="I964" t="str">
            <v>0773-23-6595</v>
          </cell>
          <cell r="J964">
            <v>186580</v>
          </cell>
          <cell r="K964">
            <v>69350</v>
          </cell>
          <cell r="M964" t="str">
            <v>高澤　守</v>
          </cell>
          <cell r="N964">
            <v>10000</v>
          </cell>
          <cell r="O964">
            <v>12</v>
          </cell>
          <cell r="AA964" t="str">
            <v>高澤　明弘</v>
          </cell>
          <cell r="AB964">
            <v>10000</v>
          </cell>
          <cell r="AC964">
            <v>12</v>
          </cell>
          <cell r="AO964" t="str">
            <v/>
          </cell>
          <cell r="AP964"/>
          <cell r="AQ964"/>
          <cell r="BC964" t="str">
            <v/>
          </cell>
          <cell r="BD964"/>
          <cell r="BE964"/>
          <cell r="BQ964" t="str">
            <v/>
          </cell>
          <cell r="BR964"/>
          <cell r="BS964"/>
          <cell r="CE964" t="str">
            <v/>
          </cell>
          <cell r="CF964" t="str">
            <v/>
          </cell>
          <cell r="CG964" t="str">
            <v/>
          </cell>
          <cell r="CR964" t="str">
            <v>京都北都信用金庫</v>
          </cell>
          <cell r="CS964" t="str">
            <v>福知山中央支店</v>
          </cell>
        </row>
        <row r="965">
          <cell r="B965" t="str">
            <v>35</v>
          </cell>
          <cell r="F965" t="str">
            <v>621-0231</v>
          </cell>
          <cell r="G965" t="str">
            <v>亀岡市東本梅町大内大坪　１００－２</v>
          </cell>
          <cell r="H965" t="str">
            <v/>
          </cell>
          <cell r="I965" t="str">
            <v>080-5342-1414</v>
          </cell>
          <cell r="J965">
            <v>14088</v>
          </cell>
          <cell r="K965">
            <v>13870</v>
          </cell>
          <cell r="M965" t="str">
            <v>佐々木　涼輔</v>
          </cell>
          <cell r="N965">
            <v>4000</v>
          </cell>
          <cell r="O965">
            <v>12</v>
          </cell>
          <cell r="AA965" t="str">
            <v/>
          </cell>
          <cell r="AB965"/>
          <cell r="AC965"/>
          <cell r="AO965" t="str">
            <v/>
          </cell>
          <cell r="AP965"/>
          <cell r="AQ965"/>
          <cell r="BC965" t="str">
            <v/>
          </cell>
          <cell r="BD965"/>
          <cell r="BE965"/>
          <cell r="BQ965" t="str">
            <v/>
          </cell>
          <cell r="BR965"/>
          <cell r="BS965"/>
          <cell r="CE965" t="str">
            <v/>
          </cell>
          <cell r="CF965" t="str">
            <v/>
          </cell>
          <cell r="CG965" t="str">
            <v/>
          </cell>
          <cell r="CR965" t="str">
            <v>京都銀行</v>
          </cell>
          <cell r="CS965" t="str">
            <v>園部支店</v>
          </cell>
        </row>
        <row r="966">
          <cell r="B966" t="str">
            <v>35</v>
          </cell>
          <cell r="F966" t="str">
            <v>601-8365</v>
          </cell>
          <cell r="G966" t="str">
            <v>京都市南区吉祥院石原開町４２－４</v>
          </cell>
          <cell r="H966" t="str">
            <v/>
          </cell>
          <cell r="I966" t="str">
            <v>090-3652-8348</v>
          </cell>
          <cell r="J966">
            <v>2185</v>
          </cell>
          <cell r="K966">
            <v>0</v>
          </cell>
          <cell r="M966" t="str">
            <v/>
          </cell>
          <cell r="N966"/>
          <cell r="O966"/>
          <cell r="AA966" t="str">
            <v/>
          </cell>
          <cell r="AB966"/>
          <cell r="AC966"/>
          <cell r="AO966" t="str">
            <v/>
          </cell>
          <cell r="AP966"/>
          <cell r="AQ966"/>
          <cell r="BC966" t="str">
            <v/>
          </cell>
          <cell r="BD966"/>
          <cell r="BE966"/>
          <cell r="BQ966" t="str">
            <v/>
          </cell>
          <cell r="BR966"/>
          <cell r="BS966"/>
          <cell r="CE966" t="str">
            <v/>
          </cell>
          <cell r="CF966" t="str">
            <v/>
          </cell>
          <cell r="CG966" t="str">
            <v/>
          </cell>
          <cell r="CR966"/>
          <cell r="CS966"/>
        </row>
        <row r="967">
          <cell r="B967" t="str">
            <v>35</v>
          </cell>
          <cell r="F967" t="str">
            <v>607-8065</v>
          </cell>
          <cell r="G967" t="str">
            <v>京都市山科区</v>
          </cell>
          <cell r="H967" t="str">
            <v>音羽山等地３番地１シャーメゾン音羽セカン</v>
          </cell>
          <cell r="I967" t="str">
            <v>080-42440576</v>
          </cell>
          <cell r="J967">
            <v>12587</v>
          </cell>
          <cell r="K967">
            <v>10402</v>
          </cell>
          <cell r="M967" t="str">
            <v>坂井　優作</v>
          </cell>
          <cell r="N967">
            <v>4000</v>
          </cell>
          <cell r="O967">
            <v>9</v>
          </cell>
          <cell r="AA967" t="str">
            <v/>
          </cell>
          <cell r="AB967"/>
          <cell r="AC967"/>
          <cell r="AO967" t="str">
            <v/>
          </cell>
          <cell r="AP967"/>
          <cell r="AQ967"/>
          <cell r="BC967" t="str">
            <v/>
          </cell>
          <cell r="BD967"/>
          <cell r="BE967"/>
          <cell r="BQ967" t="str">
            <v/>
          </cell>
          <cell r="BR967"/>
          <cell r="BS967"/>
          <cell r="CE967" t="str">
            <v/>
          </cell>
          <cell r="CF967" t="str">
            <v/>
          </cell>
          <cell r="CG967" t="str">
            <v/>
          </cell>
          <cell r="CR967"/>
          <cell r="CS967"/>
        </row>
        <row r="968">
          <cell r="B968" t="str">
            <v>35</v>
          </cell>
          <cell r="F968" t="str">
            <v>607-8141</v>
          </cell>
          <cell r="G968" t="str">
            <v>京都市山科区</v>
          </cell>
          <cell r="H968" t="str">
            <v>東野北井ノ上町５番地１２ー５１０号</v>
          </cell>
          <cell r="I968" t="str">
            <v>090-7870-8089</v>
          </cell>
          <cell r="J968">
            <v>36860</v>
          </cell>
          <cell r="K968">
            <v>34675</v>
          </cell>
          <cell r="M968" t="str">
            <v>今村　敏行</v>
          </cell>
          <cell r="N968">
            <v>10000</v>
          </cell>
          <cell r="O968">
            <v>12</v>
          </cell>
          <cell r="AA968" t="str">
            <v/>
          </cell>
          <cell r="AB968"/>
          <cell r="AC968"/>
          <cell r="AO968" t="str">
            <v/>
          </cell>
          <cell r="AP968"/>
          <cell r="AQ968"/>
          <cell r="BC968" t="str">
            <v/>
          </cell>
          <cell r="BD968"/>
          <cell r="BE968"/>
          <cell r="BQ968" t="str">
            <v/>
          </cell>
          <cell r="BR968"/>
          <cell r="BS968"/>
          <cell r="CE968" t="str">
            <v/>
          </cell>
          <cell r="CF968" t="str">
            <v/>
          </cell>
          <cell r="CG968" t="str">
            <v/>
          </cell>
          <cell r="CR968" t="str">
            <v>滋賀銀行</v>
          </cell>
          <cell r="CS968" t="str">
            <v>野洲支店</v>
          </cell>
        </row>
        <row r="969">
          <cell r="B969" t="str">
            <v>35</v>
          </cell>
          <cell r="F969" t="str">
            <v>624-0913</v>
          </cell>
          <cell r="G969" t="str">
            <v>舞鶴市</v>
          </cell>
          <cell r="H969" t="str">
            <v>上安久１７９</v>
          </cell>
          <cell r="I969" t="str">
            <v>090-7341-0688</v>
          </cell>
          <cell r="J969">
            <v>17841</v>
          </cell>
          <cell r="K969">
            <v>0</v>
          </cell>
          <cell r="M969" t="str">
            <v/>
          </cell>
          <cell r="N969"/>
          <cell r="O969"/>
          <cell r="AA969" t="str">
            <v/>
          </cell>
          <cell r="AB969"/>
          <cell r="AC969"/>
          <cell r="AO969" t="str">
            <v/>
          </cell>
          <cell r="AP969"/>
          <cell r="AQ969"/>
          <cell r="BC969" t="str">
            <v/>
          </cell>
          <cell r="BD969"/>
          <cell r="BE969"/>
          <cell r="BQ969" t="str">
            <v/>
          </cell>
          <cell r="BR969"/>
          <cell r="BS969"/>
          <cell r="CE969" t="str">
            <v/>
          </cell>
          <cell r="CF969" t="str">
            <v/>
          </cell>
          <cell r="CG969" t="str">
            <v/>
          </cell>
          <cell r="CR969"/>
          <cell r="CS969"/>
        </row>
        <row r="970">
          <cell r="B970" t="str">
            <v>35</v>
          </cell>
          <cell r="F970" t="str">
            <v>610-0241</v>
          </cell>
          <cell r="G970" t="str">
            <v>綴喜郡宇治田原町</v>
          </cell>
          <cell r="H970" t="str">
            <v>南岡乃薮１４６</v>
          </cell>
          <cell r="I970" t="str">
            <v>0774-88-2866</v>
          </cell>
          <cell r="J970">
            <v>35767</v>
          </cell>
          <cell r="K970">
            <v>34675</v>
          </cell>
          <cell r="M970" t="str">
            <v>中井　一成</v>
          </cell>
          <cell r="N970">
            <v>10000</v>
          </cell>
          <cell r="O970">
            <v>12</v>
          </cell>
          <cell r="AA970" t="str">
            <v/>
          </cell>
          <cell r="AB970"/>
          <cell r="AC970"/>
          <cell r="AO970" t="str">
            <v/>
          </cell>
          <cell r="AP970"/>
          <cell r="AQ970"/>
          <cell r="BC970" t="str">
            <v/>
          </cell>
          <cell r="BD970"/>
          <cell r="BE970"/>
          <cell r="BQ970" t="str">
            <v/>
          </cell>
          <cell r="BR970"/>
          <cell r="BS970"/>
          <cell r="CE970" t="str">
            <v/>
          </cell>
          <cell r="CF970" t="str">
            <v/>
          </cell>
          <cell r="CG970" t="str">
            <v/>
          </cell>
          <cell r="CR970"/>
          <cell r="CS970"/>
        </row>
        <row r="971">
          <cell r="B971" t="str">
            <v>35</v>
          </cell>
          <cell r="F971" t="str">
            <v>620-0982</v>
          </cell>
          <cell r="G971" t="str">
            <v>福知山市字下小田７２２</v>
          </cell>
          <cell r="H971" t="str">
            <v/>
          </cell>
          <cell r="I971" t="str">
            <v>0773-33-3560</v>
          </cell>
          <cell r="J971">
            <v>19522</v>
          </cell>
          <cell r="K971">
            <v>17337</v>
          </cell>
          <cell r="M971" t="str">
            <v>河田　和宏</v>
          </cell>
          <cell r="N971">
            <v>5000</v>
          </cell>
          <cell r="O971">
            <v>12</v>
          </cell>
          <cell r="AA971" t="str">
            <v/>
          </cell>
          <cell r="AB971"/>
          <cell r="AC971"/>
          <cell r="AO971" t="str">
            <v/>
          </cell>
          <cell r="AP971"/>
          <cell r="AQ971"/>
          <cell r="BC971" t="str">
            <v/>
          </cell>
          <cell r="BD971"/>
          <cell r="BE971"/>
          <cell r="BQ971" t="str">
            <v/>
          </cell>
          <cell r="BR971"/>
          <cell r="BS971"/>
          <cell r="CE971" t="str">
            <v/>
          </cell>
          <cell r="CF971" t="str">
            <v/>
          </cell>
          <cell r="CG971" t="str">
            <v/>
          </cell>
          <cell r="CR971" t="str">
            <v>京都北都信用金庫</v>
          </cell>
          <cell r="CS971" t="str">
            <v>前田支店</v>
          </cell>
        </row>
        <row r="972">
          <cell r="B972" t="str">
            <v>38</v>
          </cell>
          <cell r="F972" t="str">
            <v>573-0013</v>
          </cell>
          <cell r="G972" t="str">
            <v>大阪府枚方市星丘２丁目１５－８</v>
          </cell>
          <cell r="H972" t="str">
            <v/>
          </cell>
          <cell r="I972" t="str">
            <v>075-925-8326</v>
          </cell>
          <cell r="J972">
            <v>29040</v>
          </cell>
          <cell r="K972">
            <v>26280</v>
          </cell>
          <cell r="M972" t="str">
            <v>八木　清隆</v>
          </cell>
          <cell r="N972">
            <v>6000</v>
          </cell>
          <cell r="O972">
            <v>12</v>
          </cell>
          <cell r="AA972" t="str">
            <v/>
          </cell>
          <cell r="AB972"/>
          <cell r="AC972"/>
          <cell r="AO972" t="str">
            <v/>
          </cell>
          <cell r="AP972"/>
          <cell r="AQ972"/>
          <cell r="BC972" t="str">
            <v/>
          </cell>
          <cell r="BD972"/>
          <cell r="BE972"/>
          <cell r="BQ972" t="str">
            <v/>
          </cell>
          <cell r="BR972"/>
          <cell r="BS972"/>
          <cell r="CE972" t="str">
            <v/>
          </cell>
          <cell r="CF972" t="str">
            <v/>
          </cell>
          <cell r="CG972" t="str">
            <v/>
          </cell>
          <cell r="CR972" t="str">
            <v>京都銀行</v>
          </cell>
          <cell r="CS972" t="str">
            <v>松尾支店</v>
          </cell>
        </row>
        <row r="973">
          <cell r="B973" t="str">
            <v>35</v>
          </cell>
          <cell r="F973" t="str">
            <v>616-8171</v>
          </cell>
          <cell r="G973" t="str">
            <v>京都市右京区太秦青木ヶ原町１１－３</v>
          </cell>
          <cell r="H973" t="str">
            <v/>
          </cell>
          <cell r="I973" t="str">
            <v>090-8205-1210</v>
          </cell>
          <cell r="J973">
            <v>18240</v>
          </cell>
          <cell r="K973">
            <v>13870</v>
          </cell>
          <cell r="M973" t="str">
            <v>中島　環</v>
          </cell>
          <cell r="N973">
            <v>4000</v>
          </cell>
          <cell r="O973">
            <v>12</v>
          </cell>
          <cell r="AA973" t="str">
            <v/>
          </cell>
          <cell r="AB973"/>
          <cell r="AC973"/>
          <cell r="AO973" t="str">
            <v/>
          </cell>
          <cell r="AP973"/>
          <cell r="AQ973"/>
          <cell r="BC973" t="str">
            <v/>
          </cell>
          <cell r="BD973"/>
          <cell r="BE973"/>
          <cell r="BQ973" t="str">
            <v/>
          </cell>
          <cell r="BR973"/>
          <cell r="BS973"/>
          <cell r="CE973" t="str">
            <v/>
          </cell>
          <cell r="CF973" t="str">
            <v/>
          </cell>
          <cell r="CG973" t="str">
            <v/>
          </cell>
          <cell r="CR973" t="str">
            <v>京都中央信用金庫</v>
          </cell>
          <cell r="CS973" t="str">
            <v>花園支店</v>
          </cell>
        </row>
        <row r="974">
          <cell r="B974" t="str">
            <v>35</v>
          </cell>
          <cell r="F974" t="str">
            <v>611-0011</v>
          </cell>
          <cell r="G974" t="str">
            <v>宇治市五ケ庄新開　１４－２０</v>
          </cell>
          <cell r="H974" t="str">
            <v/>
          </cell>
          <cell r="I974" t="str">
            <v>0774-33-5667</v>
          </cell>
          <cell r="J974">
            <v>21707</v>
          </cell>
          <cell r="K974">
            <v>17337</v>
          </cell>
          <cell r="M974" t="str">
            <v>川中　裕司</v>
          </cell>
          <cell r="N974">
            <v>5000</v>
          </cell>
          <cell r="O974">
            <v>12</v>
          </cell>
          <cell r="AA974" t="str">
            <v/>
          </cell>
          <cell r="AB974"/>
          <cell r="AC974"/>
          <cell r="AO974" t="str">
            <v/>
          </cell>
          <cell r="AP974"/>
          <cell r="AQ974"/>
          <cell r="BC974" t="str">
            <v/>
          </cell>
          <cell r="BD974"/>
          <cell r="BE974"/>
          <cell r="BQ974" t="str">
            <v/>
          </cell>
          <cell r="BR974"/>
          <cell r="BS974"/>
          <cell r="CE974" t="str">
            <v/>
          </cell>
          <cell r="CF974" t="str">
            <v/>
          </cell>
          <cell r="CG974" t="str">
            <v/>
          </cell>
          <cell r="CR974" t="str">
            <v>京都銀行</v>
          </cell>
          <cell r="CS974" t="str">
            <v>木幡支店</v>
          </cell>
        </row>
        <row r="975">
          <cell r="B975" t="str">
            <v>35</v>
          </cell>
          <cell r="F975" t="str">
            <v>610-0322</v>
          </cell>
          <cell r="G975" t="str">
            <v>京田辺市普賢寺</v>
          </cell>
          <cell r="H975" t="str">
            <v>渕尻８３－５</v>
          </cell>
          <cell r="I975" t="str">
            <v>0774-26-8560</v>
          </cell>
          <cell r="J975">
            <v>18429</v>
          </cell>
          <cell r="K975">
            <v>17337</v>
          </cell>
          <cell r="M975" t="str">
            <v>澤村　竜輔</v>
          </cell>
          <cell r="N975">
            <v>5000</v>
          </cell>
          <cell r="O975">
            <v>12</v>
          </cell>
          <cell r="AA975" t="str">
            <v/>
          </cell>
          <cell r="AB975"/>
          <cell r="AC975"/>
          <cell r="AO975" t="str">
            <v/>
          </cell>
          <cell r="AP975"/>
          <cell r="AQ975"/>
          <cell r="BC975" t="str">
            <v/>
          </cell>
          <cell r="BD975"/>
          <cell r="BE975"/>
          <cell r="BQ975" t="str">
            <v/>
          </cell>
          <cell r="BR975"/>
          <cell r="BS975"/>
          <cell r="CE975" t="str">
            <v/>
          </cell>
          <cell r="CF975" t="str">
            <v/>
          </cell>
          <cell r="CG975" t="str">
            <v/>
          </cell>
          <cell r="CR975" t="str">
            <v>京都信用金庫</v>
          </cell>
          <cell r="CS975" t="str">
            <v>田辺支店</v>
          </cell>
        </row>
        <row r="976">
          <cell r="B976" t="str">
            <v>38</v>
          </cell>
          <cell r="F976" t="str">
            <v>576-0053</v>
          </cell>
          <cell r="G976" t="str">
            <v>交野市郡津２丁目４－１３</v>
          </cell>
          <cell r="H976" t="str">
            <v/>
          </cell>
          <cell r="I976" t="str">
            <v>090-7494-1352</v>
          </cell>
          <cell r="J976">
            <v>1380</v>
          </cell>
          <cell r="K976">
            <v>0</v>
          </cell>
          <cell r="M976" t="str">
            <v/>
          </cell>
          <cell r="N976"/>
          <cell r="O976"/>
          <cell r="AA976" t="str">
            <v/>
          </cell>
          <cell r="AB976"/>
          <cell r="AC976"/>
          <cell r="AO976" t="str">
            <v/>
          </cell>
          <cell r="AP976"/>
          <cell r="AQ976"/>
          <cell r="BC976" t="str">
            <v/>
          </cell>
          <cell r="BD976"/>
          <cell r="BE976"/>
          <cell r="BQ976" t="str">
            <v/>
          </cell>
          <cell r="BR976"/>
          <cell r="BS976"/>
          <cell r="CE976" t="str">
            <v/>
          </cell>
          <cell r="CF976" t="str">
            <v/>
          </cell>
          <cell r="CG976" t="str">
            <v/>
          </cell>
          <cell r="CR976"/>
          <cell r="CS976"/>
        </row>
        <row r="977">
          <cell r="B977" t="str">
            <v>35</v>
          </cell>
          <cell r="F977" t="str">
            <v>607-8256</v>
          </cell>
          <cell r="G977" t="str">
            <v>京都市山科区小野荘司町　１３－１４</v>
          </cell>
          <cell r="H977" t="str">
            <v/>
          </cell>
          <cell r="I977" t="str">
            <v>075-573-2332</v>
          </cell>
          <cell r="J977">
            <v>42702</v>
          </cell>
          <cell r="K977">
            <v>41610</v>
          </cell>
          <cell r="M977" t="str">
            <v>古川　修一</v>
          </cell>
          <cell r="N977">
            <v>4000</v>
          </cell>
          <cell r="O977">
            <v>12</v>
          </cell>
          <cell r="AA977" t="str">
            <v>古川　翔平</v>
          </cell>
          <cell r="AB977">
            <v>4000</v>
          </cell>
          <cell r="AC977">
            <v>12</v>
          </cell>
          <cell r="AO977" t="str">
            <v>古川　侑吾</v>
          </cell>
          <cell r="AP977">
            <v>4000</v>
          </cell>
          <cell r="AQ977">
            <v>12</v>
          </cell>
          <cell r="BC977" t="str">
            <v/>
          </cell>
          <cell r="BD977"/>
          <cell r="BE977"/>
          <cell r="BQ977" t="str">
            <v/>
          </cell>
          <cell r="BR977"/>
          <cell r="BS977"/>
          <cell r="CE977" t="str">
            <v/>
          </cell>
          <cell r="CF977" t="str">
            <v/>
          </cell>
          <cell r="CG977" t="str">
            <v/>
          </cell>
          <cell r="CR977" t="str">
            <v>京都中央信用金庫</v>
          </cell>
          <cell r="CS977" t="str">
            <v>南山科支店</v>
          </cell>
        </row>
        <row r="978">
          <cell r="B978" t="str">
            <v>35</v>
          </cell>
          <cell r="F978" t="str">
            <v>625-0041</v>
          </cell>
          <cell r="G978" t="str">
            <v>舞鶴市北浜町１５－１</v>
          </cell>
          <cell r="H978" t="str">
            <v/>
          </cell>
          <cell r="I978" t="str">
            <v>0773-64-4369</v>
          </cell>
          <cell r="J978">
            <v>29925</v>
          </cell>
          <cell r="K978">
            <v>27740</v>
          </cell>
          <cell r="M978" t="str">
            <v>松岡　智也</v>
          </cell>
          <cell r="N978">
            <v>4000</v>
          </cell>
          <cell r="O978">
            <v>12</v>
          </cell>
          <cell r="AA978" t="str">
            <v>松岡　秀吉</v>
          </cell>
          <cell r="AB978">
            <v>4000</v>
          </cell>
          <cell r="AC978">
            <v>12</v>
          </cell>
          <cell r="AO978" t="str">
            <v/>
          </cell>
          <cell r="AP978"/>
          <cell r="AQ978"/>
          <cell r="BC978" t="str">
            <v/>
          </cell>
          <cell r="BD978"/>
          <cell r="BE978"/>
          <cell r="BQ978" t="str">
            <v/>
          </cell>
          <cell r="BR978"/>
          <cell r="BS978"/>
          <cell r="CE978" t="str">
            <v/>
          </cell>
          <cell r="CF978" t="str">
            <v/>
          </cell>
          <cell r="CG978" t="str">
            <v/>
          </cell>
          <cell r="CR978" t="str">
            <v>京都北都信用金庫</v>
          </cell>
          <cell r="CS978" t="str">
            <v>東舞鶴中央支店</v>
          </cell>
        </row>
        <row r="979">
          <cell r="B979" t="str">
            <v>36</v>
          </cell>
          <cell r="F979" t="str">
            <v>612-8493</v>
          </cell>
          <cell r="G979" t="str">
            <v>京都市伏見区久我御旅町２－１０２</v>
          </cell>
          <cell r="H979" t="str">
            <v/>
          </cell>
          <cell r="I979" t="str">
            <v>080-5334-2461</v>
          </cell>
          <cell r="J979">
            <v>11960</v>
          </cell>
          <cell r="K979">
            <v>9490</v>
          </cell>
          <cell r="M979" t="str">
            <v>砂川　好</v>
          </cell>
          <cell r="N979">
            <v>4000</v>
          </cell>
          <cell r="O979">
            <v>12</v>
          </cell>
          <cell r="AA979" t="str">
            <v/>
          </cell>
          <cell r="AB979"/>
          <cell r="AC979"/>
          <cell r="AO979" t="str">
            <v/>
          </cell>
          <cell r="AP979"/>
          <cell r="AQ979"/>
          <cell r="BC979" t="str">
            <v/>
          </cell>
          <cell r="BD979"/>
          <cell r="BE979"/>
          <cell r="BQ979" t="str">
            <v/>
          </cell>
          <cell r="BR979"/>
          <cell r="BS979"/>
          <cell r="CE979" t="str">
            <v/>
          </cell>
          <cell r="CF979" t="str">
            <v/>
          </cell>
          <cell r="CG979" t="str">
            <v/>
          </cell>
          <cell r="CR979"/>
          <cell r="CS979"/>
        </row>
        <row r="980">
          <cell r="B980" t="str">
            <v>35</v>
          </cell>
          <cell r="F980" t="str">
            <v>615-0058</v>
          </cell>
          <cell r="G980" t="str">
            <v>京都市右京区西院笠目町21-3</v>
          </cell>
          <cell r="H980" t="str">
            <v>カルフール四条天神川501</v>
          </cell>
          <cell r="I980" t="str">
            <v>075-754-6074</v>
          </cell>
          <cell r="J980">
            <v>16055</v>
          </cell>
          <cell r="K980">
            <v>13870</v>
          </cell>
          <cell r="M980" t="str">
            <v>池内　勇毅</v>
          </cell>
          <cell r="N980">
            <v>4000</v>
          </cell>
          <cell r="O980">
            <v>12</v>
          </cell>
          <cell r="AA980" t="str">
            <v/>
          </cell>
          <cell r="AB980"/>
          <cell r="AC980"/>
          <cell r="AO980" t="str">
            <v/>
          </cell>
          <cell r="AP980"/>
          <cell r="AQ980"/>
          <cell r="BC980" t="str">
            <v/>
          </cell>
          <cell r="BD980"/>
          <cell r="BE980"/>
          <cell r="BQ980" t="str">
            <v/>
          </cell>
          <cell r="BR980"/>
          <cell r="BS980"/>
          <cell r="CE980" t="str">
            <v/>
          </cell>
          <cell r="CF980" t="str">
            <v/>
          </cell>
          <cell r="CG980" t="str">
            <v/>
          </cell>
          <cell r="CR980" t="str">
            <v>京都信用金庫</v>
          </cell>
          <cell r="CS980" t="str">
            <v>梅津支店</v>
          </cell>
        </row>
        <row r="981">
          <cell r="B981" t="str">
            <v>35</v>
          </cell>
          <cell r="F981" t="str">
            <v>603-8315</v>
          </cell>
          <cell r="G981" t="str">
            <v>京都市北区</v>
          </cell>
          <cell r="H981" t="str">
            <v>衣笠荒見町９番地メゾンドゥリベルテ２０７</v>
          </cell>
          <cell r="I981" t="str">
            <v>075-432-8490</v>
          </cell>
          <cell r="J981">
            <v>16055</v>
          </cell>
          <cell r="K981">
            <v>13870</v>
          </cell>
          <cell r="M981" t="str">
            <v>阪口　正也</v>
          </cell>
          <cell r="N981">
            <v>4000</v>
          </cell>
          <cell r="O981">
            <v>12</v>
          </cell>
          <cell r="AA981" t="str">
            <v/>
          </cell>
          <cell r="AB981"/>
          <cell r="AC981"/>
          <cell r="AO981" t="str">
            <v/>
          </cell>
          <cell r="AP981"/>
          <cell r="AQ981"/>
          <cell r="BC981" t="str">
            <v/>
          </cell>
          <cell r="BD981"/>
          <cell r="BE981"/>
          <cell r="BQ981" t="str">
            <v/>
          </cell>
          <cell r="BR981"/>
          <cell r="BS981"/>
          <cell r="CE981" t="str">
            <v/>
          </cell>
          <cell r="CF981" t="str">
            <v/>
          </cell>
          <cell r="CG981" t="str">
            <v/>
          </cell>
          <cell r="CR981"/>
          <cell r="CS981"/>
        </row>
        <row r="982">
          <cell r="B982" t="str">
            <v>35</v>
          </cell>
          <cell r="F982" t="str">
            <v>615-8266</v>
          </cell>
          <cell r="G982" t="str">
            <v>京都市西京区山田南山田町３４－３</v>
          </cell>
          <cell r="H982" t="str">
            <v/>
          </cell>
          <cell r="I982" t="str">
            <v>075-634-5622</v>
          </cell>
          <cell r="J982">
            <v>16055</v>
          </cell>
          <cell r="K982">
            <v>13870</v>
          </cell>
          <cell r="M982" t="str">
            <v>小田　将誉</v>
          </cell>
          <cell r="N982">
            <v>4000</v>
          </cell>
          <cell r="O982">
            <v>12</v>
          </cell>
          <cell r="AA982" t="str">
            <v/>
          </cell>
          <cell r="AB982"/>
          <cell r="AC982"/>
          <cell r="AO982" t="str">
            <v/>
          </cell>
          <cell r="AP982"/>
          <cell r="AQ982"/>
          <cell r="BC982" t="str">
            <v/>
          </cell>
          <cell r="BD982"/>
          <cell r="BE982"/>
          <cell r="BQ982" t="str">
            <v/>
          </cell>
          <cell r="BR982"/>
          <cell r="BS982"/>
          <cell r="CE982" t="str">
            <v/>
          </cell>
          <cell r="CF982" t="str">
            <v/>
          </cell>
          <cell r="CG982" t="str">
            <v/>
          </cell>
          <cell r="CR982" t="str">
            <v>京都信用金庫</v>
          </cell>
          <cell r="CS982" t="str">
            <v>桂支店</v>
          </cell>
        </row>
        <row r="983">
          <cell r="B983" t="str">
            <v>35</v>
          </cell>
          <cell r="F983" t="str">
            <v>607-8112</v>
          </cell>
          <cell r="G983" t="str">
            <v>京都市山科区小山中ノ川町</v>
          </cell>
          <cell r="H983" t="str">
            <v>３８－２４－２階</v>
          </cell>
          <cell r="I983" t="str">
            <v>075-644-4008</v>
          </cell>
          <cell r="J983">
            <v>70043</v>
          </cell>
          <cell r="K983">
            <v>69350</v>
          </cell>
          <cell r="M983" t="str">
            <v>桑野　諒</v>
          </cell>
          <cell r="N983">
            <v>5000</v>
          </cell>
          <cell r="O983">
            <v>12</v>
          </cell>
          <cell r="AA983" t="str">
            <v>桑野　将</v>
          </cell>
          <cell r="AB983">
            <v>5000</v>
          </cell>
          <cell r="AC983">
            <v>12</v>
          </cell>
          <cell r="AO983" t="str">
            <v>西園　雅幸</v>
          </cell>
          <cell r="AP983">
            <v>10000</v>
          </cell>
          <cell r="AQ983">
            <v>12</v>
          </cell>
          <cell r="BC983" t="str">
            <v/>
          </cell>
          <cell r="BD983"/>
          <cell r="BE983"/>
          <cell r="BQ983" t="str">
            <v/>
          </cell>
          <cell r="BR983"/>
          <cell r="BS983"/>
          <cell r="CE983" t="str">
            <v/>
          </cell>
          <cell r="CF983" t="str">
            <v/>
          </cell>
          <cell r="CG983" t="str">
            <v/>
          </cell>
          <cell r="CR983" t="str">
            <v>滋賀銀行</v>
          </cell>
          <cell r="CS983" t="str">
            <v>山科支店</v>
          </cell>
        </row>
        <row r="984">
          <cell r="B984" t="str">
            <v>35</v>
          </cell>
          <cell r="F984" t="str">
            <v>610-0121</v>
          </cell>
          <cell r="G984" t="str">
            <v>城陽市寺田林ノ口２２番地の１</v>
          </cell>
          <cell r="H984" t="str">
            <v>プレミール城陽５０２号</v>
          </cell>
          <cell r="I984" t="str">
            <v>090-88237008</v>
          </cell>
          <cell r="J984">
            <v>14962</v>
          </cell>
          <cell r="K984">
            <v>13870</v>
          </cell>
          <cell r="M984" t="str">
            <v>大橋　嗣人</v>
          </cell>
          <cell r="N984">
            <v>4000</v>
          </cell>
          <cell r="O984">
            <v>12</v>
          </cell>
          <cell r="AA984" t="str">
            <v/>
          </cell>
          <cell r="AB984"/>
          <cell r="AC984"/>
          <cell r="AO984" t="str">
            <v/>
          </cell>
          <cell r="AP984"/>
          <cell r="AQ984"/>
          <cell r="BC984" t="str">
            <v/>
          </cell>
          <cell r="BD984"/>
          <cell r="BE984"/>
          <cell r="BQ984" t="str">
            <v/>
          </cell>
          <cell r="BR984"/>
          <cell r="BS984"/>
          <cell r="CE984" t="str">
            <v/>
          </cell>
          <cell r="CF984" t="str">
            <v/>
          </cell>
          <cell r="CG984" t="str">
            <v/>
          </cell>
          <cell r="CR984" t="str">
            <v>京都銀行</v>
          </cell>
          <cell r="CS984" t="str">
            <v>常盤支店</v>
          </cell>
        </row>
        <row r="985">
          <cell r="B985" t="str">
            <v>35</v>
          </cell>
          <cell r="F985" t="str">
            <v>612-8433</v>
          </cell>
          <cell r="G985" t="str">
            <v>京都市伏見区深草善導寺町１８－１２</v>
          </cell>
          <cell r="H985" t="str">
            <v/>
          </cell>
          <cell r="I985" t="str">
            <v>075-611-9568</v>
          </cell>
          <cell r="J985">
            <v>16055</v>
          </cell>
          <cell r="K985">
            <v>13870</v>
          </cell>
          <cell r="M985" t="str">
            <v>佐藤　英太郎</v>
          </cell>
          <cell r="N985">
            <v>4000</v>
          </cell>
          <cell r="O985">
            <v>12</v>
          </cell>
          <cell r="AA985" t="str">
            <v/>
          </cell>
          <cell r="AB985"/>
          <cell r="AC985"/>
          <cell r="AO985" t="str">
            <v/>
          </cell>
          <cell r="AP985"/>
          <cell r="AQ985"/>
          <cell r="BC985" t="str">
            <v/>
          </cell>
          <cell r="BD985"/>
          <cell r="BE985"/>
          <cell r="BQ985" t="str">
            <v/>
          </cell>
          <cell r="BR985"/>
          <cell r="BS985"/>
          <cell r="CE985" t="str">
            <v/>
          </cell>
          <cell r="CF985" t="str">
            <v/>
          </cell>
          <cell r="CG985" t="str">
            <v/>
          </cell>
          <cell r="CR985" t="str">
            <v>京都銀行</v>
          </cell>
          <cell r="CS985" t="str">
            <v>下鳥羽支店</v>
          </cell>
        </row>
        <row r="986">
          <cell r="B986" t="str">
            <v>35</v>
          </cell>
          <cell r="F986" t="str">
            <v>601-8206</v>
          </cell>
          <cell r="G986" t="str">
            <v>京都市南区久世大藪町　２９４－４</v>
          </cell>
          <cell r="H986" t="str">
            <v/>
          </cell>
          <cell r="I986" t="str">
            <v>075-922-5682</v>
          </cell>
          <cell r="J986">
            <v>2185</v>
          </cell>
          <cell r="K986">
            <v>0</v>
          </cell>
          <cell r="M986" t="str">
            <v/>
          </cell>
          <cell r="N986"/>
          <cell r="O986"/>
          <cell r="AA986" t="str">
            <v/>
          </cell>
          <cell r="AB986"/>
          <cell r="AC986"/>
          <cell r="AO986" t="str">
            <v/>
          </cell>
          <cell r="AP986"/>
          <cell r="AQ986"/>
          <cell r="BC986" t="str">
            <v/>
          </cell>
          <cell r="BD986"/>
          <cell r="BE986"/>
          <cell r="BQ986" t="str">
            <v/>
          </cell>
          <cell r="BR986"/>
          <cell r="BS986"/>
          <cell r="CE986" t="str">
            <v/>
          </cell>
          <cell r="CF986" t="str">
            <v/>
          </cell>
          <cell r="CG986" t="str">
            <v/>
          </cell>
          <cell r="CR986" t="str">
            <v>京都銀行</v>
          </cell>
          <cell r="CS986" t="str">
            <v>久世支店</v>
          </cell>
        </row>
        <row r="987">
          <cell r="B987" t="str">
            <v>35</v>
          </cell>
          <cell r="F987" t="str">
            <v>605-0021</v>
          </cell>
          <cell r="G987" t="str">
            <v>京都市東山区三条通北裏</v>
          </cell>
          <cell r="H987" t="str">
            <v>白川筋西入石泉院町404-3</v>
          </cell>
          <cell r="I987" t="str">
            <v>075-771-8328</v>
          </cell>
          <cell r="J987">
            <v>58995</v>
          </cell>
          <cell r="K987">
            <v>0</v>
          </cell>
          <cell r="M987" t="str">
            <v/>
          </cell>
          <cell r="N987"/>
          <cell r="O987"/>
          <cell r="AA987" t="str">
            <v/>
          </cell>
          <cell r="AB987"/>
          <cell r="AC987"/>
          <cell r="AO987" t="str">
            <v/>
          </cell>
          <cell r="AP987"/>
          <cell r="AQ987"/>
          <cell r="BC987" t="str">
            <v/>
          </cell>
          <cell r="BD987"/>
          <cell r="BE987"/>
          <cell r="BQ987" t="str">
            <v/>
          </cell>
          <cell r="BR987"/>
          <cell r="BS987"/>
          <cell r="CE987" t="str">
            <v/>
          </cell>
          <cell r="CF987" t="str">
            <v/>
          </cell>
          <cell r="CG987" t="str">
            <v/>
          </cell>
          <cell r="CR987"/>
          <cell r="CS987"/>
        </row>
        <row r="988">
          <cell r="B988" t="str">
            <v>35</v>
          </cell>
          <cell r="F988" t="str">
            <v>612-8491</v>
          </cell>
          <cell r="G988" t="str">
            <v>京都市伏見区久我石原町</v>
          </cell>
          <cell r="H988" t="str">
            <v>５番地２５</v>
          </cell>
          <cell r="I988" t="str">
            <v>075-921-6598</v>
          </cell>
          <cell r="J988">
            <v>16055</v>
          </cell>
          <cell r="K988">
            <v>13870</v>
          </cell>
          <cell r="M988" t="str">
            <v>森田　邦旭</v>
          </cell>
          <cell r="N988">
            <v>4000</v>
          </cell>
          <cell r="O988">
            <v>12</v>
          </cell>
          <cell r="AA988" t="str">
            <v/>
          </cell>
          <cell r="AB988"/>
          <cell r="AC988"/>
          <cell r="AO988" t="str">
            <v/>
          </cell>
          <cell r="AP988"/>
          <cell r="AQ988"/>
          <cell r="BC988" t="str">
            <v/>
          </cell>
          <cell r="BD988"/>
          <cell r="BE988"/>
          <cell r="BQ988" t="str">
            <v/>
          </cell>
          <cell r="BR988"/>
          <cell r="BS988"/>
          <cell r="CE988" t="str">
            <v/>
          </cell>
          <cell r="CF988" t="str">
            <v/>
          </cell>
          <cell r="CG988" t="str">
            <v/>
          </cell>
          <cell r="CR988" t="str">
            <v>みずほ銀行</v>
          </cell>
          <cell r="CS988" t="str">
            <v>伏見支店</v>
          </cell>
        </row>
        <row r="989">
          <cell r="B989" t="str">
            <v>35</v>
          </cell>
          <cell r="F989" t="str">
            <v>607-8429</v>
          </cell>
          <cell r="G989" t="str">
            <v>京都市山科区御陵荒巻町３０番地１</v>
          </cell>
          <cell r="H989" t="str">
            <v/>
          </cell>
          <cell r="I989" t="str">
            <v>090-9051-5268</v>
          </cell>
          <cell r="J989">
            <v>16055</v>
          </cell>
          <cell r="K989">
            <v>13870</v>
          </cell>
          <cell r="M989" t="str">
            <v>安田　圭悟</v>
          </cell>
          <cell r="N989">
            <v>4000</v>
          </cell>
          <cell r="O989">
            <v>12</v>
          </cell>
          <cell r="AA989" t="str">
            <v/>
          </cell>
          <cell r="AB989"/>
          <cell r="AC989"/>
          <cell r="AO989" t="str">
            <v/>
          </cell>
          <cell r="AP989"/>
          <cell r="AQ989"/>
          <cell r="BC989" t="str">
            <v/>
          </cell>
          <cell r="BD989"/>
          <cell r="BE989"/>
          <cell r="BQ989" t="str">
            <v/>
          </cell>
          <cell r="BR989"/>
          <cell r="BS989"/>
          <cell r="CE989" t="str">
            <v/>
          </cell>
          <cell r="CF989" t="str">
            <v/>
          </cell>
          <cell r="CG989" t="str">
            <v/>
          </cell>
          <cell r="CR989" t="str">
            <v>滋賀銀行</v>
          </cell>
          <cell r="CS989" t="str">
            <v>山科南支店</v>
          </cell>
        </row>
        <row r="990">
          <cell r="B990" t="str">
            <v>35</v>
          </cell>
          <cell r="F990" t="str">
            <v>603-8843</v>
          </cell>
          <cell r="G990" t="str">
            <v>京都市北区西賀茂南今原町１９番地</v>
          </cell>
          <cell r="H990" t="str">
            <v/>
          </cell>
          <cell r="I990" t="str">
            <v>075-491-3663</v>
          </cell>
          <cell r="J990">
            <v>62890</v>
          </cell>
          <cell r="K990">
            <v>62415</v>
          </cell>
          <cell r="M990" t="str">
            <v>冨田　慎也</v>
          </cell>
          <cell r="N990">
            <v>18000</v>
          </cell>
          <cell r="O990">
            <v>12</v>
          </cell>
          <cell r="AA990" t="str">
            <v/>
          </cell>
          <cell r="AB990"/>
          <cell r="AC990"/>
          <cell r="AO990" t="str">
            <v/>
          </cell>
          <cell r="AP990"/>
          <cell r="AQ990"/>
          <cell r="BC990" t="str">
            <v/>
          </cell>
          <cell r="BD990"/>
          <cell r="BE990"/>
          <cell r="BQ990" t="str">
            <v/>
          </cell>
          <cell r="BR990"/>
          <cell r="BS990"/>
          <cell r="CE990" t="str">
            <v/>
          </cell>
          <cell r="CF990" t="str">
            <v/>
          </cell>
          <cell r="CG990" t="str">
            <v/>
          </cell>
          <cell r="CR990" t="str">
            <v>京都中央信用金庫</v>
          </cell>
          <cell r="CS990" t="str">
            <v>賀茂支店</v>
          </cell>
        </row>
        <row r="991">
          <cell r="B991" t="str">
            <v>35</v>
          </cell>
          <cell r="F991" t="str">
            <v>621-0826</v>
          </cell>
          <cell r="G991" t="str">
            <v>亀岡市</v>
          </cell>
          <cell r="H991" t="str">
            <v>篠町篠下西山１３番地２０</v>
          </cell>
          <cell r="I991" t="str">
            <v>0771-55-5678</v>
          </cell>
          <cell r="J991">
            <v>36860</v>
          </cell>
          <cell r="K991">
            <v>34675</v>
          </cell>
          <cell r="M991" t="str">
            <v>吉村　亮二</v>
          </cell>
          <cell r="N991">
            <v>10000</v>
          </cell>
          <cell r="O991">
            <v>12</v>
          </cell>
          <cell r="AA991" t="str">
            <v/>
          </cell>
          <cell r="AB991"/>
          <cell r="AC991"/>
          <cell r="AO991" t="str">
            <v/>
          </cell>
          <cell r="AP991"/>
          <cell r="AQ991"/>
          <cell r="BC991" t="str">
            <v/>
          </cell>
          <cell r="BD991"/>
          <cell r="BE991"/>
          <cell r="BQ991" t="str">
            <v/>
          </cell>
          <cell r="BR991"/>
          <cell r="BS991"/>
          <cell r="CE991" t="str">
            <v/>
          </cell>
          <cell r="CF991" t="str">
            <v/>
          </cell>
          <cell r="CG991" t="str">
            <v/>
          </cell>
          <cell r="CR991"/>
          <cell r="CS991"/>
        </row>
        <row r="992">
          <cell r="B992" t="str">
            <v>35</v>
          </cell>
          <cell r="F992" t="str">
            <v>610-1145</v>
          </cell>
          <cell r="G992" t="str">
            <v>京都市西京区大原野西竹の里町２－３</v>
          </cell>
          <cell r="H992" t="str">
            <v>-407</v>
          </cell>
          <cell r="I992" t="str">
            <v>075-332-0918</v>
          </cell>
          <cell r="J992">
            <v>45600</v>
          </cell>
          <cell r="K992">
            <v>34675</v>
          </cell>
          <cell r="M992" t="str">
            <v>今西　敏史</v>
          </cell>
          <cell r="N992">
            <v>5000</v>
          </cell>
          <cell r="O992">
            <v>12</v>
          </cell>
          <cell r="AA992" t="str">
            <v>今西　健</v>
          </cell>
          <cell r="AB992">
            <v>5000</v>
          </cell>
          <cell r="AC992">
            <v>12</v>
          </cell>
          <cell r="AO992" t="str">
            <v/>
          </cell>
          <cell r="AP992"/>
          <cell r="AQ992"/>
          <cell r="BC992" t="str">
            <v/>
          </cell>
          <cell r="BD992"/>
          <cell r="BE992"/>
          <cell r="BQ992" t="str">
            <v/>
          </cell>
          <cell r="BR992"/>
          <cell r="BS992"/>
          <cell r="CE992" t="str">
            <v/>
          </cell>
          <cell r="CF992" t="str">
            <v/>
          </cell>
          <cell r="CG992" t="str">
            <v/>
          </cell>
          <cell r="CR992" t="str">
            <v>京都信用金庫</v>
          </cell>
          <cell r="CS992" t="str">
            <v>桂川支店</v>
          </cell>
        </row>
        <row r="993">
          <cell r="B993" t="str">
            <v>35</v>
          </cell>
          <cell r="F993" t="str">
            <v>621-0033</v>
          </cell>
          <cell r="G993" t="str">
            <v>亀岡市</v>
          </cell>
          <cell r="H993" t="str">
            <v>稗田野町佐伯飼条２６番地</v>
          </cell>
          <cell r="I993" t="str">
            <v>090-9048-5397</v>
          </cell>
          <cell r="J993">
            <v>34808</v>
          </cell>
          <cell r="K993">
            <v>0</v>
          </cell>
          <cell r="M993" t="str">
            <v/>
          </cell>
          <cell r="N993"/>
          <cell r="O993"/>
          <cell r="AA993" t="str">
            <v/>
          </cell>
          <cell r="AB993"/>
          <cell r="AC993"/>
          <cell r="AO993" t="str">
            <v/>
          </cell>
          <cell r="AP993"/>
          <cell r="AQ993"/>
          <cell r="BC993" t="str">
            <v/>
          </cell>
          <cell r="BD993"/>
          <cell r="BE993"/>
          <cell r="BQ993" t="str">
            <v/>
          </cell>
          <cell r="BR993"/>
          <cell r="BS993"/>
          <cell r="CE993" t="str">
            <v/>
          </cell>
          <cell r="CF993" t="str">
            <v/>
          </cell>
          <cell r="CG993" t="str">
            <v/>
          </cell>
          <cell r="CR993"/>
          <cell r="CS993"/>
        </row>
        <row r="994">
          <cell r="B994" t="str">
            <v>35</v>
          </cell>
          <cell r="F994" t="str">
            <v>614-8142</v>
          </cell>
          <cell r="G994" t="str">
            <v>八幡市下奈良南頭8-3</v>
          </cell>
          <cell r="H994" t="str">
            <v/>
          </cell>
          <cell r="I994" t="str">
            <v>075-874-2595</v>
          </cell>
          <cell r="J994">
            <v>33962</v>
          </cell>
          <cell r="K994">
            <v>31777</v>
          </cell>
          <cell r="M994" t="str">
            <v>松田　義昭</v>
          </cell>
          <cell r="N994">
            <v>10000</v>
          </cell>
          <cell r="O994">
            <v>11</v>
          </cell>
          <cell r="AA994" t="str">
            <v/>
          </cell>
          <cell r="AB994"/>
          <cell r="AC994"/>
          <cell r="AO994" t="str">
            <v/>
          </cell>
          <cell r="AP994"/>
          <cell r="AQ994"/>
          <cell r="BC994" t="str">
            <v/>
          </cell>
          <cell r="BD994"/>
          <cell r="BE994"/>
          <cell r="BQ994" t="str">
            <v/>
          </cell>
          <cell r="BR994"/>
          <cell r="BS994"/>
          <cell r="CE994" t="str">
            <v/>
          </cell>
          <cell r="CF994" t="str">
            <v/>
          </cell>
          <cell r="CG994" t="str">
            <v/>
          </cell>
          <cell r="CR994"/>
          <cell r="CS994"/>
        </row>
        <row r="995">
          <cell r="B995" t="str">
            <v>35</v>
          </cell>
          <cell r="F995" t="str">
            <v>615-8056</v>
          </cell>
          <cell r="G995" t="str">
            <v>京都市西京区下津林番条</v>
          </cell>
          <cell r="H995" t="str">
            <v>112</v>
          </cell>
          <cell r="I995" t="str">
            <v>075-644-4125</v>
          </cell>
          <cell r="J995">
            <v>18429</v>
          </cell>
          <cell r="K995">
            <v>17337</v>
          </cell>
          <cell r="M995" t="str">
            <v>小林　光春</v>
          </cell>
          <cell r="N995">
            <v>5000</v>
          </cell>
          <cell r="O995">
            <v>12</v>
          </cell>
          <cell r="AA995" t="str">
            <v/>
          </cell>
          <cell r="AB995"/>
          <cell r="AC995"/>
          <cell r="AO995" t="str">
            <v/>
          </cell>
          <cell r="AP995"/>
          <cell r="AQ995"/>
          <cell r="BC995" t="str">
            <v/>
          </cell>
          <cell r="BD995"/>
          <cell r="BE995"/>
          <cell r="BQ995" t="str">
            <v/>
          </cell>
          <cell r="BR995"/>
          <cell r="BS995"/>
          <cell r="CE995" t="str">
            <v/>
          </cell>
          <cell r="CF995" t="str">
            <v/>
          </cell>
          <cell r="CG995" t="str">
            <v/>
          </cell>
          <cell r="CR995" t="str">
            <v>京都銀行</v>
          </cell>
          <cell r="CS995" t="str">
            <v>二条駅前支店</v>
          </cell>
        </row>
        <row r="996">
          <cell r="B996" t="str">
            <v>35</v>
          </cell>
          <cell r="F996" t="str">
            <v>607-8109</v>
          </cell>
          <cell r="G996" t="str">
            <v>京都市山科区</v>
          </cell>
          <cell r="H996" t="str">
            <v>小山西御所町２４番地１２</v>
          </cell>
          <cell r="I996" t="str">
            <v>075-593-2057</v>
          </cell>
          <cell r="J996">
            <v>28642</v>
          </cell>
          <cell r="K996">
            <v>24272</v>
          </cell>
          <cell r="M996" t="str">
            <v>粉川　敏彦</v>
          </cell>
          <cell r="N996">
            <v>7000</v>
          </cell>
          <cell r="O996">
            <v>12</v>
          </cell>
          <cell r="AA996" t="str">
            <v/>
          </cell>
          <cell r="AB996"/>
          <cell r="AC996"/>
          <cell r="AO996" t="str">
            <v/>
          </cell>
          <cell r="AP996"/>
          <cell r="AQ996"/>
          <cell r="BC996" t="str">
            <v/>
          </cell>
          <cell r="BD996"/>
          <cell r="BE996"/>
          <cell r="BQ996" t="str">
            <v/>
          </cell>
          <cell r="BR996"/>
          <cell r="BS996"/>
          <cell r="CE996" t="str">
            <v/>
          </cell>
          <cell r="CF996" t="str">
            <v/>
          </cell>
          <cell r="CG996" t="str">
            <v/>
          </cell>
          <cell r="CR996" t="str">
            <v>京都中央信用金庫</v>
          </cell>
          <cell r="CS996" t="str">
            <v>山科中支店</v>
          </cell>
        </row>
        <row r="997">
          <cell r="B997" t="str">
            <v>38</v>
          </cell>
          <cell r="F997" t="str">
            <v>601-8342</v>
          </cell>
          <cell r="G997" t="str">
            <v>京都市南区吉祥院東前田町55</v>
          </cell>
          <cell r="H997" t="str">
            <v>グレース吉祥６０４</v>
          </cell>
          <cell r="I997" t="str">
            <v>075-202-6219</v>
          </cell>
          <cell r="J997">
            <v>18900</v>
          </cell>
          <cell r="K997">
            <v>17520</v>
          </cell>
          <cell r="M997" t="str">
            <v>石黒　圭</v>
          </cell>
          <cell r="N997">
            <v>4000</v>
          </cell>
          <cell r="O997">
            <v>12</v>
          </cell>
          <cell r="AA997" t="str">
            <v/>
          </cell>
          <cell r="AB997"/>
          <cell r="AC997"/>
          <cell r="AO997" t="str">
            <v/>
          </cell>
          <cell r="AP997"/>
          <cell r="AQ997"/>
          <cell r="BC997" t="str">
            <v/>
          </cell>
          <cell r="BD997"/>
          <cell r="BE997"/>
          <cell r="BQ997" t="str">
            <v/>
          </cell>
          <cell r="BR997"/>
          <cell r="BS997"/>
          <cell r="CE997" t="str">
            <v/>
          </cell>
          <cell r="CF997" t="str">
            <v/>
          </cell>
          <cell r="CG997" t="str">
            <v/>
          </cell>
          <cell r="CR997" t="str">
            <v>京都中央信用金庫</v>
          </cell>
          <cell r="CS997" t="str">
            <v>墨染支店</v>
          </cell>
        </row>
        <row r="998">
          <cell r="B998" t="str">
            <v>35</v>
          </cell>
          <cell r="F998" t="str">
            <v>621-0052</v>
          </cell>
          <cell r="G998" t="str">
            <v>亀岡市千代川町千原２丁目１０番１８</v>
          </cell>
          <cell r="H998" t="str">
            <v>クラウンハイム千代川２０５</v>
          </cell>
          <cell r="I998" t="str">
            <v>090-5891-9933</v>
          </cell>
          <cell r="J998">
            <v>8607</v>
          </cell>
          <cell r="K998">
            <v>0</v>
          </cell>
          <cell r="M998" t="str">
            <v/>
          </cell>
          <cell r="N998"/>
          <cell r="O998"/>
          <cell r="AA998" t="str">
            <v/>
          </cell>
          <cell r="AB998"/>
          <cell r="AC998"/>
          <cell r="AO998" t="str">
            <v/>
          </cell>
          <cell r="AP998"/>
          <cell r="AQ998"/>
          <cell r="BC998" t="str">
            <v/>
          </cell>
          <cell r="BD998"/>
          <cell r="BE998"/>
          <cell r="BQ998" t="str">
            <v/>
          </cell>
          <cell r="BR998"/>
          <cell r="BS998"/>
          <cell r="CE998" t="str">
            <v/>
          </cell>
          <cell r="CF998" t="str">
            <v/>
          </cell>
          <cell r="CG998" t="str">
            <v/>
          </cell>
          <cell r="CR998" t="str">
            <v>京都銀行</v>
          </cell>
          <cell r="CS998" t="str">
            <v>千代川支店</v>
          </cell>
        </row>
        <row r="999">
          <cell r="B999" t="str">
            <v>35</v>
          </cell>
          <cell r="F999" t="str">
            <v>616-8347</v>
          </cell>
          <cell r="G999" t="str">
            <v>京都市右京区嵯峨中又町　１７－１９</v>
          </cell>
          <cell r="H999" t="str">
            <v/>
          </cell>
          <cell r="I999" t="str">
            <v>075-881-7220</v>
          </cell>
          <cell r="J999">
            <v>64239</v>
          </cell>
          <cell r="K999">
            <v>62415</v>
          </cell>
          <cell r="M999" t="str">
            <v>山田　雄一</v>
          </cell>
          <cell r="N999">
            <v>18000</v>
          </cell>
          <cell r="O999">
            <v>12</v>
          </cell>
          <cell r="AA999" t="str">
            <v/>
          </cell>
          <cell r="AB999"/>
          <cell r="AC999"/>
          <cell r="AO999" t="str">
            <v/>
          </cell>
          <cell r="AP999"/>
          <cell r="AQ999"/>
          <cell r="BC999" t="str">
            <v/>
          </cell>
          <cell r="BD999"/>
          <cell r="BE999"/>
          <cell r="BQ999" t="str">
            <v/>
          </cell>
          <cell r="BR999"/>
          <cell r="BS999"/>
          <cell r="CE999" t="str">
            <v/>
          </cell>
          <cell r="CF999" t="str">
            <v/>
          </cell>
          <cell r="CG999" t="str">
            <v/>
          </cell>
          <cell r="CR999" t="str">
            <v>京都銀行</v>
          </cell>
          <cell r="CS999" t="str">
            <v>嵯峨支店</v>
          </cell>
        </row>
        <row r="1000">
          <cell r="B1000" t="str">
            <v>35</v>
          </cell>
          <cell r="F1000" t="str">
            <v>607-8045</v>
          </cell>
          <cell r="G1000" t="str">
            <v>京都市山科区四ノ宮堂ノ後町１６</v>
          </cell>
          <cell r="H1000" t="str">
            <v>西田ビル３Ｆ</v>
          </cell>
          <cell r="I1000" t="str">
            <v>075-644-5988</v>
          </cell>
          <cell r="J1000">
            <v>4370</v>
          </cell>
          <cell r="K1000">
            <v>0</v>
          </cell>
          <cell r="M1000" t="str">
            <v/>
          </cell>
          <cell r="N1000"/>
          <cell r="O1000"/>
          <cell r="AA1000" t="str">
            <v/>
          </cell>
          <cell r="AB1000"/>
          <cell r="AC1000"/>
          <cell r="AO1000" t="str">
            <v/>
          </cell>
          <cell r="AP1000"/>
          <cell r="AQ1000"/>
          <cell r="BC1000" t="str">
            <v/>
          </cell>
          <cell r="BD1000"/>
          <cell r="BE1000"/>
          <cell r="BQ1000" t="str">
            <v/>
          </cell>
          <cell r="BR1000"/>
          <cell r="BS1000"/>
          <cell r="CE1000" t="str">
            <v/>
          </cell>
          <cell r="CF1000" t="str">
            <v/>
          </cell>
          <cell r="CG1000" t="str">
            <v/>
          </cell>
          <cell r="CR1000" t="str">
            <v>滋賀銀行</v>
          </cell>
          <cell r="CS1000" t="str">
            <v>四ノ宮支店</v>
          </cell>
        </row>
        <row r="1001">
          <cell r="B1001" t="str">
            <v>38</v>
          </cell>
          <cell r="F1001" t="str">
            <v>629-0102</v>
          </cell>
          <cell r="G1001" t="str">
            <v>南丹市</v>
          </cell>
          <cell r="H1001" t="str">
            <v>八木町室橋東垣内９番地</v>
          </cell>
          <cell r="I1001" t="str">
            <v>0771-20-1180</v>
          </cell>
          <cell r="J1001">
            <v>45180</v>
          </cell>
          <cell r="K1001">
            <v>43800</v>
          </cell>
          <cell r="M1001" t="str">
            <v>羽野　更平</v>
          </cell>
          <cell r="N1001">
            <v>10000</v>
          </cell>
          <cell r="O1001">
            <v>12</v>
          </cell>
          <cell r="AA1001" t="str">
            <v/>
          </cell>
          <cell r="AB1001"/>
          <cell r="AC1001"/>
          <cell r="AO1001" t="str">
            <v/>
          </cell>
          <cell r="AP1001"/>
          <cell r="AQ1001"/>
          <cell r="BC1001" t="str">
            <v/>
          </cell>
          <cell r="BD1001"/>
          <cell r="BE1001"/>
          <cell r="BQ1001" t="str">
            <v/>
          </cell>
          <cell r="BR1001"/>
          <cell r="BS1001"/>
          <cell r="CE1001" t="str">
            <v/>
          </cell>
          <cell r="CF1001" t="str">
            <v/>
          </cell>
          <cell r="CG1001" t="str">
            <v/>
          </cell>
          <cell r="CR1001"/>
          <cell r="CS1001"/>
        </row>
        <row r="1002">
          <cell r="B1002" t="str">
            <v>35</v>
          </cell>
          <cell r="F1002" t="str">
            <v>612-0889</v>
          </cell>
          <cell r="G1002" t="str">
            <v>京都市伏見区深草直違橋７丁目２７０</v>
          </cell>
          <cell r="H1002" t="str">
            <v/>
          </cell>
          <cell r="I1002" t="str">
            <v>075-641-1091</v>
          </cell>
          <cell r="J1002">
            <v>54862</v>
          </cell>
          <cell r="K1002">
            <v>13870</v>
          </cell>
          <cell r="M1002" t="str">
            <v>森本　和彦</v>
          </cell>
          <cell r="N1002">
            <v>4000</v>
          </cell>
          <cell r="O1002">
            <v>12</v>
          </cell>
          <cell r="AA1002" t="str">
            <v/>
          </cell>
          <cell r="AB1002"/>
          <cell r="AC1002"/>
          <cell r="AO1002" t="str">
            <v/>
          </cell>
          <cell r="AP1002"/>
          <cell r="AQ1002"/>
          <cell r="BC1002" t="str">
            <v/>
          </cell>
          <cell r="BD1002"/>
          <cell r="BE1002"/>
          <cell r="BQ1002" t="str">
            <v/>
          </cell>
          <cell r="BR1002"/>
          <cell r="BS1002"/>
          <cell r="CE1002" t="str">
            <v/>
          </cell>
          <cell r="CF1002" t="str">
            <v/>
          </cell>
          <cell r="CG1002" t="str">
            <v/>
          </cell>
          <cell r="CR1002" t="str">
            <v>京都中央信用金庫</v>
          </cell>
          <cell r="CS1002" t="str">
            <v>稲荷支店</v>
          </cell>
        </row>
        <row r="1003">
          <cell r="B1003" t="str">
            <v>35</v>
          </cell>
          <cell r="F1003" t="str">
            <v>614-8047</v>
          </cell>
          <cell r="G1003" t="str">
            <v>八幡市八幡月夜田　５５－１９</v>
          </cell>
          <cell r="H1003" t="str">
            <v/>
          </cell>
          <cell r="I1003" t="str">
            <v>075-983-3425</v>
          </cell>
          <cell r="J1003">
            <v>14962</v>
          </cell>
          <cell r="K1003">
            <v>13870</v>
          </cell>
          <cell r="M1003" t="str">
            <v>福島　智義</v>
          </cell>
          <cell r="N1003">
            <v>4000</v>
          </cell>
          <cell r="O1003">
            <v>12</v>
          </cell>
          <cell r="AA1003" t="str">
            <v/>
          </cell>
          <cell r="AB1003"/>
          <cell r="AC1003"/>
          <cell r="AO1003" t="str">
            <v/>
          </cell>
          <cell r="AP1003"/>
          <cell r="AQ1003"/>
          <cell r="BC1003" t="str">
            <v/>
          </cell>
          <cell r="BD1003"/>
          <cell r="BE1003"/>
          <cell r="BQ1003" t="str">
            <v/>
          </cell>
          <cell r="BR1003"/>
          <cell r="BS1003"/>
          <cell r="CE1003" t="str">
            <v/>
          </cell>
          <cell r="CF1003" t="str">
            <v/>
          </cell>
          <cell r="CG1003" t="str">
            <v/>
          </cell>
          <cell r="CR1003"/>
          <cell r="CS1003"/>
        </row>
        <row r="1004">
          <cell r="B1004" t="str">
            <v>35</v>
          </cell>
          <cell r="F1004" t="str">
            <v>617-0817</v>
          </cell>
          <cell r="G1004" t="str">
            <v>長岡京市滝ノ町２丁目１３－８</v>
          </cell>
          <cell r="H1004" t="str">
            <v/>
          </cell>
          <cell r="I1004" t="str">
            <v>075-958-6899</v>
          </cell>
          <cell r="J1004">
            <v>191795</v>
          </cell>
          <cell r="K1004">
            <v>69350</v>
          </cell>
          <cell r="M1004" t="str">
            <v>小林　猛</v>
          </cell>
          <cell r="N1004">
            <v>20000</v>
          </cell>
          <cell r="O1004">
            <v>12</v>
          </cell>
          <cell r="AA1004" t="str">
            <v/>
          </cell>
          <cell r="AB1004"/>
          <cell r="AC1004"/>
          <cell r="AO1004" t="str">
            <v/>
          </cell>
          <cell r="AP1004"/>
          <cell r="AQ1004"/>
          <cell r="BC1004" t="str">
            <v/>
          </cell>
          <cell r="BD1004"/>
          <cell r="BE1004"/>
          <cell r="BQ1004" t="str">
            <v/>
          </cell>
          <cell r="BR1004"/>
          <cell r="BS1004"/>
          <cell r="CE1004" t="str">
            <v/>
          </cell>
          <cell r="CF1004" t="str">
            <v/>
          </cell>
          <cell r="CG1004" t="str">
            <v/>
          </cell>
          <cell r="CR1004" t="str">
            <v>京都信用金庫</v>
          </cell>
          <cell r="CS1004" t="str">
            <v>長岡支店</v>
          </cell>
        </row>
        <row r="1005">
          <cell r="B1005" t="str">
            <v>35</v>
          </cell>
          <cell r="F1005" t="str">
            <v>617-0002</v>
          </cell>
          <cell r="G1005" t="str">
            <v>向日市</v>
          </cell>
          <cell r="H1005" t="str">
            <v>寺戸町二枚田２１番地の５</v>
          </cell>
          <cell r="I1005" t="str">
            <v>075-200-5939</v>
          </cell>
          <cell r="J1005">
            <v>1634</v>
          </cell>
          <cell r="K1005">
            <v>0</v>
          </cell>
          <cell r="M1005" t="str">
            <v/>
          </cell>
          <cell r="N1005"/>
          <cell r="O1005"/>
          <cell r="AA1005" t="str">
            <v/>
          </cell>
          <cell r="AB1005"/>
          <cell r="AC1005"/>
          <cell r="AO1005" t="str">
            <v/>
          </cell>
          <cell r="AP1005"/>
          <cell r="AQ1005"/>
          <cell r="BC1005" t="str">
            <v/>
          </cell>
          <cell r="BD1005"/>
          <cell r="BE1005"/>
          <cell r="BQ1005" t="str">
            <v/>
          </cell>
          <cell r="BR1005"/>
          <cell r="BS1005"/>
          <cell r="CE1005" t="str">
            <v/>
          </cell>
          <cell r="CF1005" t="str">
            <v/>
          </cell>
          <cell r="CG1005" t="str">
            <v/>
          </cell>
          <cell r="CR1005" t="str">
            <v>京都中央信用金庫</v>
          </cell>
          <cell r="CS1005" t="str">
            <v>東向日支店</v>
          </cell>
        </row>
        <row r="1006">
          <cell r="B1006" t="str">
            <v>35</v>
          </cell>
          <cell r="F1006" t="str">
            <v>612-8124</v>
          </cell>
          <cell r="G1006" t="str">
            <v>京都市伏見区向島吹田河原町６５－３</v>
          </cell>
          <cell r="H1006" t="str">
            <v/>
          </cell>
          <cell r="I1006" t="str">
            <v>075-603-2055</v>
          </cell>
          <cell r="J1006">
            <v>14962</v>
          </cell>
          <cell r="K1006">
            <v>13870</v>
          </cell>
          <cell r="M1006" t="str">
            <v>笹野　友次</v>
          </cell>
          <cell r="N1006">
            <v>4000</v>
          </cell>
          <cell r="O1006">
            <v>12</v>
          </cell>
          <cell r="AA1006" t="str">
            <v/>
          </cell>
          <cell r="AB1006"/>
          <cell r="AC1006"/>
          <cell r="AO1006" t="str">
            <v/>
          </cell>
          <cell r="AP1006"/>
          <cell r="AQ1006"/>
          <cell r="BC1006" t="str">
            <v/>
          </cell>
          <cell r="BD1006"/>
          <cell r="BE1006"/>
          <cell r="BQ1006" t="str">
            <v/>
          </cell>
          <cell r="BR1006"/>
          <cell r="BS1006"/>
          <cell r="CE1006" t="str">
            <v/>
          </cell>
          <cell r="CF1006" t="str">
            <v/>
          </cell>
          <cell r="CG1006" t="str">
            <v/>
          </cell>
          <cell r="CR1006"/>
          <cell r="CS1006"/>
        </row>
        <row r="1007">
          <cell r="B1007" t="str">
            <v>38</v>
          </cell>
          <cell r="F1007" t="str">
            <v>620-0939</v>
          </cell>
          <cell r="G1007" t="str">
            <v>福知山市市寺１４３６番地</v>
          </cell>
          <cell r="H1007" t="str">
            <v/>
          </cell>
          <cell r="I1007" t="str">
            <v>0773-25-5600</v>
          </cell>
          <cell r="J1007">
            <v>20280</v>
          </cell>
          <cell r="K1007">
            <v>17520</v>
          </cell>
          <cell r="M1007" t="str">
            <v>杉本　透</v>
          </cell>
          <cell r="N1007">
            <v>4000</v>
          </cell>
          <cell r="O1007">
            <v>12</v>
          </cell>
          <cell r="AA1007" t="str">
            <v/>
          </cell>
          <cell r="AB1007"/>
          <cell r="AC1007"/>
          <cell r="AO1007" t="str">
            <v/>
          </cell>
          <cell r="AP1007"/>
          <cell r="AQ1007"/>
          <cell r="BC1007" t="str">
            <v/>
          </cell>
          <cell r="BD1007"/>
          <cell r="BE1007"/>
          <cell r="BQ1007" t="str">
            <v/>
          </cell>
          <cell r="BR1007"/>
          <cell r="BS1007"/>
          <cell r="CE1007" t="str">
            <v/>
          </cell>
          <cell r="CF1007" t="str">
            <v/>
          </cell>
          <cell r="CG1007" t="str">
            <v/>
          </cell>
          <cell r="CR1007" t="str">
            <v>京都北都信用金庫</v>
          </cell>
          <cell r="CS1007" t="str">
            <v>岡ノ町支店</v>
          </cell>
        </row>
        <row r="1008">
          <cell r="B1008" t="str">
            <v>35</v>
          </cell>
          <cell r="F1008" t="str">
            <v>611-0021</v>
          </cell>
          <cell r="G1008" t="str">
            <v>宇治市宇治蔭山１８番地の１４</v>
          </cell>
          <cell r="H1008" t="str">
            <v/>
          </cell>
          <cell r="I1008" t="str">
            <v>0774-22-7026</v>
          </cell>
          <cell r="J1008">
            <v>35767</v>
          </cell>
          <cell r="K1008">
            <v>34675</v>
          </cell>
          <cell r="M1008" t="str">
            <v>永野　義夫</v>
          </cell>
          <cell r="N1008">
            <v>10000</v>
          </cell>
          <cell r="O1008">
            <v>12</v>
          </cell>
          <cell r="AA1008" t="str">
            <v/>
          </cell>
          <cell r="AB1008"/>
          <cell r="AC1008"/>
          <cell r="AO1008" t="str">
            <v/>
          </cell>
          <cell r="AP1008"/>
          <cell r="AQ1008"/>
          <cell r="BC1008" t="str">
            <v/>
          </cell>
          <cell r="BD1008"/>
          <cell r="BE1008"/>
          <cell r="BQ1008" t="str">
            <v/>
          </cell>
          <cell r="BR1008"/>
          <cell r="BS1008"/>
          <cell r="CE1008" t="str">
            <v/>
          </cell>
          <cell r="CF1008" t="str">
            <v/>
          </cell>
          <cell r="CG1008" t="str">
            <v/>
          </cell>
          <cell r="CR1008" t="str">
            <v>京都中央信用金庫</v>
          </cell>
          <cell r="CS1008" t="str">
            <v>宇治支店</v>
          </cell>
        </row>
        <row r="1009">
          <cell r="B1009" t="str">
            <v>38</v>
          </cell>
          <cell r="F1009" t="str">
            <v>615-0906</v>
          </cell>
          <cell r="G1009" t="str">
            <v>京都市右京区梅津高畝町１９</v>
          </cell>
          <cell r="H1009" t="str">
            <v>高畝倉庫３号</v>
          </cell>
          <cell r="I1009" t="str">
            <v>090-2594-9600</v>
          </cell>
          <cell r="J1009">
            <v>68640</v>
          </cell>
          <cell r="K1009">
            <v>43800</v>
          </cell>
          <cell r="M1009" t="str">
            <v>藤井　浩永</v>
          </cell>
          <cell r="N1009">
            <v>10000</v>
          </cell>
          <cell r="O1009">
            <v>12</v>
          </cell>
          <cell r="AA1009" t="str">
            <v/>
          </cell>
          <cell r="AB1009"/>
          <cell r="AC1009"/>
          <cell r="AO1009" t="str">
            <v/>
          </cell>
          <cell r="AP1009"/>
          <cell r="AQ1009"/>
          <cell r="BC1009" t="str">
            <v/>
          </cell>
          <cell r="BD1009"/>
          <cell r="BE1009"/>
          <cell r="BQ1009" t="str">
            <v/>
          </cell>
          <cell r="BR1009"/>
          <cell r="BS1009"/>
          <cell r="CE1009" t="str">
            <v/>
          </cell>
          <cell r="CF1009" t="str">
            <v/>
          </cell>
          <cell r="CG1009" t="str">
            <v/>
          </cell>
          <cell r="CR1009"/>
          <cell r="CS1009"/>
        </row>
        <row r="1010">
          <cell r="B1010" t="str">
            <v>36</v>
          </cell>
          <cell r="F1010" t="str">
            <v>612-8462</v>
          </cell>
          <cell r="G1010" t="str">
            <v>京都市伏見区中島秋ノ山町１２８</v>
          </cell>
          <cell r="H1010" t="str">
            <v/>
          </cell>
          <cell r="I1010" t="str">
            <v>075-644-9327</v>
          </cell>
          <cell r="J1010">
            <v>49920</v>
          </cell>
          <cell r="K1010">
            <v>47450</v>
          </cell>
          <cell r="M1010" t="str">
            <v>水流　芳明</v>
          </cell>
          <cell r="N1010">
            <v>16000</v>
          </cell>
          <cell r="O1010">
            <v>12</v>
          </cell>
          <cell r="AA1010" t="str">
            <v>水流　真由</v>
          </cell>
          <cell r="AB1010">
            <v>4000</v>
          </cell>
          <cell r="AC1010">
            <v>12</v>
          </cell>
          <cell r="AO1010" t="str">
            <v/>
          </cell>
          <cell r="AP1010"/>
          <cell r="AQ1010"/>
          <cell r="BC1010" t="str">
            <v/>
          </cell>
          <cell r="BD1010"/>
          <cell r="BE1010"/>
          <cell r="BQ1010" t="str">
            <v/>
          </cell>
          <cell r="BR1010"/>
          <cell r="BS1010"/>
          <cell r="CE1010" t="str">
            <v/>
          </cell>
          <cell r="CF1010" t="str">
            <v/>
          </cell>
          <cell r="CG1010" t="str">
            <v/>
          </cell>
          <cell r="CR1010" t="str">
            <v>京都中央信用金庫</v>
          </cell>
          <cell r="CS1010" t="str">
            <v>久我支店</v>
          </cell>
        </row>
        <row r="1011">
          <cell r="B1011" t="str">
            <v>35</v>
          </cell>
          <cell r="F1011" t="str">
            <v>617-0004</v>
          </cell>
          <cell r="G1011" t="str">
            <v>向日市鶏冠井町</v>
          </cell>
          <cell r="H1011" t="str">
            <v>堀ノ内６５</v>
          </cell>
          <cell r="I1011" t="str">
            <v>075-323-7840</v>
          </cell>
          <cell r="J1011">
            <v>7647</v>
          </cell>
          <cell r="K1011">
            <v>0</v>
          </cell>
          <cell r="M1011" t="str">
            <v/>
          </cell>
          <cell r="N1011"/>
          <cell r="O1011"/>
          <cell r="AA1011" t="str">
            <v/>
          </cell>
          <cell r="AB1011"/>
          <cell r="AC1011"/>
          <cell r="AO1011" t="str">
            <v/>
          </cell>
          <cell r="AP1011"/>
          <cell r="AQ1011"/>
          <cell r="BC1011" t="str">
            <v/>
          </cell>
          <cell r="BD1011"/>
          <cell r="BE1011"/>
          <cell r="BQ1011" t="str">
            <v/>
          </cell>
          <cell r="BR1011"/>
          <cell r="BS1011"/>
          <cell r="CE1011" t="str">
            <v/>
          </cell>
          <cell r="CF1011" t="str">
            <v/>
          </cell>
          <cell r="CG1011" t="str">
            <v/>
          </cell>
          <cell r="CR1011"/>
          <cell r="CS1011"/>
        </row>
        <row r="1012">
          <cell r="B1012" t="str">
            <v>35</v>
          </cell>
          <cell r="F1012" t="str">
            <v>629-0134</v>
          </cell>
          <cell r="G1012" t="str">
            <v>南丹市八木町西田井尻７０－１２</v>
          </cell>
          <cell r="H1012" t="str">
            <v/>
          </cell>
          <cell r="I1012" t="str">
            <v>0771-42-2437</v>
          </cell>
          <cell r="J1012">
            <v>36860</v>
          </cell>
          <cell r="K1012">
            <v>34675</v>
          </cell>
          <cell r="M1012" t="str">
            <v>平井　憲</v>
          </cell>
          <cell r="N1012">
            <v>10000</v>
          </cell>
          <cell r="O1012">
            <v>12</v>
          </cell>
          <cell r="AA1012" t="str">
            <v/>
          </cell>
          <cell r="AB1012"/>
          <cell r="AC1012"/>
          <cell r="AO1012" t="str">
            <v/>
          </cell>
          <cell r="AP1012"/>
          <cell r="AQ1012"/>
          <cell r="BC1012" t="str">
            <v/>
          </cell>
          <cell r="BD1012"/>
          <cell r="BE1012"/>
          <cell r="BQ1012" t="str">
            <v/>
          </cell>
          <cell r="BR1012"/>
          <cell r="BS1012"/>
          <cell r="CE1012" t="str">
            <v/>
          </cell>
          <cell r="CF1012" t="str">
            <v/>
          </cell>
          <cell r="CG1012" t="str">
            <v/>
          </cell>
          <cell r="CR1012" t="str">
            <v>京都銀行</v>
          </cell>
          <cell r="CS1012" t="str">
            <v>八木支店</v>
          </cell>
        </row>
        <row r="1013">
          <cell r="B1013" t="str">
            <v>35</v>
          </cell>
          <cell r="F1013" t="str">
            <v>603-8416</v>
          </cell>
          <cell r="G1013" t="str">
            <v>京都市北区紫竹北大門町</v>
          </cell>
          <cell r="H1013" t="str">
            <v>86</v>
          </cell>
          <cell r="I1013" t="str">
            <v>080-4237-6947</v>
          </cell>
          <cell r="J1013">
            <v>10269</v>
          </cell>
          <cell r="K1013">
            <v>8084</v>
          </cell>
          <cell r="M1013" t="str">
            <v>中林　裕介</v>
          </cell>
          <cell r="N1013">
            <v>4000</v>
          </cell>
          <cell r="O1013">
            <v>7</v>
          </cell>
          <cell r="AA1013" t="str">
            <v/>
          </cell>
          <cell r="AB1013"/>
          <cell r="AC1013"/>
          <cell r="AO1013" t="str">
            <v/>
          </cell>
          <cell r="AP1013"/>
          <cell r="AQ1013"/>
          <cell r="BC1013" t="str">
            <v/>
          </cell>
          <cell r="BD1013"/>
          <cell r="BE1013"/>
          <cell r="BQ1013" t="str">
            <v/>
          </cell>
          <cell r="BR1013"/>
          <cell r="BS1013"/>
          <cell r="CE1013" t="str">
            <v/>
          </cell>
          <cell r="CF1013" t="str">
            <v/>
          </cell>
          <cell r="CG1013" t="str">
            <v/>
          </cell>
          <cell r="CR1013"/>
          <cell r="CS1013"/>
        </row>
        <row r="1014">
          <cell r="B1014" t="str">
            <v>35</v>
          </cell>
          <cell r="F1014" t="str">
            <v>610-0341</v>
          </cell>
          <cell r="G1014" t="str">
            <v>京田辺市薪堀切谷７－８グランジョワ</v>
          </cell>
          <cell r="H1014" t="str">
            <v>203</v>
          </cell>
          <cell r="I1014" t="str">
            <v>0774-66-2653</v>
          </cell>
          <cell r="J1014">
            <v>14962</v>
          </cell>
          <cell r="K1014">
            <v>13870</v>
          </cell>
          <cell r="M1014" t="str">
            <v>猪古　博吉</v>
          </cell>
          <cell r="N1014">
            <v>4000</v>
          </cell>
          <cell r="O1014">
            <v>12</v>
          </cell>
          <cell r="AA1014" t="str">
            <v/>
          </cell>
          <cell r="AB1014"/>
          <cell r="AC1014"/>
          <cell r="AO1014" t="str">
            <v/>
          </cell>
          <cell r="AP1014"/>
          <cell r="AQ1014"/>
          <cell r="BC1014" t="str">
            <v/>
          </cell>
          <cell r="BD1014"/>
          <cell r="BE1014"/>
          <cell r="BQ1014" t="str">
            <v/>
          </cell>
          <cell r="BR1014"/>
          <cell r="BS1014"/>
          <cell r="CE1014" t="str">
            <v/>
          </cell>
          <cell r="CF1014" t="str">
            <v/>
          </cell>
          <cell r="CG1014" t="str">
            <v/>
          </cell>
          <cell r="CR1014"/>
          <cell r="CS1014"/>
        </row>
        <row r="1015">
          <cell r="B1015" t="str">
            <v>35</v>
          </cell>
          <cell r="F1015" t="str">
            <v>610-1128</v>
          </cell>
          <cell r="G1015" t="str">
            <v>京都市西京区大原野石見町２５１</v>
          </cell>
          <cell r="H1015" t="str">
            <v/>
          </cell>
          <cell r="I1015" t="str">
            <v>331-2794</v>
          </cell>
          <cell r="J1015">
            <v>81130</v>
          </cell>
          <cell r="K1015">
            <v>34675</v>
          </cell>
          <cell r="M1015" t="str">
            <v>大田　一樹</v>
          </cell>
          <cell r="N1015">
            <v>10000</v>
          </cell>
          <cell r="O1015">
            <v>12</v>
          </cell>
          <cell r="AA1015" t="str">
            <v/>
          </cell>
          <cell r="AB1015"/>
          <cell r="AC1015"/>
          <cell r="AO1015" t="str">
            <v/>
          </cell>
          <cell r="AP1015"/>
          <cell r="AQ1015"/>
          <cell r="BC1015" t="str">
            <v/>
          </cell>
          <cell r="BD1015"/>
          <cell r="BE1015"/>
          <cell r="BQ1015" t="str">
            <v/>
          </cell>
          <cell r="BR1015"/>
          <cell r="BS1015"/>
          <cell r="CE1015" t="str">
            <v/>
          </cell>
          <cell r="CF1015" t="str">
            <v/>
          </cell>
          <cell r="CG1015" t="str">
            <v/>
          </cell>
          <cell r="CR1015" t="str">
            <v>京都信用金庫</v>
          </cell>
          <cell r="CS1015" t="str">
            <v>滝ノ町支店</v>
          </cell>
        </row>
        <row r="1016">
          <cell r="B1016" t="str">
            <v>35</v>
          </cell>
          <cell r="F1016" t="str">
            <v>615-0835</v>
          </cell>
          <cell r="G1016" t="str">
            <v>京都市右京区西京極堤下町</v>
          </cell>
          <cell r="H1016" t="str">
            <v>１８番地５３</v>
          </cell>
          <cell r="I1016" t="str">
            <v>075-204-9468</v>
          </cell>
          <cell r="J1016">
            <v>50730</v>
          </cell>
          <cell r="K1016">
            <v>48545</v>
          </cell>
          <cell r="M1016" t="str">
            <v>猪口　誠</v>
          </cell>
          <cell r="N1016">
            <v>14000</v>
          </cell>
          <cell r="O1016">
            <v>12</v>
          </cell>
          <cell r="AA1016" t="str">
            <v/>
          </cell>
          <cell r="AB1016"/>
          <cell r="AC1016"/>
          <cell r="AO1016" t="str">
            <v/>
          </cell>
          <cell r="AP1016"/>
          <cell r="AQ1016"/>
          <cell r="BC1016" t="str">
            <v/>
          </cell>
          <cell r="BD1016"/>
          <cell r="BE1016"/>
          <cell r="BQ1016" t="str">
            <v/>
          </cell>
          <cell r="BR1016"/>
          <cell r="BS1016"/>
          <cell r="CE1016" t="str">
            <v/>
          </cell>
          <cell r="CF1016" t="str">
            <v/>
          </cell>
          <cell r="CG1016" t="str">
            <v/>
          </cell>
          <cell r="CR1016" t="str">
            <v>京都中央信用金庫</v>
          </cell>
          <cell r="CS1016" t="str">
            <v>梅津支店</v>
          </cell>
        </row>
        <row r="1017">
          <cell r="B1017" t="str">
            <v>36</v>
          </cell>
          <cell r="F1017" t="str">
            <v>625-0052</v>
          </cell>
          <cell r="G1017" t="str">
            <v>舞鶴市行永２５７７</v>
          </cell>
          <cell r="H1017" t="str">
            <v/>
          </cell>
          <cell r="I1017" t="str">
            <v>0773-63-5690</v>
          </cell>
          <cell r="J1017">
            <v>11960</v>
          </cell>
          <cell r="K1017">
            <v>9490</v>
          </cell>
          <cell r="M1017" t="str">
            <v>筒井　恒吏</v>
          </cell>
          <cell r="N1017">
            <v>4000</v>
          </cell>
          <cell r="O1017">
            <v>12</v>
          </cell>
          <cell r="AA1017" t="str">
            <v/>
          </cell>
          <cell r="AB1017"/>
          <cell r="AC1017"/>
          <cell r="AO1017" t="str">
            <v/>
          </cell>
          <cell r="AP1017"/>
          <cell r="AQ1017"/>
          <cell r="BC1017" t="str">
            <v/>
          </cell>
          <cell r="BD1017"/>
          <cell r="BE1017"/>
          <cell r="BQ1017" t="str">
            <v/>
          </cell>
          <cell r="BR1017"/>
          <cell r="BS1017"/>
          <cell r="CE1017" t="str">
            <v/>
          </cell>
          <cell r="CF1017" t="str">
            <v/>
          </cell>
          <cell r="CG1017" t="str">
            <v/>
          </cell>
          <cell r="CR1017" t="str">
            <v>京都銀行</v>
          </cell>
          <cell r="CS1017" t="str">
            <v>東舞鶴支店</v>
          </cell>
        </row>
        <row r="1018">
          <cell r="B1018" t="str">
            <v>35</v>
          </cell>
          <cell r="F1018" t="str">
            <v>601-1331</v>
          </cell>
          <cell r="G1018" t="str">
            <v>京都市伏見区醍醐南端山町２２－４７</v>
          </cell>
          <cell r="H1018" t="str">
            <v/>
          </cell>
          <cell r="I1018" t="str">
            <v>080-9127-4268</v>
          </cell>
          <cell r="J1018">
            <v>36860</v>
          </cell>
          <cell r="K1018">
            <v>34675</v>
          </cell>
          <cell r="M1018" t="str">
            <v>山本　展浩</v>
          </cell>
          <cell r="N1018">
            <v>10000</v>
          </cell>
          <cell r="O1018">
            <v>12</v>
          </cell>
          <cell r="AA1018" t="str">
            <v/>
          </cell>
          <cell r="AB1018"/>
          <cell r="AC1018"/>
          <cell r="AO1018" t="str">
            <v/>
          </cell>
          <cell r="AP1018"/>
          <cell r="AQ1018"/>
          <cell r="BC1018" t="str">
            <v/>
          </cell>
          <cell r="BD1018"/>
          <cell r="BE1018"/>
          <cell r="BQ1018" t="str">
            <v/>
          </cell>
          <cell r="BR1018"/>
          <cell r="BS1018"/>
          <cell r="CE1018" t="str">
            <v/>
          </cell>
          <cell r="CF1018" t="str">
            <v/>
          </cell>
          <cell r="CG1018" t="str">
            <v/>
          </cell>
          <cell r="CR1018" t="str">
            <v>京都信用金庫</v>
          </cell>
          <cell r="CS1018" t="str">
            <v>六地蔵支店</v>
          </cell>
        </row>
        <row r="1019">
          <cell r="B1019" t="str">
            <v>35</v>
          </cell>
          <cell r="F1019" t="str">
            <v>625-0033</v>
          </cell>
          <cell r="G1019" t="str">
            <v>舞鶴市愛宕浜町２－１５</v>
          </cell>
          <cell r="H1019" t="str">
            <v/>
          </cell>
          <cell r="I1019" t="str">
            <v>0773-63-9570</v>
          </cell>
          <cell r="J1019">
            <v>6118</v>
          </cell>
          <cell r="K1019">
            <v>0</v>
          </cell>
          <cell r="M1019" t="str">
            <v/>
          </cell>
          <cell r="N1019"/>
          <cell r="O1019"/>
          <cell r="AA1019" t="str">
            <v/>
          </cell>
          <cell r="AB1019"/>
          <cell r="AC1019"/>
          <cell r="AO1019" t="str">
            <v/>
          </cell>
          <cell r="AP1019"/>
          <cell r="AQ1019"/>
          <cell r="BC1019" t="str">
            <v/>
          </cell>
          <cell r="BD1019"/>
          <cell r="BE1019"/>
          <cell r="BQ1019" t="str">
            <v/>
          </cell>
          <cell r="BR1019"/>
          <cell r="BS1019"/>
          <cell r="CE1019" t="str">
            <v/>
          </cell>
          <cell r="CF1019" t="str">
            <v/>
          </cell>
          <cell r="CG1019" t="str">
            <v/>
          </cell>
          <cell r="CR1019" t="str">
            <v>ゆうちょ銀行</v>
          </cell>
          <cell r="CS1019" t="str">
            <v>四四八</v>
          </cell>
        </row>
        <row r="1020">
          <cell r="B1020" t="str">
            <v>35</v>
          </cell>
          <cell r="F1020" t="str">
            <v>629-3442</v>
          </cell>
          <cell r="G1020" t="str">
            <v>京丹後市久美浜町甲山８８８</v>
          </cell>
          <cell r="H1020" t="str">
            <v/>
          </cell>
          <cell r="I1020" t="str">
            <v>0772-83-0724</v>
          </cell>
          <cell r="J1020">
            <v>14962</v>
          </cell>
          <cell r="K1020">
            <v>13870</v>
          </cell>
          <cell r="M1020" t="str">
            <v>山崎　慎介</v>
          </cell>
          <cell r="N1020">
            <v>4000</v>
          </cell>
          <cell r="O1020">
            <v>12</v>
          </cell>
          <cell r="AA1020" t="str">
            <v/>
          </cell>
          <cell r="AB1020"/>
          <cell r="AC1020"/>
          <cell r="AO1020" t="str">
            <v/>
          </cell>
          <cell r="AP1020"/>
          <cell r="AQ1020"/>
          <cell r="BC1020" t="str">
            <v/>
          </cell>
          <cell r="BD1020"/>
          <cell r="BE1020"/>
          <cell r="BQ1020" t="str">
            <v/>
          </cell>
          <cell r="BR1020"/>
          <cell r="BS1020"/>
          <cell r="CE1020" t="str">
            <v/>
          </cell>
          <cell r="CF1020" t="str">
            <v/>
          </cell>
          <cell r="CG1020" t="str">
            <v/>
          </cell>
          <cell r="CR1020"/>
          <cell r="CS1020"/>
        </row>
        <row r="1021">
          <cell r="B1021" t="str">
            <v>35</v>
          </cell>
          <cell r="F1021" t="str">
            <v>621-0803</v>
          </cell>
          <cell r="G1021" t="str">
            <v>亀岡市河原町１０３－１８</v>
          </cell>
          <cell r="H1021" t="str">
            <v/>
          </cell>
          <cell r="I1021" t="str">
            <v>090-3353-8749</v>
          </cell>
          <cell r="J1021">
            <v>15599</v>
          </cell>
          <cell r="K1021">
            <v>13870</v>
          </cell>
          <cell r="M1021" t="str">
            <v>谷本　和明</v>
          </cell>
          <cell r="N1021">
            <v>4000</v>
          </cell>
          <cell r="O1021">
            <v>12</v>
          </cell>
          <cell r="AA1021" t="str">
            <v/>
          </cell>
          <cell r="AB1021"/>
          <cell r="AC1021"/>
          <cell r="AO1021" t="str">
            <v/>
          </cell>
          <cell r="AP1021"/>
          <cell r="AQ1021"/>
          <cell r="BC1021" t="str">
            <v/>
          </cell>
          <cell r="BD1021"/>
          <cell r="BE1021"/>
          <cell r="BQ1021" t="str">
            <v/>
          </cell>
          <cell r="BR1021"/>
          <cell r="BS1021"/>
          <cell r="CE1021" t="str">
            <v/>
          </cell>
          <cell r="CF1021" t="str">
            <v/>
          </cell>
          <cell r="CG1021" t="str">
            <v/>
          </cell>
          <cell r="CR1021" t="str">
            <v>京都銀行</v>
          </cell>
          <cell r="CS1021" t="str">
            <v>洛西支店</v>
          </cell>
        </row>
        <row r="1022">
          <cell r="B1022" t="str">
            <v>36</v>
          </cell>
          <cell r="F1022" t="str">
            <v>614-8377</v>
          </cell>
          <cell r="G1022" t="str">
            <v>八幡市男山香呂５番地　Ａ４６－５０</v>
          </cell>
          <cell r="H1022" t="str">
            <v>6</v>
          </cell>
          <cell r="I1022" t="str">
            <v>075-983-6226</v>
          </cell>
          <cell r="J1022">
            <v>11960</v>
          </cell>
          <cell r="K1022">
            <v>9490</v>
          </cell>
          <cell r="M1022" t="str">
            <v>林　勲</v>
          </cell>
          <cell r="N1022">
            <v>4000</v>
          </cell>
          <cell r="O1022">
            <v>12</v>
          </cell>
          <cell r="AA1022" t="str">
            <v/>
          </cell>
          <cell r="AB1022"/>
          <cell r="AC1022"/>
          <cell r="AO1022" t="str">
            <v/>
          </cell>
          <cell r="AP1022"/>
          <cell r="AQ1022"/>
          <cell r="BC1022" t="str">
            <v/>
          </cell>
          <cell r="BD1022"/>
          <cell r="BE1022"/>
          <cell r="BQ1022" t="str">
            <v/>
          </cell>
          <cell r="BR1022"/>
          <cell r="BS1022"/>
          <cell r="CE1022" t="str">
            <v/>
          </cell>
          <cell r="CF1022" t="str">
            <v/>
          </cell>
          <cell r="CG1022" t="str">
            <v/>
          </cell>
          <cell r="CR1022" t="str">
            <v>京都銀行</v>
          </cell>
          <cell r="CS1022" t="str">
            <v>男山支店</v>
          </cell>
        </row>
        <row r="1023">
          <cell r="B1023" t="str">
            <v>35</v>
          </cell>
          <cell r="F1023" t="str">
            <v>611-0031</v>
          </cell>
          <cell r="G1023" t="str">
            <v>宇治市広野町寺山　７３－２３</v>
          </cell>
          <cell r="H1023" t="str">
            <v/>
          </cell>
          <cell r="I1023" t="str">
            <v>0774-41-1146</v>
          </cell>
          <cell r="J1023">
            <v>14962</v>
          </cell>
          <cell r="K1023">
            <v>13870</v>
          </cell>
          <cell r="M1023" t="str">
            <v>谷山　展裕</v>
          </cell>
          <cell r="N1023">
            <v>4000</v>
          </cell>
          <cell r="O1023">
            <v>12</v>
          </cell>
          <cell r="AA1023" t="str">
            <v/>
          </cell>
          <cell r="AB1023"/>
          <cell r="AC1023"/>
          <cell r="AO1023" t="str">
            <v/>
          </cell>
          <cell r="AP1023"/>
          <cell r="AQ1023"/>
          <cell r="BC1023" t="str">
            <v/>
          </cell>
          <cell r="BD1023"/>
          <cell r="BE1023"/>
          <cell r="BQ1023" t="str">
            <v/>
          </cell>
          <cell r="BR1023"/>
          <cell r="BS1023"/>
          <cell r="CE1023" t="str">
            <v/>
          </cell>
          <cell r="CF1023" t="str">
            <v/>
          </cell>
          <cell r="CG1023" t="str">
            <v/>
          </cell>
          <cell r="CR1023" t="str">
            <v>京都銀行</v>
          </cell>
          <cell r="CS1023" t="str">
            <v>宇治支店</v>
          </cell>
        </row>
        <row r="1024">
          <cell r="B1024" t="str">
            <v>35</v>
          </cell>
          <cell r="F1024" t="str">
            <v>601-8206</v>
          </cell>
          <cell r="G1024" t="str">
            <v>京都市南区久世大薮町208番地1</v>
          </cell>
          <cell r="H1024" t="str">
            <v/>
          </cell>
          <cell r="I1024" t="str">
            <v>080-4706-6174</v>
          </cell>
          <cell r="J1024">
            <v>14896</v>
          </cell>
          <cell r="K1024">
            <v>12711</v>
          </cell>
          <cell r="M1024" t="str">
            <v>畑　祐吾</v>
          </cell>
          <cell r="N1024">
            <v>4000</v>
          </cell>
          <cell r="O1024">
            <v>11</v>
          </cell>
          <cell r="AA1024" t="str">
            <v/>
          </cell>
          <cell r="AB1024"/>
          <cell r="AC1024"/>
          <cell r="AO1024" t="str">
            <v/>
          </cell>
          <cell r="AP1024"/>
          <cell r="AQ1024"/>
          <cell r="BC1024" t="str">
            <v/>
          </cell>
          <cell r="BD1024"/>
          <cell r="BE1024"/>
          <cell r="BQ1024" t="str">
            <v/>
          </cell>
          <cell r="BR1024"/>
          <cell r="BS1024"/>
          <cell r="CE1024" t="str">
            <v/>
          </cell>
          <cell r="CF1024" t="str">
            <v/>
          </cell>
          <cell r="CG1024" t="str">
            <v/>
          </cell>
          <cell r="CR1024" t="str">
            <v>京都中央信用金庫</v>
          </cell>
          <cell r="CS1024" t="str">
            <v>亀岡駅前支店</v>
          </cell>
        </row>
        <row r="1025">
          <cell r="B1025" t="str">
            <v>38</v>
          </cell>
          <cell r="F1025" t="str">
            <v>607-8077</v>
          </cell>
          <cell r="G1025" t="str">
            <v>京都市山科区音羽沢町３４－１－１Ｆ</v>
          </cell>
          <cell r="H1025" t="str">
            <v/>
          </cell>
          <cell r="I1025" t="str">
            <v>075-634-8090</v>
          </cell>
          <cell r="J1025">
            <v>1380</v>
          </cell>
          <cell r="K1025">
            <v>0</v>
          </cell>
          <cell r="M1025" t="str">
            <v/>
          </cell>
          <cell r="N1025"/>
          <cell r="O1025"/>
          <cell r="AA1025" t="str">
            <v/>
          </cell>
          <cell r="AB1025"/>
          <cell r="AC1025"/>
          <cell r="AO1025" t="str">
            <v/>
          </cell>
          <cell r="AP1025"/>
          <cell r="AQ1025"/>
          <cell r="BC1025" t="str">
            <v/>
          </cell>
          <cell r="BD1025"/>
          <cell r="BE1025"/>
          <cell r="BQ1025" t="str">
            <v/>
          </cell>
          <cell r="BR1025"/>
          <cell r="BS1025"/>
          <cell r="CE1025" t="str">
            <v/>
          </cell>
          <cell r="CF1025" t="str">
            <v/>
          </cell>
          <cell r="CG1025" t="str">
            <v/>
          </cell>
          <cell r="CR1025"/>
          <cell r="CS1025"/>
        </row>
        <row r="1026">
          <cell r="B1026" t="str">
            <v>35</v>
          </cell>
          <cell r="F1026" t="str">
            <v>621-0831</v>
          </cell>
          <cell r="G1026" t="str">
            <v>亀岡市篠町森下宮ノ谷６－２０</v>
          </cell>
          <cell r="H1026" t="str">
            <v/>
          </cell>
          <cell r="I1026" t="str">
            <v>07712-4-1620</v>
          </cell>
          <cell r="J1026">
            <v>655</v>
          </cell>
          <cell r="K1026">
            <v>0</v>
          </cell>
          <cell r="M1026" t="str">
            <v/>
          </cell>
          <cell r="N1026"/>
          <cell r="O1026"/>
          <cell r="AA1026" t="str">
            <v/>
          </cell>
          <cell r="AB1026"/>
          <cell r="AC1026"/>
          <cell r="AO1026" t="str">
            <v/>
          </cell>
          <cell r="AP1026"/>
          <cell r="AQ1026"/>
          <cell r="BC1026" t="str">
            <v/>
          </cell>
          <cell r="BD1026"/>
          <cell r="BE1026"/>
          <cell r="BQ1026" t="str">
            <v/>
          </cell>
          <cell r="BR1026"/>
          <cell r="BS1026"/>
          <cell r="CE1026" t="str">
            <v/>
          </cell>
          <cell r="CF1026" t="str">
            <v/>
          </cell>
          <cell r="CG1026" t="str">
            <v/>
          </cell>
          <cell r="CR1026" t="str">
            <v>京都信用金庫</v>
          </cell>
          <cell r="CS1026" t="str">
            <v>東亀岡支店</v>
          </cell>
        </row>
        <row r="1027">
          <cell r="B1027" t="str">
            <v>38</v>
          </cell>
          <cell r="F1027" t="str">
            <v>600-8844</v>
          </cell>
          <cell r="G1027" t="str">
            <v>京都市下京区朱雀裏畑町１－１</v>
          </cell>
          <cell r="H1027" t="str">
            <v/>
          </cell>
          <cell r="I1027" t="str">
            <v>075-316-0069</v>
          </cell>
          <cell r="J1027">
            <v>44460</v>
          </cell>
          <cell r="K1027">
            <v>30660</v>
          </cell>
          <cell r="M1027" t="str">
            <v>川井　有</v>
          </cell>
          <cell r="N1027">
            <v>7000</v>
          </cell>
          <cell r="O1027">
            <v>12</v>
          </cell>
          <cell r="AA1027" t="str">
            <v/>
          </cell>
          <cell r="AB1027"/>
          <cell r="AC1027"/>
          <cell r="AO1027" t="str">
            <v/>
          </cell>
          <cell r="AP1027"/>
          <cell r="AQ1027"/>
          <cell r="BC1027" t="str">
            <v/>
          </cell>
          <cell r="BD1027"/>
          <cell r="BE1027"/>
          <cell r="BQ1027" t="str">
            <v/>
          </cell>
          <cell r="BR1027"/>
          <cell r="BS1027"/>
          <cell r="CE1027" t="str">
            <v/>
          </cell>
          <cell r="CF1027" t="str">
            <v/>
          </cell>
          <cell r="CG1027" t="str">
            <v/>
          </cell>
          <cell r="CR1027" t="str">
            <v>京都中央信用金庫</v>
          </cell>
          <cell r="CS1027" t="str">
            <v>円町支店</v>
          </cell>
        </row>
        <row r="1028">
          <cell r="B1028" t="str">
            <v>35</v>
          </cell>
          <cell r="F1028" t="str">
            <v>627-0042</v>
          </cell>
          <cell r="G1028" t="str">
            <v>京丹後市峰山町</v>
          </cell>
          <cell r="H1028" t="str">
            <v>長岡１６０２－１３</v>
          </cell>
          <cell r="I1028" t="str">
            <v>0772-75-1670</v>
          </cell>
          <cell r="J1028">
            <v>1092</v>
          </cell>
          <cell r="K1028">
            <v>0</v>
          </cell>
          <cell r="M1028" t="str">
            <v/>
          </cell>
          <cell r="N1028"/>
          <cell r="O1028"/>
          <cell r="AA1028" t="str">
            <v/>
          </cell>
          <cell r="AB1028"/>
          <cell r="AC1028"/>
          <cell r="AO1028" t="str">
            <v/>
          </cell>
          <cell r="AP1028"/>
          <cell r="AQ1028"/>
          <cell r="BC1028" t="str">
            <v/>
          </cell>
          <cell r="BD1028"/>
          <cell r="BE1028"/>
          <cell r="BQ1028" t="str">
            <v/>
          </cell>
          <cell r="BR1028"/>
          <cell r="BS1028"/>
          <cell r="CE1028" t="str">
            <v/>
          </cell>
          <cell r="CF1028" t="str">
            <v/>
          </cell>
          <cell r="CG1028" t="str">
            <v/>
          </cell>
          <cell r="CR1028" t="str">
            <v>京都北都信用金庫</v>
          </cell>
          <cell r="CS1028" t="str">
            <v>間人支店</v>
          </cell>
        </row>
        <row r="1029">
          <cell r="B1029" t="str">
            <v>35</v>
          </cell>
          <cell r="F1029" t="str">
            <v>625-0041</v>
          </cell>
          <cell r="G1029" t="str">
            <v>舞鶴市溝尻中町４番地１</v>
          </cell>
          <cell r="H1029" t="str">
            <v/>
          </cell>
          <cell r="I1029" t="str">
            <v>080-4985-7068</v>
          </cell>
          <cell r="J1029">
            <v>36860</v>
          </cell>
          <cell r="K1029">
            <v>34675</v>
          </cell>
          <cell r="M1029" t="str">
            <v>木村　康寛</v>
          </cell>
          <cell r="N1029">
            <v>10000</v>
          </cell>
          <cell r="O1029">
            <v>12</v>
          </cell>
          <cell r="AA1029" t="str">
            <v/>
          </cell>
          <cell r="AB1029"/>
          <cell r="AC1029"/>
          <cell r="AO1029" t="str">
            <v/>
          </cell>
          <cell r="AP1029"/>
          <cell r="AQ1029"/>
          <cell r="BC1029" t="str">
            <v/>
          </cell>
          <cell r="BD1029"/>
          <cell r="BE1029"/>
          <cell r="BQ1029" t="str">
            <v/>
          </cell>
          <cell r="BR1029"/>
          <cell r="BS1029"/>
          <cell r="CE1029" t="str">
            <v/>
          </cell>
          <cell r="CF1029" t="str">
            <v/>
          </cell>
          <cell r="CG1029" t="str">
            <v/>
          </cell>
          <cell r="CR1029" t="str">
            <v>京都北都信用金庫</v>
          </cell>
          <cell r="CS1029" t="str">
            <v>東舞鶴中央支店</v>
          </cell>
        </row>
        <row r="1030">
          <cell r="B1030" t="str">
            <v>35</v>
          </cell>
          <cell r="F1030" t="str">
            <v>607-8493</v>
          </cell>
          <cell r="G1030" t="str">
            <v>京都市山科区</v>
          </cell>
          <cell r="H1030" t="str">
            <v>日ノ岡朝田町２０番地８</v>
          </cell>
          <cell r="I1030" t="str">
            <v>075-501-9502</v>
          </cell>
          <cell r="J1030">
            <v>4370</v>
          </cell>
          <cell r="K1030">
            <v>0</v>
          </cell>
          <cell r="M1030" t="str">
            <v/>
          </cell>
          <cell r="N1030"/>
          <cell r="O1030"/>
          <cell r="AA1030" t="str">
            <v/>
          </cell>
          <cell r="AB1030"/>
          <cell r="AC1030"/>
          <cell r="AO1030" t="str">
            <v/>
          </cell>
          <cell r="AP1030"/>
          <cell r="AQ1030"/>
          <cell r="BC1030" t="str">
            <v/>
          </cell>
          <cell r="BD1030"/>
          <cell r="BE1030"/>
          <cell r="BQ1030" t="str">
            <v/>
          </cell>
          <cell r="BR1030"/>
          <cell r="BS1030"/>
          <cell r="CE1030" t="str">
            <v/>
          </cell>
          <cell r="CF1030" t="str">
            <v/>
          </cell>
          <cell r="CG1030" t="str">
            <v/>
          </cell>
          <cell r="CR1030" t="str">
            <v>京都中央信用金庫</v>
          </cell>
          <cell r="CS1030" t="str">
            <v>御陵支店</v>
          </cell>
        </row>
        <row r="1031">
          <cell r="B1031" t="str">
            <v>35</v>
          </cell>
          <cell r="F1031" t="str">
            <v>615-8227</v>
          </cell>
          <cell r="G1031" t="str">
            <v>京都市西京区上桂宮ノ後町３８－５</v>
          </cell>
          <cell r="H1031" t="str">
            <v>上桂アーカス１階</v>
          </cell>
          <cell r="I1031" t="str">
            <v>075-777-0217</v>
          </cell>
          <cell r="J1031">
            <v>48070</v>
          </cell>
          <cell r="K1031">
            <v>0</v>
          </cell>
          <cell r="M1031" t="str">
            <v/>
          </cell>
          <cell r="N1031"/>
          <cell r="O1031"/>
          <cell r="AA1031" t="str">
            <v/>
          </cell>
          <cell r="AB1031"/>
          <cell r="AC1031"/>
          <cell r="AO1031" t="str">
            <v/>
          </cell>
          <cell r="AP1031"/>
          <cell r="AQ1031"/>
          <cell r="BC1031" t="str">
            <v/>
          </cell>
          <cell r="BD1031"/>
          <cell r="BE1031"/>
          <cell r="BQ1031" t="str">
            <v/>
          </cell>
          <cell r="BR1031"/>
          <cell r="BS1031"/>
          <cell r="CE1031" t="str">
            <v/>
          </cell>
          <cell r="CF1031" t="str">
            <v/>
          </cell>
          <cell r="CG1031" t="str">
            <v/>
          </cell>
          <cell r="CR1031"/>
          <cell r="CS1031"/>
        </row>
        <row r="1032">
          <cell r="B1032" t="str">
            <v>35</v>
          </cell>
          <cell r="F1032" t="str">
            <v>619-0213</v>
          </cell>
          <cell r="G1032" t="str">
            <v>木津川市</v>
          </cell>
          <cell r="H1032" t="str">
            <v>市坂高座１２番地１０</v>
          </cell>
          <cell r="I1032" t="str">
            <v>090-96162911</v>
          </cell>
          <cell r="J1032">
            <v>47709</v>
          </cell>
          <cell r="K1032">
            <v>43339</v>
          </cell>
          <cell r="M1032" t="str">
            <v>伊藤　寛</v>
          </cell>
          <cell r="N1032">
            <v>20000</v>
          </cell>
          <cell r="O1032">
            <v>5</v>
          </cell>
          <cell r="AA1032" t="str">
            <v>伊藤　めぐみ</v>
          </cell>
          <cell r="AB1032">
            <v>10000</v>
          </cell>
          <cell r="AC1032">
            <v>5</v>
          </cell>
          <cell r="AO1032" t="str">
            <v/>
          </cell>
          <cell r="AP1032"/>
          <cell r="AQ1032"/>
          <cell r="BC1032" t="str">
            <v/>
          </cell>
          <cell r="BD1032"/>
          <cell r="BE1032"/>
          <cell r="BQ1032" t="str">
            <v/>
          </cell>
          <cell r="BR1032"/>
          <cell r="BS1032"/>
          <cell r="CE1032" t="str">
            <v/>
          </cell>
          <cell r="CF1032" t="str">
            <v/>
          </cell>
          <cell r="CG1032" t="str">
            <v/>
          </cell>
          <cell r="CR1032"/>
          <cell r="CS1032"/>
        </row>
        <row r="1033">
          <cell r="B1033" t="str">
            <v>35</v>
          </cell>
          <cell r="F1033" t="str">
            <v>629-2302</v>
          </cell>
          <cell r="G1033" t="str">
            <v>与謝郡与謝野町</v>
          </cell>
          <cell r="H1033" t="str">
            <v>字下山田町９６７番地</v>
          </cell>
          <cell r="I1033" t="str">
            <v>080-1487-7588</v>
          </cell>
          <cell r="J1033">
            <v>484</v>
          </cell>
          <cell r="K1033">
            <v>0</v>
          </cell>
          <cell r="M1033" t="str">
            <v/>
          </cell>
          <cell r="N1033"/>
          <cell r="O1033"/>
          <cell r="AA1033" t="str">
            <v/>
          </cell>
          <cell r="AB1033"/>
          <cell r="AC1033"/>
          <cell r="AO1033" t="str">
            <v/>
          </cell>
          <cell r="AP1033"/>
          <cell r="AQ1033"/>
          <cell r="BC1033" t="str">
            <v/>
          </cell>
          <cell r="BD1033"/>
          <cell r="BE1033"/>
          <cell r="BQ1033" t="str">
            <v/>
          </cell>
          <cell r="BR1033"/>
          <cell r="BS1033"/>
          <cell r="CE1033" t="str">
            <v/>
          </cell>
          <cell r="CF1033" t="str">
            <v/>
          </cell>
          <cell r="CG1033" t="str">
            <v/>
          </cell>
          <cell r="CR1033" t="str">
            <v>京都銀行</v>
          </cell>
          <cell r="CS1033" t="str">
            <v>宮津支店</v>
          </cell>
        </row>
        <row r="1034">
          <cell r="B1034" t="str">
            <v>35</v>
          </cell>
          <cell r="F1034" t="str">
            <v>612-0873</v>
          </cell>
          <cell r="G1034" t="str">
            <v>京都市伏見区深草瓦町１４</v>
          </cell>
          <cell r="H1034" t="str">
            <v/>
          </cell>
          <cell r="I1034" t="str">
            <v>075-643-8087</v>
          </cell>
          <cell r="J1034">
            <v>16055</v>
          </cell>
          <cell r="K1034">
            <v>13870</v>
          </cell>
          <cell r="M1034" t="str">
            <v>清水　良太</v>
          </cell>
          <cell r="N1034">
            <v>4000</v>
          </cell>
          <cell r="O1034">
            <v>12</v>
          </cell>
          <cell r="AA1034" t="str">
            <v/>
          </cell>
          <cell r="AB1034"/>
          <cell r="AC1034"/>
          <cell r="AO1034" t="str">
            <v/>
          </cell>
          <cell r="AP1034"/>
          <cell r="AQ1034"/>
          <cell r="BC1034" t="str">
            <v/>
          </cell>
          <cell r="BD1034"/>
          <cell r="BE1034"/>
          <cell r="BQ1034" t="str">
            <v/>
          </cell>
          <cell r="BR1034"/>
          <cell r="BS1034"/>
          <cell r="CE1034" t="str">
            <v/>
          </cell>
          <cell r="CF1034" t="str">
            <v/>
          </cell>
          <cell r="CG1034" t="str">
            <v/>
          </cell>
          <cell r="CR1034" t="str">
            <v>京都中央信用金庫</v>
          </cell>
          <cell r="CS1034" t="str">
            <v>藤森支店</v>
          </cell>
        </row>
        <row r="1035">
          <cell r="B1035" t="str">
            <v>35</v>
          </cell>
          <cell r="F1035" t="str">
            <v>629-2263</v>
          </cell>
          <cell r="G1035" t="str">
            <v>与謝郡与謝野町弓木1528-1</v>
          </cell>
          <cell r="H1035" t="str">
            <v/>
          </cell>
          <cell r="I1035" t="str">
            <v>0772-46-6877</v>
          </cell>
          <cell r="J1035">
            <v>1092</v>
          </cell>
          <cell r="K1035">
            <v>0</v>
          </cell>
          <cell r="M1035" t="str">
            <v/>
          </cell>
          <cell r="N1035"/>
          <cell r="O1035"/>
          <cell r="AA1035" t="str">
            <v/>
          </cell>
          <cell r="AB1035"/>
          <cell r="AC1035"/>
          <cell r="AO1035" t="str">
            <v/>
          </cell>
          <cell r="AP1035"/>
          <cell r="AQ1035"/>
          <cell r="BC1035" t="str">
            <v/>
          </cell>
          <cell r="BD1035"/>
          <cell r="BE1035"/>
          <cell r="BQ1035" t="str">
            <v/>
          </cell>
          <cell r="BR1035"/>
          <cell r="BS1035"/>
          <cell r="CE1035" t="str">
            <v/>
          </cell>
          <cell r="CF1035" t="str">
            <v/>
          </cell>
          <cell r="CG1035" t="str">
            <v/>
          </cell>
          <cell r="CR1035" t="str">
            <v>京都北都信用金庫</v>
          </cell>
          <cell r="CS1035" t="str">
            <v>岩滝中央支店</v>
          </cell>
        </row>
        <row r="1036">
          <cell r="B1036" t="str">
            <v>35</v>
          </cell>
          <cell r="F1036" t="str">
            <v>615-0073</v>
          </cell>
          <cell r="G1036" t="str">
            <v>京都市右京区山ノ内荒木町３８－６北</v>
          </cell>
          <cell r="H1036" t="str">
            <v>西２Ｆ</v>
          </cell>
          <cell r="I1036" t="str">
            <v>075-432-7331</v>
          </cell>
          <cell r="J1036">
            <v>78375</v>
          </cell>
          <cell r="K1036">
            <v>34675</v>
          </cell>
          <cell r="M1036" t="str">
            <v>松木　武</v>
          </cell>
          <cell r="N1036">
            <v>10000</v>
          </cell>
          <cell r="O1036">
            <v>12</v>
          </cell>
          <cell r="AA1036" t="str">
            <v/>
          </cell>
          <cell r="AB1036"/>
          <cell r="AC1036"/>
          <cell r="AO1036" t="str">
            <v/>
          </cell>
          <cell r="AP1036"/>
          <cell r="AQ1036"/>
          <cell r="BC1036" t="str">
            <v/>
          </cell>
          <cell r="BD1036"/>
          <cell r="BE1036"/>
          <cell r="BQ1036" t="str">
            <v/>
          </cell>
          <cell r="BR1036"/>
          <cell r="BS1036"/>
          <cell r="CE1036" t="str">
            <v/>
          </cell>
          <cell r="CF1036" t="str">
            <v/>
          </cell>
          <cell r="CG1036" t="str">
            <v/>
          </cell>
          <cell r="CR1036"/>
          <cell r="CS1036"/>
        </row>
        <row r="1037">
          <cell r="B1037" t="str">
            <v>35</v>
          </cell>
          <cell r="F1037" t="str">
            <v>622-0303</v>
          </cell>
          <cell r="G1037" t="str">
            <v>船井郡京丹波町三ノ宮</v>
          </cell>
          <cell r="H1037" t="str">
            <v>二反田11-2</v>
          </cell>
          <cell r="I1037" t="str">
            <v>0771-88-0226</v>
          </cell>
          <cell r="J1037">
            <v>56525</v>
          </cell>
          <cell r="K1037">
            <v>34675</v>
          </cell>
          <cell r="M1037" t="str">
            <v>上林　篤</v>
          </cell>
          <cell r="N1037">
            <v>10000</v>
          </cell>
          <cell r="O1037">
            <v>12</v>
          </cell>
          <cell r="AA1037" t="str">
            <v/>
          </cell>
          <cell r="AB1037"/>
          <cell r="AC1037"/>
          <cell r="AO1037" t="str">
            <v/>
          </cell>
          <cell r="AP1037"/>
          <cell r="AQ1037"/>
          <cell r="BC1037" t="str">
            <v/>
          </cell>
          <cell r="BD1037"/>
          <cell r="BE1037"/>
          <cell r="BQ1037" t="str">
            <v/>
          </cell>
          <cell r="BR1037"/>
          <cell r="BS1037"/>
          <cell r="CE1037" t="str">
            <v/>
          </cell>
          <cell r="CF1037" t="str">
            <v/>
          </cell>
          <cell r="CG1037" t="str">
            <v/>
          </cell>
          <cell r="CR1037"/>
          <cell r="CS1037"/>
        </row>
        <row r="1038">
          <cell r="B1038" t="str">
            <v>35</v>
          </cell>
          <cell r="F1038" t="str">
            <v>607-8186</v>
          </cell>
          <cell r="G1038" t="str">
            <v>京都市山科区大宅早稲ノ内町</v>
          </cell>
          <cell r="H1038" t="str">
            <v>165-6</v>
          </cell>
          <cell r="I1038" t="str">
            <v>090-9219-0327</v>
          </cell>
          <cell r="J1038">
            <v>14962</v>
          </cell>
          <cell r="K1038">
            <v>13870</v>
          </cell>
          <cell r="M1038" t="str">
            <v>桑名　康介</v>
          </cell>
          <cell r="N1038">
            <v>4000</v>
          </cell>
          <cell r="O1038">
            <v>12</v>
          </cell>
          <cell r="AA1038" t="str">
            <v/>
          </cell>
          <cell r="AB1038"/>
          <cell r="AC1038"/>
          <cell r="AO1038" t="str">
            <v/>
          </cell>
          <cell r="AP1038"/>
          <cell r="AQ1038"/>
          <cell r="BC1038" t="str">
            <v/>
          </cell>
          <cell r="BD1038"/>
          <cell r="BE1038"/>
          <cell r="BQ1038" t="str">
            <v/>
          </cell>
          <cell r="BR1038"/>
          <cell r="BS1038"/>
          <cell r="CE1038" t="str">
            <v/>
          </cell>
          <cell r="CF1038" t="str">
            <v/>
          </cell>
          <cell r="CG1038" t="str">
            <v/>
          </cell>
          <cell r="CR1038" t="str">
            <v>京都中央信用金庫</v>
          </cell>
          <cell r="CS1038" t="str">
            <v>南山科支店</v>
          </cell>
        </row>
        <row r="1039">
          <cell r="B1039" t="str">
            <v>35</v>
          </cell>
          <cell r="F1039" t="str">
            <v>610-1144</v>
          </cell>
          <cell r="G1039" t="str">
            <v>京都市西京区大原野東竹の里町</v>
          </cell>
          <cell r="H1039" t="str">
            <v>一丁目１番地１棟５０１号</v>
          </cell>
          <cell r="I1039" t="str">
            <v>090-7492-2398</v>
          </cell>
          <cell r="J1039">
            <v>10925</v>
          </cell>
          <cell r="K1039">
            <v>0</v>
          </cell>
          <cell r="M1039" t="str">
            <v/>
          </cell>
          <cell r="N1039"/>
          <cell r="O1039"/>
          <cell r="AA1039" t="str">
            <v/>
          </cell>
          <cell r="AB1039"/>
          <cell r="AC1039"/>
          <cell r="AO1039" t="str">
            <v/>
          </cell>
          <cell r="AP1039"/>
          <cell r="AQ1039"/>
          <cell r="BC1039" t="str">
            <v/>
          </cell>
          <cell r="BD1039"/>
          <cell r="BE1039"/>
          <cell r="BQ1039" t="str">
            <v/>
          </cell>
          <cell r="BR1039"/>
          <cell r="BS1039"/>
          <cell r="CE1039" t="str">
            <v/>
          </cell>
          <cell r="CF1039" t="str">
            <v/>
          </cell>
          <cell r="CG1039" t="str">
            <v/>
          </cell>
          <cell r="CR1039"/>
          <cell r="CS1039"/>
        </row>
        <row r="1040">
          <cell r="B1040" t="str">
            <v>35</v>
          </cell>
          <cell r="F1040" t="str">
            <v>601-1365</v>
          </cell>
          <cell r="G1040" t="str">
            <v>京都市伏見区醍醐新開２４－２０</v>
          </cell>
          <cell r="H1040" t="str">
            <v/>
          </cell>
          <cell r="I1040" t="str">
            <v>080-4493-0411</v>
          </cell>
          <cell r="J1040">
            <v>14962</v>
          </cell>
          <cell r="K1040">
            <v>13870</v>
          </cell>
          <cell r="M1040" t="str">
            <v>牛田　翔磨</v>
          </cell>
          <cell r="N1040">
            <v>4000</v>
          </cell>
          <cell r="O1040">
            <v>12</v>
          </cell>
          <cell r="AA1040" t="str">
            <v/>
          </cell>
          <cell r="AB1040"/>
          <cell r="AC1040"/>
          <cell r="AO1040" t="str">
            <v/>
          </cell>
          <cell r="AP1040"/>
          <cell r="AQ1040"/>
          <cell r="BC1040" t="str">
            <v/>
          </cell>
          <cell r="BD1040"/>
          <cell r="BE1040"/>
          <cell r="BQ1040" t="str">
            <v/>
          </cell>
          <cell r="BR1040"/>
          <cell r="BS1040"/>
          <cell r="CE1040" t="str">
            <v/>
          </cell>
          <cell r="CF1040" t="str">
            <v/>
          </cell>
          <cell r="CG1040" t="str">
            <v/>
          </cell>
          <cell r="CR1040"/>
          <cell r="CS1040"/>
        </row>
        <row r="1041">
          <cell r="B1041" t="str">
            <v>35</v>
          </cell>
          <cell r="F1041" t="str">
            <v>617-0813</v>
          </cell>
          <cell r="G1041" t="str">
            <v>長岡京市井ノ内</v>
          </cell>
          <cell r="H1041" t="str">
            <v>上印田７－２３</v>
          </cell>
          <cell r="I1041" t="str">
            <v>090-2018-0491</v>
          </cell>
          <cell r="J1041">
            <v>16055</v>
          </cell>
          <cell r="K1041">
            <v>13870</v>
          </cell>
          <cell r="M1041" t="str">
            <v>山下　洋平</v>
          </cell>
          <cell r="N1041">
            <v>4000</v>
          </cell>
          <cell r="O1041">
            <v>12</v>
          </cell>
          <cell r="AA1041" t="str">
            <v/>
          </cell>
          <cell r="AB1041"/>
          <cell r="AC1041"/>
          <cell r="AO1041" t="str">
            <v/>
          </cell>
          <cell r="AP1041"/>
          <cell r="AQ1041"/>
          <cell r="BC1041" t="str">
            <v/>
          </cell>
          <cell r="BD1041"/>
          <cell r="BE1041"/>
          <cell r="BQ1041" t="str">
            <v/>
          </cell>
          <cell r="BR1041"/>
          <cell r="BS1041"/>
          <cell r="CE1041" t="str">
            <v/>
          </cell>
          <cell r="CF1041" t="str">
            <v/>
          </cell>
          <cell r="CG1041" t="str">
            <v/>
          </cell>
          <cell r="CR1041" t="str">
            <v>京都中央信用金庫</v>
          </cell>
          <cell r="CS1041" t="str">
            <v>今里支店</v>
          </cell>
        </row>
        <row r="1042">
          <cell r="B1042" t="str">
            <v>35</v>
          </cell>
          <cell r="F1042" t="str">
            <v>611-0013</v>
          </cell>
          <cell r="G1042" t="str">
            <v>宇治市莵道車田５４－４７</v>
          </cell>
          <cell r="H1042" t="str">
            <v/>
          </cell>
          <cell r="I1042" t="str">
            <v>0774-24-8901</v>
          </cell>
          <cell r="J1042">
            <v>21317</v>
          </cell>
          <cell r="K1042">
            <v>20225</v>
          </cell>
          <cell r="M1042" t="str">
            <v>靏指　誠三</v>
          </cell>
          <cell r="N1042">
            <v>10000</v>
          </cell>
          <cell r="O1042">
            <v>7</v>
          </cell>
          <cell r="AA1042" t="str">
            <v/>
          </cell>
          <cell r="AB1042"/>
          <cell r="AC1042"/>
          <cell r="AO1042" t="str">
            <v/>
          </cell>
          <cell r="AP1042"/>
          <cell r="AQ1042"/>
          <cell r="BC1042" t="str">
            <v/>
          </cell>
          <cell r="BD1042"/>
          <cell r="BE1042"/>
          <cell r="BQ1042" t="str">
            <v/>
          </cell>
          <cell r="BR1042"/>
          <cell r="BS1042"/>
          <cell r="CE1042" t="str">
            <v/>
          </cell>
          <cell r="CF1042" t="str">
            <v/>
          </cell>
          <cell r="CG1042" t="str">
            <v/>
          </cell>
          <cell r="CR1042" t="str">
            <v>京都銀行</v>
          </cell>
          <cell r="CS1042" t="str">
            <v>木幡支店</v>
          </cell>
        </row>
        <row r="1043">
          <cell r="B1043" t="str">
            <v>35</v>
          </cell>
          <cell r="F1043" t="str">
            <v>573-0055</v>
          </cell>
          <cell r="G1043" t="str">
            <v>大阪府枚方市伊加賀本町１２－１９</v>
          </cell>
          <cell r="H1043" t="str">
            <v/>
          </cell>
          <cell r="I1043" t="str">
            <v>0728-46-2280</v>
          </cell>
          <cell r="J1043">
            <v>14962</v>
          </cell>
          <cell r="K1043">
            <v>13870</v>
          </cell>
          <cell r="M1043" t="str">
            <v>浅野　和也</v>
          </cell>
          <cell r="N1043">
            <v>4000</v>
          </cell>
          <cell r="O1043">
            <v>12</v>
          </cell>
          <cell r="AA1043" t="str">
            <v/>
          </cell>
          <cell r="AB1043"/>
          <cell r="AC1043"/>
          <cell r="AO1043" t="str">
            <v/>
          </cell>
          <cell r="AP1043"/>
          <cell r="AQ1043"/>
          <cell r="BC1043" t="str">
            <v/>
          </cell>
          <cell r="BD1043"/>
          <cell r="BE1043"/>
          <cell r="BQ1043" t="str">
            <v/>
          </cell>
          <cell r="BR1043"/>
          <cell r="BS1043"/>
          <cell r="CE1043" t="str">
            <v/>
          </cell>
          <cell r="CF1043" t="str">
            <v/>
          </cell>
          <cell r="CG1043" t="str">
            <v/>
          </cell>
          <cell r="CR1043" t="str">
            <v>りそな銀行</v>
          </cell>
          <cell r="CS1043" t="str">
            <v>枚方支店</v>
          </cell>
        </row>
        <row r="1044">
          <cell r="B1044" t="str">
            <v>37</v>
          </cell>
          <cell r="F1044" t="str">
            <v>622-0052</v>
          </cell>
          <cell r="G1044" t="str">
            <v>南丹市園部町黒田四反田１２番地</v>
          </cell>
          <cell r="H1044" t="str">
            <v/>
          </cell>
          <cell r="I1044" t="str">
            <v>0771-62-2528</v>
          </cell>
          <cell r="J1044">
            <v>34575</v>
          </cell>
          <cell r="K1044">
            <v>27375</v>
          </cell>
          <cell r="M1044" t="str">
            <v>西田　英人</v>
          </cell>
          <cell r="N1044">
            <v>5000</v>
          </cell>
          <cell r="O1044">
            <v>12</v>
          </cell>
          <cell r="AA1044" t="str">
            <v/>
          </cell>
          <cell r="AB1044"/>
          <cell r="AC1044"/>
          <cell r="AO1044" t="str">
            <v/>
          </cell>
          <cell r="AP1044"/>
          <cell r="AQ1044"/>
          <cell r="BC1044" t="str">
            <v/>
          </cell>
          <cell r="BD1044"/>
          <cell r="BE1044"/>
          <cell r="BQ1044" t="str">
            <v/>
          </cell>
          <cell r="BR1044"/>
          <cell r="BS1044"/>
          <cell r="CE1044" t="str">
            <v/>
          </cell>
          <cell r="CF1044" t="str">
            <v/>
          </cell>
          <cell r="CG1044" t="str">
            <v/>
          </cell>
          <cell r="CR1044"/>
          <cell r="CS1044"/>
        </row>
        <row r="1045">
          <cell r="B1045" t="str">
            <v>38</v>
          </cell>
          <cell r="F1045" t="str">
            <v>615-0885</v>
          </cell>
          <cell r="G1045" t="str">
            <v>京都市右京区西京極午塚町４５番地３</v>
          </cell>
          <cell r="H1045" t="str">
            <v/>
          </cell>
          <cell r="I1045" t="str">
            <v>075-325-4061</v>
          </cell>
          <cell r="J1045">
            <v>90360</v>
          </cell>
          <cell r="K1045">
            <v>87600</v>
          </cell>
          <cell r="M1045" t="str">
            <v>勝山　徹</v>
          </cell>
          <cell r="N1045">
            <v>10000</v>
          </cell>
          <cell r="O1045">
            <v>12</v>
          </cell>
          <cell r="AA1045" t="str">
            <v>勝山　紘樹</v>
          </cell>
          <cell r="AB1045">
            <v>10000</v>
          </cell>
          <cell r="AC1045">
            <v>12</v>
          </cell>
          <cell r="AO1045" t="str">
            <v/>
          </cell>
          <cell r="AP1045"/>
          <cell r="AQ1045"/>
          <cell r="BC1045" t="str">
            <v/>
          </cell>
          <cell r="BD1045"/>
          <cell r="BE1045"/>
          <cell r="BQ1045" t="str">
            <v/>
          </cell>
          <cell r="BR1045"/>
          <cell r="BS1045"/>
          <cell r="CE1045" t="str">
            <v/>
          </cell>
          <cell r="CF1045" t="str">
            <v/>
          </cell>
          <cell r="CG1045" t="str">
            <v/>
          </cell>
          <cell r="CR1045" t="str">
            <v>京都銀行</v>
          </cell>
          <cell r="CS1045" t="str">
            <v>西京極支店</v>
          </cell>
        </row>
        <row r="1046">
          <cell r="B1046" t="str">
            <v>35</v>
          </cell>
          <cell r="F1046" t="str">
            <v>607-8113</v>
          </cell>
          <cell r="G1046" t="str">
            <v>京都市山科区</v>
          </cell>
          <cell r="H1046" t="str">
            <v>小山北溝町１０番地の６</v>
          </cell>
          <cell r="I1046" t="str">
            <v>075-594-2841</v>
          </cell>
          <cell r="J1046">
            <v>33392</v>
          </cell>
          <cell r="K1046">
            <v>31207</v>
          </cell>
          <cell r="M1046" t="str">
            <v>小松　健一</v>
          </cell>
          <cell r="N1046">
            <v>5000</v>
          </cell>
          <cell r="O1046">
            <v>12</v>
          </cell>
          <cell r="AA1046" t="str">
            <v>小松　慶弥</v>
          </cell>
          <cell r="AB1046">
            <v>4000</v>
          </cell>
          <cell r="AC1046">
            <v>12</v>
          </cell>
          <cell r="AO1046" t="str">
            <v/>
          </cell>
          <cell r="AP1046"/>
          <cell r="AQ1046"/>
          <cell r="BC1046" t="str">
            <v/>
          </cell>
          <cell r="BD1046"/>
          <cell r="BE1046"/>
          <cell r="BQ1046" t="str">
            <v/>
          </cell>
          <cell r="BR1046"/>
          <cell r="BS1046"/>
          <cell r="CE1046" t="str">
            <v/>
          </cell>
          <cell r="CF1046" t="str">
            <v/>
          </cell>
          <cell r="CG1046" t="str">
            <v/>
          </cell>
          <cell r="CR1046" t="str">
            <v>京都中央信用金庫</v>
          </cell>
          <cell r="CS1046" t="str">
            <v>西野山支店</v>
          </cell>
        </row>
        <row r="1047">
          <cell r="B1047" t="str">
            <v>35</v>
          </cell>
          <cell r="F1047" t="str">
            <v>610-1144</v>
          </cell>
          <cell r="G1047" t="str">
            <v>京都市西京区大原野東竹の里町２丁目</v>
          </cell>
          <cell r="H1047" t="str">
            <v>１番地　４棟２０１号</v>
          </cell>
          <cell r="I1047" t="str">
            <v>090-3727-3628</v>
          </cell>
          <cell r="J1047">
            <v>16055</v>
          </cell>
          <cell r="K1047">
            <v>13870</v>
          </cell>
          <cell r="M1047" t="str">
            <v>岡　拓也</v>
          </cell>
          <cell r="N1047">
            <v>4000</v>
          </cell>
          <cell r="O1047">
            <v>12</v>
          </cell>
          <cell r="AA1047" t="str">
            <v/>
          </cell>
          <cell r="AB1047"/>
          <cell r="AC1047"/>
          <cell r="AO1047" t="str">
            <v/>
          </cell>
          <cell r="AP1047"/>
          <cell r="AQ1047"/>
          <cell r="BC1047" t="str">
            <v/>
          </cell>
          <cell r="BD1047"/>
          <cell r="BE1047"/>
          <cell r="BQ1047" t="str">
            <v/>
          </cell>
          <cell r="BR1047"/>
          <cell r="BS1047"/>
          <cell r="CE1047" t="str">
            <v/>
          </cell>
          <cell r="CF1047" t="str">
            <v/>
          </cell>
          <cell r="CG1047" t="str">
            <v/>
          </cell>
          <cell r="CR1047" t="str">
            <v>三菱ＵＦＪ銀行</v>
          </cell>
          <cell r="CS1047" t="str">
            <v>洛西出張所</v>
          </cell>
        </row>
        <row r="1048">
          <cell r="B1048" t="str">
            <v>38</v>
          </cell>
          <cell r="F1048" t="str">
            <v>612-8133</v>
          </cell>
          <cell r="G1048" t="str">
            <v>京都市伏見区向島鷹場町７４－１１</v>
          </cell>
          <cell r="H1048" t="str">
            <v>市住１０街区２棟３１３号室</v>
          </cell>
          <cell r="I1048" t="str">
            <v>080-44920602</v>
          </cell>
          <cell r="J1048">
            <v>17352</v>
          </cell>
          <cell r="K1048">
            <v>14592</v>
          </cell>
          <cell r="M1048" t="str">
            <v>森川　真尚</v>
          </cell>
          <cell r="N1048">
            <v>10000</v>
          </cell>
          <cell r="O1048">
            <v>4</v>
          </cell>
          <cell r="AA1048" t="str">
            <v/>
          </cell>
          <cell r="AB1048"/>
          <cell r="AC1048"/>
          <cell r="AO1048" t="str">
            <v/>
          </cell>
          <cell r="AP1048"/>
          <cell r="AQ1048"/>
          <cell r="BC1048" t="str">
            <v/>
          </cell>
          <cell r="BD1048"/>
          <cell r="BE1048"/>
          <cell r="BQ1048" t="str">
            <v/>
          </cell>
          <cell r="BR1048"/>
          <cell r="BS1048"/>
          <cell r="CE1048" t="str">
            <v/>
          </cell>
          <cell r="CF1048" t="str">
            <v/>
          </cell>
          <cell r="CG1048" t="str">
            <v/>
          </cell>
          <cell r="CR1048" t="str">
            <v>京都中央信用金庫</v>
          </cell>
          <cell r="CS1048" t="str">
            <v>向島支店</v>
          </cell>
        </row>
        <row r="1049">
          <cell r="B1049" t="str">
            <v>38</v>
          </cell>
          <cell r="F1049" t="str">
            <v>607-8481</v>
          </cell>
          <cell r="G1049" t="str">
            <v>京都市山科区北花山中道町８６－１４</v>
          </cell>
          <cell r="H1049" t="str">
            <v/>
          </cell>
          <cell r="I1049" t="str">
            <v>080-15088068</v>
          </cell>
          <cell r="J1049">
            <v>18900</v>
          </cell>
          <cell r="K1049">
            <v>17520</v>
          </cell>
          <cell r="M1049" t="str">
            <v>森下　稜允</v>
          </cell>
          <cell r="N1049">
            <v>4000</v>
          </cell>
          <cell r="O1049">
            <v>12</v>
          </cell>
          <cell r="AA1049" t="str">
            <v/>
          </cell>
          <cell r="AB1049"/>
          <cell r="AC1049"/>
          <cell r="AO1049" t="str">
            <v/>
          </cell>
          <cell r="AP1049"/>
          <cell r="AQ1049"/>
          <cell r="BC1049" t="str">
            <v/>
          </cell>
          <cell r="BD1049"/>
          <cell r="BE1049"/>
          <cell r="BQ1049" t="str">
            <v/>
          </cell>
          <cell r="BR1049"/>
          <cell r="BS1049"/>
          <cell r="CE1049" t="str">
            <v/>
          </cell>
          <cell r="CF1049" t="str">
            <v/>
          </cell>
          <cell r="CG1049" t="str">
            <v/>
          </cell>
          <cell r="CR1049" t="str">
            <v>京都信用金庫</v>
          </cell>
          <cell r="CS1049" t="str">
            <v>北山科支店</v>
          </cell>
        </row>
        <row r="1050">
          <cell r="B1050" t="str">
            <v>36</v>
          </cell>
          <cell r="F1050" t="str">
            <v>607-8235</v>
          </cell>
          <cell r="G1050" t="str">
            <v>京都市山科区勧修寺南大日１２－１０</v>
          </cell>
          <cell r="H1050" t="str">
            <v/>
          </cell>
          <cell r="I1050" t="str">
            <v>080-6158-0007</v>
          </cell>
          <cell r="J1050">
            <v>11960</v>
          </cell>
          <cell r="K1050">
            <v>9490</v>
          </cell>
          <cell r="M1050" t="str">
            <v>手束　寿彦</v>
          </cell>
          <cell r="N1050">
            <v>4000</v>
          </cell>
          <cell r="O1050">
            <v>12</v>
          </cell>
          <cell r="AA1050" t="str">
            <v/>
          </cell>
          <cell r="AB1050"/>
          <cell r="AC1050"/>
          <cell r="AO1050" t="str">
            <v/>
          </cell>
          <cell r="AP1050"/>
          <cell r="AQ1050"/>
          <cell r="BC1050" t="str">
            <v/>
          </cell>
          <cell r="BD1050"/>
          <cell r="BE1050"/>
          <cell r="BQ1050" t="str">
            <v/>
          </cell>
          <cell r="BR1050"/>
          <cell r="BS1050"/>
          <cell r="CE1050" t="str">
            <v/>
          </cell>
          <cell r="CF1050" t="str">
            <v/>
          </cell>
          <cell r="CG1050" t="str">
            <v/>
          </cell>
          <cell r="CR1050" t="str">
            <v>京都銀行</v>
          </cell>
          <cell r="CS1050" t="str">
            <v>山科小野支店</v>
          </cell>
        </row>
        <row r="1051">
          <cell r="B1051" t="str">
            <v>38</v>
          </cell>
          <cell r="F1051" t="str">
            <v>612-0889</v>
          </cell>
          <cell r="G1051" t="str">
            <v>京都市伏見区深草直違橋１０－１５３</v>
          </cell>
          <cell r="H1051" t="str">
            <v/>
          </cell>
          <cell r="I1051" t="str">
            <v>080-6181-7224</v>
          </cell>
          <cell r="J1051">
            <v>90360</v>
          </cell>
          <cell r="K1051">
            <v>87600</v>
          </cell>
          <cell r="M1051" t="str">
            <v>野田　武司</v>
          </cell>
          <cell r="N1051">
            <v>20000</v>
          </cell>
          <cell r="O1051">
            <v>12</v>
          </cell>
          <cell r="AA1051" t="str">
            <v/>
          </cell>
          <cell r="AB1051"/>
          <cell r="AC1051"/>
          <cell r="AO1051" t="str">
            <v/>
          </cell>
          <cell r="AP1051"/>
          <cell r="AQ1051"/>
          <cell r="BC1051" t="str">
            <v/>
          </cell>
          <cell r="BD1051"/>
          <cell r="BE1051"/>
          <cell r="BQ1051" t="str">
            <v/>
          </cell>
          <cell r="BR1051"/>
          <cell r="BS1051"/>
          <cell r="CE1051" t="str">
            <v/>
          </cell>
          <cell r="CF1051" t="str">
            <v/>
          </cell>
          <cell r="CG1051" t="str">
            <v/>
          </cell>
          <cell r="CR1051"/>
          <cell r="CS1051"/>
        </row>
        <row r="1052">
          <cell r="B1052" t="str">
            <v>38</v>
          </cell>
          <cell r="F1052" t="str">
            <v>612-8487</v>
          </cell>
          <cell r="G1052" t="str">
            <v>京都市伏見区</v>
          </cell>
          <cell r="H1052" t="str">
            <v>羽束師菱川町５８０－７</v>
          </cell>
          <cell r="I1052" t="str">
            <v>075-925-7017</v>
          </cell>
          <cell r="J1052">
            <v>20280</v>
          </cell>
          <cell r="K1052">
            <v>17520</v>
          </cell>
          <cell r="M1052" t="str">
            <v>岩田　稔</v>
          </cell>
          <cell r="N1052">
            <v>4000</v>
          </cell>
          <cell r="O1052">
            <v>12</v>
          </cell>
          <cell r="AA1052" t="str">
            <v/>
          </cell>
          <cell r="AB1052"/>
          <cell r="AC1052"/>
          <cell r="AO1052" t="str">
            <v/>
          </cell>
          <cell r="AP1052"/>
          <cell r="AQ1052"/>
          <cell r="BC1052" t="str">
            <v/>
          </cell>
          <cell r="BD1052"/>
          <cell r="BE1052"/>
          <cell r="BQ1052" t="str">
            <v/>
          </cell>
          <cell r="BR1052"/>
          <cell r="BS1052"/>
          <cell r="CE1052" t="str">
            <v/>
          </cell>
          <cell r="CF1052" t="str">
            <v/>
          </cell>
          <cell r="CG1052" t="str">
            <v/>
          </cell>
          <cell r="CR1052" t="str">
            <v>京都銀行</v>
          </cell>
          <cell r="CS1052" t="str">
            <v>桂川支店</v>
          </cell>
        </row>
        <row r="1053">
          <cell r="B1053" t="str">
            <v>37</v>
          </cell>
          <cell r="F1053" t="str">
            <v>612-8245</v>
          </cell>
          <cell r="G1053" t="str">
            <v>京都市伏見区横大路下三栖宮ノ後７０</v>
          </cell>
          <cell r="H1053" t="str">
            <v/>
          </cell>
          <cell r="I1053" t="str">
            <v>075-605-1000</v>
          </cell>
          <cell r="J1053">
            <v>88080</v>
          </cell>
          <cell r="K1053">
            <v>65700</v>
          </cell>
          <cell r="M1053" t="str">
            <v>吉田　優也</v>
          </cell>
          <cell r="N1053">
            <v>12000</v>
          </cell>
          <cell r="O1053">
            <v>12</v>
          </cell>
          <cell r="AA1053" t="str">
            <v/>
          </cell>
          <cell r="AB1053"/>
          <cell r="AC1053"/>
          <cell r="AO1053" t="str">
            <v/>
          </cell>
          <cell r="AP1053"/>
          <cell r="AQ1053"/>
          <cell r="BC1053" t="str">
            <v/>
          </cell>
          <cell r="BD1053"/>
          <cell r="BE1053"/>
          <cell r="BQ1053" t="str">
            <v/>
          </cell>
          <cell r="BR1053"/>
          <cell r="BS1053"/>
          <cell r="CE1053" t="str">
            <v/>
          </cell>
          <cell r="CF1053" t="str">
            <v/>
          </cell>
          <cell r="CG1053" t="str">
            <v/>
          </cell>
          <cell r="CR1053" t="str">
            <v>みずほ銀行</v>
          </cell>
          <cell r="CS1053" t="str">
            <v>伏見支店</v>
          </cell>
        </row>
        <row r="1054">
          <cell r="B1054" t="str">
            <v>35</v>
          </cell>
          <cell r="F1054" t="str">
            <v>615-0935</v>
          </cell>
          <cell r="G1054" t="str">
            <v>京都市右京区</v>
          </cell>
          <cell r="H1054" t="str">
            <v>梅津徳丸町７－１１</v>
          </cell>
          <cell r="I1054" t="str">
            <v>075-202-6765</v>
          </cell>
          <cell r="J1054">
            <v>16055</v>
          </cell>
          <cell r="K1054">
            <v>13870</v>
          </cell>
          <cell r="M1054" t="str">
            <v>番場　夏生</v>
          </cell>
          <cell r="N1054">
            <v>4000</v>
          </cell>
          <cell r="O1054">
            <v>12</v>
          </cell>
          <cell r="AA1054" t="str">
            <v/>
          </cell>
          <cell r="AB1054"/>
          <cell r="AC1054"/>
          <cell r="AO1054" t="str">
            <v/>
          </cell>
          <cell r="AP1054"/>
          <cell r="AQ1054"/>
          <cell r="BC1054" t="str">
            <v/>
          </cell>
          <cell r="BD1054"/>
          <cell r="BE1054"/>
          <cell r="BQ1054" t="str">
            <v/>
          </cell>
          <cell r="BR1054"/>
          <cell r="BS1054"/>
          <cell r="CE1054" t="str">
            <v/>
          </cell>
          <cell r="CF1054" t="str">
            <v/>
          </cell>
          <cell r="CG1054" t="str">
            <v/>
          </cell>
          <cell r="CR1054" t="str">
            <v>京都中央信用金庫</v>
          </cell>
          <cell r="CS1054" t="str">
            <v>梅津支店</v>
          </cell>
        </row>
        <row r="1055">
          <cell r="B1055" t="str">
            <v>35</v>
          </cell>
          <cell r="F1055" t="str">
            <v>607-8221</v>
          </cell>
          <cell r="G1055" t="str">
            <v>京都市山科区勧修寺西金ケ崎３８５</v>
          </cell>
          <cell r="H1055" t="str">
            <v>プルミエール勧修２０３</v>
          </cell>
          <cell r="I1055" t="str">
            <v>075-632-9062</v>
          </cell>
          <cell r="J1055">
            <v>16055</v>
          </cell>
          <cell r="K1055">
            <v>13870</v>
          </cell>
          <cell r="M1055" t="str">
            <v>山岡　秀光</v>
          </cell>
          <cell r="N1055">
            <v>4000</v>
          </cell>
          <cell r="O1055">
            <v>12</v>
          </cell>
          <cell r="AA1055" t="str">
            <v/>
          </cell>
          <cell r="AB1055"/>
          <cell r="AC1055"/>
          <cell r="AO1055" t="str">
            <v/>
          </cell>
          <cell r="AP1055"/>
          <cell r="AQ1055"/>
          <cell r="BC1055" t="str">
            <v/>
          </cell>
          <cell r="BD1055"/>
          <cell r="BE1055"/>
          <cell r="BQ1055" t="str">
            <v/>
          </cell>
          <cell r="BR1055"/>
          <cell r="BS1055"/>
          <cell r="CE1055" t="str">
            <v/>
          </cell>
          <cell r="CF1055" t="str">
            <v/>
          </cell>
          <cell r="CG1055" t="str">
            <v/>
          </cell>
          <cell r="CR1055" t="str">
            <v>京都銀行</v>
          </cell>
          <cell r="CS1055" t="str">
            <v>山科小野支店</v>
          </cell>
        </row>
        <row r="1056">
          <cell r="B1056" t="str">
            <v>37</v>
          </cell>
          <cell r="F1056" t="str">
            <v>601-8172</v>
          </cell>
          <cell r="G1056" t="str">
            <v>京都市南区上鳥羽鍋ヶ渕町　５－３－</v>
          </cell>
          <cell r="H1056" t="str">
            <v>Ａ</v>
          </cell>
          <cell r="I1056" t="str">
            <v>090-4494-8781</v>
          </cell>
          <cell r="J1056">
            <v>47400</v>
          </cell>
          <cell r="K1056">
            <v>43800</v>
          </cell>
          <cell r="M1056" t="str">
            <v>植本　幸治</v>
          </cell>
          <cell r="N1056">
            <v>4000</v>
          </cell>
          <cell r="O1056">
            <v>12</v>
          </cell>
          <cell r="AA1056" t="str">
            <v>藤田　大雅</v>
          </cell>
          <cell r="AB1056">
            <v>4000</v>
          </cell>
          <cell r="AC1056">
            <v>12</v>
          </cell>
          <cell r="AO1056" t="str">
            <v/>
          </cell>
          <cell r="AP1056"/>
          <cell r="AQ1056"/>
          <cell r="BC1056" t="str">
            <v/>
          </cell>
          <cell r="BD1056"/>
          <cell r="BE1056"/>
          <cell r="BQ1056" t="str">
            <v/>
          </cell>
          <cell r="BR1056"/>
          <cell r="BS1056"/>
          <cell r="CE1056" t="str">
            <v/>
          </cell>
          <cell r="CF1056" t="str">
            <v/>
          </cell>
          <cell r="CG1056" t="str">
            <v/>
          </cell>
          <cell r="CR1056" t="str">
            <v>京都中央信用金庫</v>
          </cell>
          <cell r="CS1056" t="str">
            <v>上鳥羽支店</v>
          </cell>
        </row>
        <row r="1057">
          <cell r="B1057" t="str">
            <v>35</v>
          </cell>
          <cell r="F1057" t="str">
            <v>601-1395</v>
          </cell>
          <cell r="G1057" t="str">
            <v>宇治市炭山堂ノ元２８</v>
          </cell>
          <cell r="H1057" t="str">
            <v/>
          </cell>
          <cell r="I1057" t="str">
            <v>0774-31-8525</v>
          </cell>
          <cell r="J1057">
            <v>18211</v>
          </cell>
          <cell r="K1057">
            <v>13870</v>
          </cell>
          <cell r="M1057" t="str">
            <v>三田　哲也</v>
          </cell>
          <cell r="N1057">
            <v>4000</v>
          </cell>
          <cell r="O1057">
            <v>12</v>
          </cell>
          <cell r="AA1057" t="str">
            <v/>
          </cell>
          <cell r="AB1057"/>
          <cell r="AC1057"/>
          <cell r="AO1057" t="str">
            <v/>
          </cell>
          <cell r="AP1057"/>
          <cell r="AQ1057"/>
          <cell r="BC1057" t="str">
            <v/>
          </cell>
          <cell r="BD1057"/>
          <cell r="BE1057"/>
          <cell r="BQ1057" t="str">
            <v/>
          </cell>
          <cell r="BR1057"/>
          <cell r="BS1057"/>
          <cell r="CE1057" t="str">
            <v/>
          </cell>
          <cell r="CF1057" t="str">
            <v/>
          </cell>
          <cell r="CG1057" t="str">
            <v/>
          </cell>
          <cell r="CR1057" t="str">
            <v>京都銀行</v>
          </cell>
          <cell r="CS1057" t="str">
            <v>六地蔵支店</v>
          </cell>
        </row>
        <row r="1058">
          <cell r="B1058" t="str">
            <v>38</v>
          </cell>
          <cell r="F1058" t="str">
            <v>603-8487</v>
          </cell>
          <cell r="G1058" t="str">
            <v>京都市北区</v>
          </cell>
          <cell r="H1058" t="str">
            <v>大北山原谷乾町１９番地の７０</v>
          </cell>
          <cell r="I1058" t="str">
            <v>075-462-5058</v>
          </cell>
          <cell r="J1058">
            <v>84876</v>
          </cell>
          <cell r="K1058">
            <v>82116</v>
          </cell>
          <cell r="M1058" t="str">
            <v>松井　昇</v>
          </cell>
          <cell r="N1058">
            <v>25000</v>
          </cell>
          <cell r="O1058">
            <v>9</v>
          </cell>
          <cell r="AA1058" t="str">
            <v/>
          </cell>
          <cell r="AB1058"/>
          <cell r="AC1058"/>
          <cell r="AO1058" t="str">
            <v/>
          </cell>
          <cell r="AP1058"/>
          <cell r="AQ1058"/>
          <cell r="BC1058" t="str">
            <v/>
          </cell>
          <cell r="BD1058"/>
          <cell r="BE1058"/>
          <cell r="BQ1058" t="str">
            <v/>
          </cell>
          <cell r="BR1058"/>
          <cell r="BS1058"/>
          <cell r="CE1058" t="str">
            <v/>
          </cell>
          <cell r="CF1058" t="str">
            <v/>
          </cell>
          <cell r="CG1058" t="str">
            <v/>
          </cell>
          <cell r="CR1058"/>
          <cell r="CS1058"/>
        </row>
        <row r="1059">
          <cell r="B1059" t="str">
            <v>35</v>
          </cell>
          <cell r="F1059" t="str">
            <v>615-0074</v>
          </cell>
          <cell r="G1059" t="str">
            <v>京都市右京区山ノ内苗町１３－３</v>
          </cell>
          <cell r="H1059" t="str">
            <v/>
          </cell>
          <cell r="I1059" t="str">
            <v>075-323-0520</v>
          </cell>
          <cell r="J1059">
            <v>16055</v>
          </cell>
          <cell r="K1059">
            <v>13870</v>
          </cell>
          <cell r="M1059" t="str">
            <v>永井　孝良</v>
          </cell>
          <cell r="N1059">
            <v>4000</v>
          </cell>
          <cell r="O1059">
            <v>12</v>
          </cell>
          <cell r="AA1059" t="str">
            <v/>
          </cell>
          <cell r="AB1059"/>
          <cell r="AC1059"/>
          <cell r="AO1059" t="str">
            <v/>
          </cell>
          <cell r="AP1059"/>
          <cell r="AQ1059"/>
          <cell r="BC1059" t="str">
            <v/>
          </cell>
          <cell r="BD1059"/>
          <cell r="BE1059"/>
          <cell r="BQ1059" t="str">
            <v/>
          </cell>
          <cell r="BR1059"/>
          <cell r="BS1059"/>
          <cell r="CE1059" t="str">
            <v/>
          </cell>
          <cell r="CF1059" t="str">
            <v/>
          </cell>
          <cell r="CG1059" t="str">
            <v/>
          </cell>
          <cell r="CR1059" t="str">
            <v>京都銀行</v>
          </cell>
          <cell r="CS1059" t="str">
            <v>西四条支店</v>
          </cell>
        </row>
        <row r="1060">
          <cell r="B1060" t="str">
            <v>35</v>
          </cell>
          <cell r="F1060" t="str">
            <v>621-0029</v>
          </cell>
          <cell r="G1060" t="str">
            <v>亀岡市曽我部町穴太市場３</v>
          </cell>
          <cell r="H1060" t="str">
            <v/>
          </cell>
          <cell r="I1060" t="str">
            <v>0771-22-5230</v>
          </cell>
          <cell r="J1060">
            <v>31768</v>
          </cell>
          <cell r="K1060">
            <v>13870</v>
          </cell>
          <cell r="M1060" t="str">
            <v>齊藤　定男</v>
          </cell>
          <cell r="N1060">
            <v>4000</v>
          </cell>
          <cell r="O1060">
            <v>12</v>
          </cell>
          <cell r="AA1060" t="str">
            <v/>
          </cell>
          <cell r="AB1060"/>
          <cell r="AC1060"/>
          <cell r="AO1060" t="str">
            <v/>
          </cell>
          <cell r="AP1060"/>
          <cell r="AQ1060"/>
          <cell r="BC1060" t="str">
            <v/>
          </cell>
          <cell r="BD1060"/>
          <cell r="BE1060"/>
          <cell r="BQ1060" t="str">
            <v/>
          </cell>
          <cell r="BR1060"/>
          <cell r="BS1060"/>
          <cell r="CE1060" t="str">
            <v/>
          </cell>
          <cell r="CF1060" t="str">
            <v/>
          </cell>
          <cell r="CG1060" t="str">
            <v/>
          </cell>
          <cell r="CR1060" t="str">
            <v>京都銀行</v>
          </cell>
          <cell r="CS1060" t="str">
            <v>東亀岡支店</v>
          </cell>
        </row>
        <row r="1061">
          <cell r="B1061" t="str">
            <v>35</v>
          </cell>
          <cell r="F1061" t="str">
            <v>607-8231</v>
          </cell>
          <cell r="G1061" t="str">
            <v>京都市山科区勧修寺堂田６２－６</v>
          </cell>
          <cell r="H1061" t="str">
            <v/>
          </cell>
          <cell r="I1061" t="str">
            <v>075-595-6246</v>
          </cell>
          <cell r="J1061">
            <v>35767</v>
          </cell>
          <cell r="K1061">
            <v>34675</v>
          </cell>
          <cell r="M1061" t="str">
            <v>堀　貴博</v>
          </cell>
          <cell r="N1061">
            <v>10000</v>
          </cell>
          <cell r="O1061">
            <v>12</v>
          </cell>
          <cell r="AA1061" t="str">
            <v/>
          </cell>
          <cell r="AB1061"/>
          <cell r="AC1061"/>
          <cell r="AO1061" t="str">
            <v/>
          </cell>
          <cell r="AP1061"/>
          <cell r="AQ1061"/>
          <cell r="BC1061" t="str">
            <v/>
          </cell>
          <cell r="BD1061"/>
          <cell r="BE1061"/>
          <cell r="BQ1061" t="str">
            <v/>
          </cell>
          <cell r="BR1061"/>
          <cell r="BS1061"/>
          <cell r="CE1061" t="str">
            <v/>
          </cell>
          <cell r="CF1061" t="str">
            <v/>
          </cell>
          <cell r="CG1061" t="str">
            <v/>
          </cell>
          <cell r="CR1061" t="str">
            <v>京都中央信用金庫</v>
          </cell>
          <cell r="CS1061" t="str">
            <v>西野山支店</v>
          </cell>
        </row>
        <row r="1062">
          <cell r="B1062" t="str">
            <v>35</v>
          </cell>
          <cell r="F1062" t="str">
            <v>612-0025</v>
          </cell>
          <cell r="G1062" t="str">
            <v>京都市伏見区</v>
          </cell>
          <cell r="H1062" t="str">
            <v>深草キトロ町１２番地６３４号</v>
          </cell>
          <cell r="I1062" t="str">
            <v>075-646-2739</v>
          </cell>
          <cell r="J1062">
            <v>16055</v>
          </cell>
          <cell r="K1062">
            <v>13870</v>
          </cell>
          <cell r="M1062" t="str">
            <v>荒川　武</v>
          </cell>
          <cell r="N1062">
            <v>4000</v>
          </cell>
          <cell r="O1062">
            <v>12</v>
          </cell>
          <cell r="AA1062" t="str">
            <v/>
          </cell>
          <cell r="AB1062"/>
          <cell r="AC1062"/>
          <cell r="AO1062" t="str">
            <v/>
          </cell>
          <cell r="AP1062"/>
          <cell r="AQ1062"/>
          <cell r="BC1062" t="str">
            <v/>
          </cell>
          <cell r="BD1062"/>
          <cell r="BE1062"/>
          <cell r="BQ1062" t="str">
            <v/>
          </cell>
          <cell r="BR1062"/>
          <cell r="BS1062"/>
          <cell r="CE1062" t="str">
            <v/>
          </cell>
          <cell r="CF1062" t="str">
            <v/>
          </cell>
          <cell r="CG1062" t="str">
            <v/>
          </cell>
          <cell r="CR1062" t="str">
            <v>京都中央信用金庫</v>
          </cell>
          <cell r="CS1062" t="str">
            <v>竹田支店</v>
          </cell>
        </row>
        <row r="1063">
          <cell r="B1063" t="str">
            <v>37</v>
          </cell>
          <cell r="F1063" t="str">
            <v>610-0121</v>
          </cell>
          <cell r="G1063" t="str">
            <v>城陽市寺田垣内後５３番地</v>
          </cell>
          <cell r="H1063" t="str">
            <v>エーデルハイム３０５号</v>
          </cell>
          <cell r="I1063" t="str">
            <v>080-1515-0911</v>
          </cell>
          <cell r="J1063">
            <v>53775</v>
          </cell>
          <cell r="K1063">
            <v>50175</v>
          </cell>
          <cell r="M1063" t="str">
            <v>下谷　史郎</v>
          </cell>
          <cell r="N1063">
            <v>10000</v>
          </cell>
          <cell r="O1063">
            <v>11</v>
          </cell>
          <cell r="AA1063" t="str">
            <v/>
          </cell>
          <cell r="AB1063"/>
          <cell r="AC1063"/>
          <cell r="AO1063" t="str">
            <v/>
          </cell>
          <cell r="AP1063"/>
          <cell r="AQ1063"/>
          <cell r="BC1063" t="str">
            <v/>
          </cell>
          <cell r="BD1063"/>
          <cell r="BE1063"/>
          <cell r="BQ1063" t="str">
            <v/>
          </cell>
          <cell r="BR1063"/>
          <cell r="BS1063"/>
          <cell r="CE1063" t="str">
            <v/>
          </cell>
          <cell r="CF1063" t="str">
            <v/>
          </cell>
          <cell r="CG1063" t="str">
            <v/>
          </cell>
          <cell r="CR1063"/>
          <cell r="CS1063"/>
        </row>
        <row r="1064">
          <cell r="B1064" t="str">
            <v>33</v>
          </cell>
          <cell r="F1064" t="str">
            <v>615-8061</v>
          </cell>
          <cell r="G1064" t="str">
            <v>京都市西京区下津林北浦町１０－８２</v>
          </cell>
          <cell r="H1064" t="str">
            <v/>
          </cell>
          <cell r="I1064" t="str">
            <v>075-391-1500</v>
          </cell>
          <cell r="J1064">
            <v>53262</v>
          </cell>
          <cell r="K1064">
            <v>26280</v>
          </cell>
          <cell r="M1064" t="str">
            <v>藤田　朋行</v>
          </cell>
          <cell r="N1064">
            <v>4000</v>
          </cell>
          <cell r="O1064">
            <v>12</v>
          </cell>
          <cell r="AA1064" t="str">
            <v>山本　健太郎</v>
          </cell>
          <cell r="AB1064">
            <v>4000</v>
          </cell>
          <cell r="AC1064">
            <v>12</v>
          </cell>
          <cell r="AO1064" t="str">
            <v/>
          </cell>
          <cell r="AP1064"/>
          <cell r="AQ1064"/>
          <cell r="BC1064" t="str">
            <v/>
          </cell>
          <cell r="BD1064"/>
          <cell r="BE1064"/>
          <cell r="BQ1064" t="str">
            <v/>
          </cell>
          <cell r="BR1064"/>
          <cell r="BS1064"/>
          <cell r="CE1064" t="str">
            <v/>
          </cell>
          <cell r="CF1064" t="str">
            <v/>
          </cell>
          <cell r="CG1064" t="str">
            <v/>
          </cell>
          <cell r="CR1064" t="str">
            <v>京都中央信用金庫</v>
          </cell>
          <cell r="CS1064" t="str">
            <v>下津林支店</v>
          </cell>
        </row>
        <row r="1065">
          <cell r="B1065" t="str">
            <v>38</v>
          </cell>
          <cell r="F1065" t="str">
            <v>607-8134</v>
          </cell>
          <cell r="G1065" t="str">
            <v>京都市山科区大塚北溝町３４番２４</v>
          </cell>
          <cell r="H1065" t="str">
            <v/>
          </cell>
          <cell r="I1065" t="str">
            <v>075-634-4738</v>
          </cell>
          <cell r="J1065">
            <v>18900</v>
          </cell>
          <cell r="K1065">
            <v>17520</v>
          </cell>
          <cell r="M1065" t="str">
            <v>桝谷　充伸</v>
          </cell>
          <cell r="N1065">
            <v>4000</v>
          </cell>
          <cell r="O1065">
            <v>12</v>
          </cell>
          <cell r="AA1065" t="str">
            <v/>
          </cell>
          <cell r="AB1065"/>
          <cell r="AC1065"/>
          <cell r="AO1065" t="str">
            <v/>
          </cell>
          <cell r="AP1065"/>
          <cell r="AQ1065"/>
          <cell r="BC1065" t="str">
            <v/>
          </cell>
          <cell r="BD1065"/>
          <cell r="BE1065"/>
          <cell r="BQ1065" t="str">
            <v/>
          </cell>
          <cell r="BR1065"/>
          <cell r="BS1065"/>
          <cell r="CE1065" t="str">
            <v/>
          </cell>
          <cell r="CF1065" t="str">
            <v/>
          </cell>
          <cell r="CG1065" t="str">
            <v/>
          </cell>
          <cell r="CR1065" t="str">
            <v>京都中央信用金庫</v>
          </cell>
          <cell r="CS1065" t="str">
            <v>本店営業部</v>
          </cell>
        </row>
        <row r="1066">
          <cell r="B1066" t="str">
            <v>38</v>
          </cell>
          <cell r="F1066" t="str">
            <v>610-1141</v>
          </cell>
          <cell r="G1066" t="str">
            <v>京都市西京区</v>
          </cell>
          <cell r="H1066" t="str">
            <v>大枝西新林町二丁目１番地４棟７０１号</v>
          </cell>
          <cell r="I1066" t="str">
            <v>075-755-4088</v>
          </cell>
          <cell r="J1066">
            <v>2760</v>
          </cell>
          <cell r="K1066">
            <v>0</v>
          </cell>
          <cell r="M1066" t="str">
            <v/>
          </cell>
          <cell r="N1066"/>
          <cell r="O1066"/>
          <cell r="AA1066" t="str">
            <v/>
          </cell>
          <cell r="AB1066"/>
          <cell r="AC1066"/>
          <cell r="AO1066" t="str">
            <v/>
          </cell>
          <cell r="AP1066"/>
          <cell r="AQ1066"/>
          <cell r="BC1066" t="str">
            <v/>
          </cell>
          <cell r="BD1066"/>
          <cell r="BE1066"/>
          <cell r="BQ1066" t="str">
            <v/>
          </cell>
          <cell r="BR1066"/>
          <cell r="BS1066"/>
          <cell r="CE1066" t="str">
            <v/>
          </cell>
          <cell r="CF1066" t="str">
            <v/>
          </cell>
          <cell r="CG1066" t="str">
            <v/>
          </cell>
          <cell r="CR1066" t="str">
            <v>ゆうちょ銀行</v>
          </cell>
          <cell r="CS1066" t="str">
            <v>四四八</v>
          </cell>
        </row>
        <row r="1067">
          <cell r="B1067" t="str">
            <v>38</v>
          </cell>
          <cell r="F1067" t="str">
            <v>600-8821</v>
          </cell>
          <cell r="G1067" t="str">
            <v>京都市下京区小坂町４－１１</v>
          </cell>
          <cell r="H1067" t="str">
            <v/>
          </cell>
          <cell r="I1067" t="str">
            <v>075-755-0027</v>
          </cell>
          <cell r="J1067">
            <v>20280</v>
          </cell>
          <cell r="K1067">
            <v>17520</v>
          </cell>
          <cell r="M1067" t="str">
            <v>高橋　智将</v>
          </cell>
          <cell r="N1067">
            <v>4000</v>
          </cell>
          <cell r="O1067">
            <v>12</v>
          </cell>
          <cell r="AA1067" t="str">
            <v/>
          </cell>
          <cell r="AB1067"/>
          <cell r="AC1067"/>
          <cell r="AO1067" t="str">
            <v/>
          </cell>
          <cell r="AP1067"/>
          <cell r="AQ1067"/>
          <cell r="BC1067" t="str">
            <v/>
          </cell>
          <cell r="BD1067"/>
          <cell r="BE1067"/>
          <cell r="BQ1067" t="str">
            <v/>
          </cell>
          <cell r="BR1067"/>
          <cell r="BS1067"/>
          <cell r="CE1067" t="str">
            <v/>
          </cell>
          <cell r="CF1067" t="str">
            <v/>
          </cell>
          <cell r="CG1067" t="str">
            <v/>
          </cell>
          <cell r="CR1067" t="str">
            <v>京都中央信用金庫</v>
          </cell>
          <cell r="CS1067" t="str">
            <v>丹波口出張所</v>
          </cell>
        </row>
        <row r="1068">
          <cell r="B1068" t="str">
            <v>35</v>
          </cell>
          <cell r="F1068" t="str">
            <v>600-8333</v>
          </cell>
          <cell r="G1068" t="str">
            <v>京都市下京区楊梅通油小路西入卜味金</v>
          </cell>
          <cell r="H1068" t="str">
            <v>仏町２００</v>
          </cell>
          <cell r="I1068" t="str">
            <v>075-353-3065</v>
          </cell>
          <cell r="J1068">
            <v>1529</v>
          </cell>
          <cell r="K1068">
            <v>0</v>
          </cell>
          <cell r="M1068" t="str">
            <v/>
          </cell>
          <cell r="N1068"/>
          <cell r="O1068"/>
          <cell r="AA1068" t="str">
            <v/>
          </cell>
          <cell r="AB1068"/>
          <cell r="AC1068"/>
          <cell r="AO1068" t="str">
            <v/>
          </cell>
          <cell r="AP1068"/>
          <cell r="AQ1068"/>
          <cell r="BC1068" t="str">
            <v/>
          </cell>
          <cell r="BD1068"/>
          <cell r="BE1068"/>
          <cell r="BQ1068" t="str">
            <v/>
          </cell>
          <cell r="BR1068"/>
          <cell r="BS1068"/>
          <cell r="CE1068" t="str">
            <v/>
          </cell>
          <cell r="CF1068" t="str">
            <v/>
          </cell>
          <cell r="CG1068" t="str">
            <v/>
          </cell>
          <cell r="CR1068" t="str">
            <v>京都中央信用金庫</v>
          </cell>
          <cell r="CS1068" t="str">
            <v>大宮支店</v>
          </cell>
        </row>
        <row r="1069">
          <cell r="B1069" t="str">
            <v>37</v>
          </cell>
          <cell r="F1069" t="str">
            <v>601-1105</v>
          </cell>
          <cell r="G1069" t="str">
            <v>京都市左京区花背別所町７７１</v>
          </cell>
          <cell r="H1069" t="str">
            <v/>
          </cell>
          <cell r="I1069" t="str">
            <v>075-746-0546</v>
          </cell>
          <cell r="J1069">
            <v>32400</v>
          </cell>
          <cell r="K1069">
            <v>0</v>
          </cell>
          <cell r="M1069" t="str">
            <v/>
          </cell>
          <cell r="N1069"/>
          <cell r="O1069"/>
          <cell r="AA1069" t="str">
            <v/>
          </cell>
          <cell r="AB1069"/>
          <cell r="AC1069"/>
          <cell r="AO1069" t="str">
            <v/>
          </cell>
          <cell r="AP1069"/>
          <cell r="AQ1069"/>
          <cell r="BC1069" t="str">
            <v/>
          </cell>
          <cell r="BD1069"/>
          <cell r="BE1069"/>
          <cell r="BQ1069" t="str">
            <v/>
          </cell>
          <cell r="BR1069"/>
          <cell r="BS1069"/>
          <cell r="CE1069" t="str">
            <v/>
          </cell>
          <cell r="CF1069" t="str">
            <v/>
          </cell>
          <cell r="CG1069" t="str">
            <v/>
          </cell>
          <cell r="CR1069"/>
          <cell r="CS1069"/>
        </row>
        <row r="1070">
          <cell r="B1070" t="str">
            <v>35</v>
          </cell>
          <cell r="F1070" t="str">
            <v>607-8136</v>
          </cell>
          <cell r="G1070" t="str">
            <v>京都市山科区大塚丹田９－２４</v>
          </cell>
          <cell r="H1070" t="str">
            <v/>
          </cell>
          <cell r="I1070" t="str">
            <v>075-592-7936</v>
          </cell>
          <cell r="J1070">
            <v>42702</v>
          </cell>
          <cell r="K1070">
            <v>41610</v>
          </cell>
          <cell r="M1070" t="str">
            <v>吉福　一真</v>
          </cell>
          <cell r="N1070">
            <v>12000</v>
          </cell>
          <cell r="O1070">
            <v>12</v>
          </cell>
          <cell r="AA1070" t="str">
            <v/>
          </cell>
          <cell r="AB1070"/>
          <cell r="AC1070"/>
          <cell r="AO1070" t="str">
            <v/>
          </cell>
          <cell r="AP1070"/>
          <cell r="AQ1070"/>
          <cell r="BC1070" t="str">
            <v/>
          </cell>
          <cell r="BD1070"/>
          <cell r="BE1070"/>
          <cell r="BQ1070" t="str">
            <v/>
          </cell>
          <cell r="BR1070"/>
          <cell r="BS1070"/>
          <cell r="CE1070" t="str">
            <v/>
          </cell>
          <cell r="CF1070" t="str">
            <v/>
          </cell>
          <cell r="CG1070" t="str">
            <v/>
          </cell>
          <cell r="CR1070" t="str">
            <v>京都信用金庫</v>
          </cell>
          <cell r="CS1070" t="str">
            <v>山科支店</v>
          </cell>
        </row>
        <row r="1071">
          <cell r="B1071" t="str">
            <v>35</v>
          </cell>
          <cell r="F1071" t="str">
            <v>630-0137</v>
          </cell>
          <cell r="G1071" t="str">
            <v>奈良県生駒市西白庭台２丁目５番地１７</v>
          </cell>
          <cell r="H1071" t="str">
            <v/>
          </cell>
          <cell r="I1071" t="str">
            <v>0743-20-1214</v>
          </cell>
          <cell r="J1071">
            <v>18429</v>
          </cell>
          <cell r="K1071">
            <v>17337</v>
          </cell>
          <cell r="M1071" t="str">
            <v>鈴木　清也</v>
          </cell>
          <cell r="N1071">
            <v>5000</v>
          </cell>
          <cell r="O1071">
            <v>12</v>
          </cell>
          <cell r="AA1071" t="str">
            <v/>
          </cell>
          <cell r="AB1071"/>
          <cell r="AC1071"/>
          <cell r="AO1071" t="str">
            <v/>
          </cell>
          <cell r="AP1071"/>
          <cell r="AQ1071"/>
          <cell r="BC1071" t="str">
            <v/>
          </cell>
          <cell r="BD1071"/>
          <cell r="BE1071"/>
          <cell r="BQ1071" t="str">
            <v/>
          </cell>
          <cell r="BR1071"/>
          <cell r="BS1071"/>
          <cell r="CE1071" t="str">
            <v/>
          </cell>
          <cell r="CF1071" t="str">
            <v/>
          </cell>
          <cell r="CG1071" t="str">
            <v/>
          </cell>
          <cell r="CR1071"/>
          <cell r="CS1071"/>
        </row>
        <row r="1072">
          <cell r="B1072" t="str">
            <v>35</v>
          </cell>
          <cell r="F1072" t="str">
            <v>600-8885</v>
          </cell>
          <cell r="G1072" t="str">
            <v>京都市下京区</v>
          </cell>
          <cell r="H1072" t="str">
            <v>西七条南月読町44-22</v>
          </cell>
          <cell r="I1072" t="str">
            <v>075-316-5027</v>
          </cell>
          <cell r="J1072">
            <v>33525</v>
          </cell>
          <cell r="K1072">
            <v>31777</v>
          </cell>
          <cell r="M1072" t="str">
            <v>野上　貴弘</v>
          </cell>
          <cell r="N1072">
            <v>10000</v>
          </cell>
          <cell r="O1072">
            <v>11</v>
          </cell>
          <cell r="AA1072" t="str">
            <v/>
          </cell>
          <cell r="AB1072"/>
          <cell r="AC1072"/>
          <cell r="AO1072" t="str">
            <v/>
          </cell>
          <cell r="AP1072"/>
          <cell r="AQ1072"/>
          <cell r="BC1072" t="str">
            <v/>
          </cell>
          <cell r="BD1072"/>
          <cell r="BE1072"/>
          <cell r="BQ1072" t="str">
            <v/>
          </cell>
          <cell r="BR1072"/>
          <cell r="BS1072"/>
          <cell r="CE1072" t="str">
            <v/>
          </cell>
          <cell r="CF1072" t="str">
            <v/>
          </cell>
          <cell r="CG1072" t="str">
            <v/>
          </cell>
          <cell r="CR1072"/>
          <cell r="CS1072"/>
        </row>
        <row r="1073">
          <cell r="B1073" t="str">
            <v>35</v>
          </cell>
          <cell r="F1073" t="str">
            <v>617-0813</v>
          </cell>
          <cell r="G1073" t="str">
            <v>長岡京市井ノ内宮山１３－２</v>
          </cell>
          <cell r="H1073" t="str">
            <v>エルメゾン宮山１０１</v>
          </cell>
          <cell r="I1073" t="str">
            <v>075-953-5278</v>
          </cell>
          <cell r="J1073">
            <v>16055</v>
          </cell>
          <cell r="K1073">
            <v>13870</v>
          </cell>
          <cell r="M1073" t="str">
            <v>小西　恭兵</v>
          </cell>
          <cell r="N1073">
            <v>4000</v>
          </cell>
          <cell r="O1073">
            <v>12</v>
          </cell>
          <cell r="AA1073" t="str">
            <v/>
          </cell>
          <cell r="AB1073"/>
          <cell r="AC1073"/>
          <cell r="AO1073" t="str">
            <v/>
          </cell>
          <cell r="AP1073"/>
          <cell r="AQ1073"/>
          <cell r="BC1073" t="str">
            <v/>
          </cell>
          <cell r="BD1073"/>
          <cell r="BE1073"/>
          <cell r="BQ1073" t="str">
            <v/>
          </cell>
          <cell r="BR1073"/>
          <cell r="BS1073"/>
          <cell r="CE1073" t="str">
            <v/>
          </cell>
          <cell r="CF1073" t="str">
            <v/>
          </cell>
          <cell r="CG1073" t="str">
            <v/>
          </cell>
          <cell r="CR1073" t="str">
            <v>京都中央信用金庫</v>
          </cell>
          <cell r="CS1073" t="str">
            <v>今里支店</v>
          </cell>
        </row>
        <row r="1074">
          <cell r="B1074" t="str">
            <v>37</v>
          </cell>
          <cell r="F1074" t="str">
            <v>616-8428</v>
          </cell>
          <cell r="G1074" t="str">
            <v>京都市右京区嵯峨二尊院門前北中院町</v>
          </cell>
          <cell r="H1074" t="str">
            <v>２－５７</v>
          </cell>
          <cell r="I1074" t="str">
            <v>090-7875-8014</v>
          </cell>
          <cell r="J1074">
            <v>77940</v>
          </cell>
          <cell r="K1074">
            <v>65700</v>
          </cell>
          <cell r="M1074" t="str">
            <v>神田　大将</v>
          </cell>
          <cell r="N1074">
            <v>12000</v>
          </cell>
          <cell r="O1074">
            <v>12</v>
          </cell>
          <cell r="AA1074" t="str">
            <v/>
          </cell>
          <cell r="AB1074"/>
          <cell r="AC1074"/>
          <cell r="AO1074" t="str">
            <v/>
          </cell>
          <cell r="AP1074"/>
          <cell r="AQ1074"/>
          <cell r="BC1074" t="str">
            <v/>
          </cell>
          <cell r="BD1074"/>
          <cell r="BE1074"/>
          <cell r="BQ1074" t="str">
            <v/>
          </cell>
          <cell r="BR1074"/>
          <cell r="BS1074"/>
          <cell r="CE1074" t="str">
            <v/>
          </cell>
          <cell r="CF1074" t="str">
            <v/>
          </cell>
          <cell r="CG1074" t="str">
            <v/>
          </cell>
          <cell r="CR1074" t="str">
            <v>京都銀行</v>
          </cell>
          <cell r="CS1074" t="str">
            <v>上桂支店</v>
          </cell>
        </row>
        <row r="1075">
          <cell r="B1075" t="str">
            <v>37</v>
          </cell>
          <cell r="F1075" t="str">
            <v>611-0044</v>
          </cell>
          <cell r="G1075" t="str">
            <v>宇治市伊勢田町名木２丁目１の７４</v>
          </cell>
          <cell r="H1075" t="str">
            <v/>
          </cell>
          <cell r="I1075" t="str">
            <v>0774-43-9005</v>
          </cell>
          <cell r="J1075">
            <v>56550</v>
          </cell>
          <cell r="K1075">
            <v>54750</v>
          </cell>
          <cell r="M1075" t="str">
            <v>山口　鋭太郎</v>
          </cell>
          <cell r="N1075">
            <v>10000</v>
          </cell>
          <cell r="O1075">
            <v>12</v>
          </cell>
          <cell r="AA1075" t="str">
            <v/>
          </cell>
          <cell r="AB1075"/>
          <cell r="AC1075"/>
          <cell r="AO1075" t="str">
            <v/>
          </cell>
          <cell r="AP1075"/>
          <cell r="AQ1075"/>
          <cell r="BC1075" t="str">
            <v/>
          </cell>
          <cell r="BD1075"/>
          <cell r="BE1075"/>
          <cell r="BQ1075" t="str">
            <v/>
          </cell>
          <cell r="BR1075"/>
          <cell r="BS1075"/>
          <cell r="CE1075" t="str">
            <v/>
          </cell>
          <cell r="CF1075" t="str">
            <v/>
          </cell>
          <cell r="CG1075" t="str">
            <v/>
          </cell>
          <cell r="CR1075"/>
          <cell r="CS1075"/>
        </row>
        <row r="1076">
          <cell r="B1076" t="str">
            <v>35</v>
          </cell>
          <cell r="F1076" t="str">
            <v>610-0117</v>
          </cell>
          <cell r="G1076" t="str">
            <v>城陽市枇杷庄島ノ宮８０－１４４</v>
          </cell>
          <cell r="H1076" t="str">
            <v/>
          </cell>
          <cell r="I1076" t="str">
            <v>0774-85-0876</v>
          </cell>
          <cell r="J1076">
            <v>14962</v>
          </cell>
          <cell r="K1076">
            <v>13870</v>
          </cell>
          <cell r="M1076" t="str">
            <v>前田　浩志</v>
          </cell>
          <cell r="N1076">
            <v>4000</v>
          </cell>
          <cell r="O1076">
            <v>12</v>
          </cell>
          <cell r="AA1076" t="str">
            <v/>
          </cell>
          <cell r="AB1076"/>
          <cell r="AC1076"/>
          <cell r="AO1076" t="str">
            <v/>
          </cell>
          <cell r="AP1076"/>
          <cell r="AQ1076"/>
          <cell r="BC1076" t="str">
            <v/>
          </cell>
          <cell r="BD1076"/>
          <cell r="BE1076"/>
          <cell r="BQ1076" t="str">
            <v/>
          </cell>
          <cell r="BR1076"/>
          <cell r="BS1076"/>
          <cell r="CE1076" t="str">
            <v/>
          </cell>
          <cell r="CF1076" t="str">
            <v/>
          </cell>
          <cell r="CG1076" t="str">
            <v/>
          </cell>
          <cell r="CR1076"/>
          <cell r="CS1076"/>
        </row>
        <row r="1077">
          <cell r="B1077" t="str">
            <v>38</v>
          </cell>
          <cell r="F1077" t="str">
            <v>604-8424</v>
          </cell>
          <cell r="G1077" t="str">
            <v>京都市中京区西ノ京樋口町１１８</v>
          </cell>
          <cell r="H1077" t="str">
            <v/>
          </cell>
          <cell r="I1077" t="str">
            <v>075-822-8585</v>
          </cell>
          <cell r="J1077">
            <v>45180</v>
          </cell>
          <cell r="K1077">
            <v>43800</v>
          </cell>
          <cell r="M1077" t="str">
            <v>北山　大祐</v>
          </cell>
          <cell r="N1077">
            <v>10000</v>
          </cell>
          <cell r="O1077">
            <v>12</v>
          </cell>
          <cell r="AA1077" t="str">
            <v/>
          </cell>
          <cell r="AB1077"/>
          <cell r="AC1077"/>
          <cell r="AO1077" t="str">
            <v/>
          </cell>
          <cell r="AP1077"/>
          <cell r="AQ1077"/>
          <cell r="BC1077" t="str">
            <v/>
          </cell>
          <cell r="BD1077"/>
          <cell r="BE1077"/>
          <cell r="BQ1077" t="str">
            <v/>
          </cell>
          <cell r="BR1077"/>
          <cell r="BS1077"/>
          <cell r="CE1077" t="str">
            <v/>
          </cell>
          <cell r="CF1077" t="str">
            <v/>
          </cell>
          <cell r="CG1077" t="str">
            <v/>
          </cell>
          <cell r="CR1077" t="str">
            <v>京都中央信用金庫</v>
          </cell>
          <cell r="CS1077" t="str">
            <v>三条支店</v>
          </cell>
        </row>
        <row r="1078">
          <cell r="B1078" t="str">
            <v>37</v>
          </cell>
          <cell r="F1078" t="str">
            <v>601-1252</v>
          </cell>
          <cell r="G1078" t="str">
            <v>京都市左京区八瀬秋元町</v>
          </cell>
          <cell r="H1078" t="str">
            <v>271</v>
          </cell>
          <cell r="I1078" t="str">
            <v>075-708-5510</v>
          </cell>
          <cell r="J1078">
            <v>126750</v>
          </cell>
          <cell r="K1078">
            <v>54750</v>
          </cell>
          <cell r="M1078" t="str">
            <v>大西　健太</v>
          </cell>
          <cell r="N1078">
            <v>10000</v>
          </cell>
          <cell r="O1078">
            <v>12</v>
          </cell>
          <cell r="AA1078" t="str">
            <v/>
          </cell>
          <cell r="AB1078"/>
          <cell r="AC1078"/>
          <cell r="AO1078" t="str">
            <v/>
          </cell>
          <cell r="AP1078"/>
          <cell r="AQ1078"/>
          <cell r="BC1078" t="str">
            <v/>
          </cell>
          <cell r="BD1078"/>
          <cell r="BE1078"/>
          <cell r="BQ1078" t="str">
            <v/>
          </cell>
          <cell r="BR1078"/>
          <cell r="BS1078"/>
          <cell r="CE1078" t="str">
            <v/>
          </cell>
          <cell r="CF1078" t="str">
            <v/>
          </cell>
          <cell r="CG1078" t="str">
            <v/>
          </cell>
          <cell r="CR1078" t="str">
            <v>京都信用金庫</v>
          </cell>
          <cell r="CS1078" t="str">
            <v>岩倉中町支店</v>
          </cell>
        </row>
        <row r="1079">
          <cell r="B1079" t="str">
            <v>35</v>
          </cell>
          <cell r="F1079" t="str">
            <v>573-1155</v>
          </cell>
          <cell r="G1079" t="str">
            <v>大阪府枚方市招提南町１－３６－４</v>
          </cell>
          <cell r="H1079" t="str">
            <v/>
          </cell>
          <cell r="I1079" t="str">
            <v>072-850-0128</v>
          </cell>
          <cell r="J1079">
            <v>35767</v>
          </cell>
          <cell r="K1079">
            <v>34675</v>
          </cell>
          <cell r="M1079" t="str">
            <v>松井　優</v>
          </cell>
          <cell r="N1079">
            <v>10000</v>
          </cell>
          <cell r="O1079">
            <v>12</v>
          </cell>
          <cell r="AA1079" t="str">
            <v/>
          </cell>
          <cell r="AB1079"/>
          <cell r="AC1079"/>
          <cell r="AO1079" t="str">
            <v/>
          </cell>
          <cell r="AP1079"/>
          <cell r="AQ1079"/>
          <cell r="BC1079" t="str">
            <v/>
          </cell>
          <cell r="BD1079"/>
          <cell r="BE1079"/>
          <cell r="BQ1079" t="str">
            <v/>
          </cell>
          <cell r="BR1079"/>
          <cell r="BS1079"/>
          <cell r="CE1079" t="str">
            <v/>
          </cell>
          <cell r="CF1079" t="str">
            <v/>
          </cell>
          <cell r="CG1079" t="str">
            <v/>
          </cell>
          <cell r="CR1079" t="str">
            <v>京都銀行</v>
          </cell>
          <cell r="CS1079" t="str">
            <v>松井山手支店</v>
          </cell>
        </row>
        <row r="1080">
          <cell r="B1080" t="str">
            <v>35</v>
          </cell>
          <cell r="F1080" t="str">
            <v>611-0042</v>
          </cell>
          <cell r="G1080" t="str">
            <v>宇治市小倉町南堀池８３－７７</v>
          </cell>
          <cell r="H1080" t="str">
            <v/>
          </cell>
          <cell r="I1080" t="str">
            <v>0774-66-2936</v>
          </cell>
          <cell r="J1080">
            <v>14962</v>
          </cell>
          <cell r="K1080">
            <v>13870</v>
          </cell>
          <cell r="M1080" t="str">
            <v>村田　浩一郎</v>
          </cell>
          <cell r="N1080">
            <v>4000</v>
          </cell>
          <cell r="O1080">
            <v>12</v>
          </cell>
          <cell r="AA1080" t="str">
            <v/>
          </cell>
          <cell r="AB1080"/>
          <cell r="AC1080"/>
          <cell r="AO1080" t="str">
            <v/>
          </cell>
          <cell r="AP1080"/>
          <cell r="AQ1080"/>
          <cell r="BC1080" t="str">
            <v/>
          </cell>
          <cell r="BD1080"/>
          <cell r="BE1080"/>
          <cell r="BQ1080" t="str">
            <v/>
          </cell>
          <cell r="BR1080"/>
          <cell r="BS1080"/>
          <cell r="CE1080" t="str">
            <v/>
          </cell>
          <cell r="CF1080" t="str">
            <v/>
          </cell>
          <cell r="CG1080" t="str">
            <v/>
          </cell>
          <cell r="CR1080" t="str">
            <v>京都中央信用金庫</v>
          </cell>
          <cell r="CS1080" t="str">
            <v>桃山支店</v>
          </cell>
        </row>
        <row r="1081">
          <cell r="B1081" t="str">
            <v>36</v>
          </cell>
          <cell r="F1081" t="str">
            <v>613-0021</v>
          </cell>
          <cell r="G1081" t="str">
            <v>久世郡久御山町</v>
          </cell>
          <cell r="H1081" t="str">
            <v>東一口５０番地３</v>
          </cell>
          <cell r="I1081" t="str">
            <v>075-631-5977</v>
          </cell>
          <cell r="J1081">
            <v>10725</v>
          </cell>
          <cell r="K1081">
            <v>9490</v>
          </cell>
          <cell r="M1081" t="str">
            <v>馬場崎　真也</v>
          </cell>
          <cell r="N1081">
            <v>4000</v>
          </cell>
          <cell r="O1081">
            <v>12</v>
          </cell>
          <cell r="AA1081" t="str">
            <v/>
          </cell>
          <cell r="AB1081"/>
          <cell r="AC1081"/>
          <cell r="AO1081" t="str">
            <v/>
          </cell>
          <cell r="AP1081"/>
          <cell r="AQ1081"/>
          <cell r="BC1081" t="str">
            <v/>
          </cell>
          <cell r="BD1081"/>
          <cell r="BE1081"/>
          <cell r="BQ1081" t="str">
            <v/>
          </cell>
          <cell r="BR1081"/>
          <cell r="BS1081"/>
          <cell r="CE1081" t="str">
            <v/>
          </cell>
          <cell r="CF1081" t="str">
            <v/>
          </cell>
          <cell r="CG1081" t="str">
            <v/>
          </cell>
          <cell r="CR1081" t="str">
            <v>京都中央信用金庫</v>
          </cell>
          <cell r="CS1081" t="str">
            <v>久御山支店</v>
          </cell>
        </row>
        <row r="1082">
          <cell r="B1082" t="str">
            <v>32</v>
          </cell>
          <cell r="F1082" t="str">
            <v>610-0111</v>
          </cell>
          <cell r="G1082" t="str">
            <v>城陽市富野森山１８－１１</v>
          </cell>
          <cell r="H1082" t="str">
            <v/>
          </cell>
          <cell r="I1082" t="str">
            <v>0774-55-4516</v>
          </cell>
          <cell r="J1082">
            <v>41195</v>
          </cell>
          <cell r="K1082">
            <v>40150</v>
          </cell>
          <cell r="M1082" t="str">
            <v>森数　怜</v>
          </cell>
          <cell r="N1082">
            <v>10000</v>
          </cell>
          <cell r="O1082">
            <v>12</v>
          </cell>
          <cell r="AA1082" t="str">
            <v/>
          </cell>
          <cell r="AB1082"/>
          <cell r="AC1082"/>
          <cell r="AO1082" t="str">
            <v/>
          </cell>
          <cell r="AP1082"/>
          <cell r="AQ1082"/>
          <cell r="BC1082" t="str">
            <v/>
          </cell>
          <cell r="BD1082"/>
          <cell r="BE1082"/>
          <cell r="BQ1082" t="str">
            <v/>
          </cell>
          <cell r="BR1082"/>
          <cell r="BS1082"/>
          <cell r="CE1082" t="str">
            <v/>
          </cell>
          <cell r="CF1082" t="str">
            <v/>
          </cell>
          <cell r="CG1082" t="str">
            <v/>
          </cell>
          <cell r="CR1082" t="str">
            <v>京都中央信用金庫</v>
          </cell>
          <cell r="CS1082" t="str">
            <v>富野荘支店</v>
          </cell>
        </row>
        <row r="1083">
          <cell r="B1083" t="str">
            <v>35</v>
          </cell>
          <cell r="F1083" t="str">
            <v>621-0868</v>
          </cell>
          <cell r="G1083" t="str">
            <v>亀岡市柳町３９</v>
          </cell>
          <cell r="H1083" t="str">
            <v/>
          </cell>
          <cell r="I1083" t="str">
            <v>0771-22-0074</v>
          </cell>
          <cell r="J1083">
            <v>72437</v>
          </cell>
          <cell r="K1083">
            <v>65882</v>
          </cell>
          <cell r="M1083" t="str">
            <v>中林　貞治</v>
          </cell>
          <cell r="N1083">
            <v>5000</v>
          </cell>
          <cell r="O1083">
            <v>12</v>
          </cell>
          <cell r="AA1083" t="str">
            <v>中林　義博</v>
          </cell>
          <cell r="AB1083">
            <v>14000</v>
          </cell>
          <cell r="AC1083">
            <v>12</v>
          </cell>
          <cell r="AO1083" t="str">
            <v/>
          </cell>
          <cell r="AP1083"/>
          <cell r="AQ1083"/>
          <cell r="BC1083" t="str">
            <v/>
          </cell>
          <cell r="BD1083"/>
          <cell r="BE1083"/>
          <cell r="BQ1083" t="str">
            <v/>
          </cell>
          <cell r="BR1083"/>
          <cell r="BS1083"/>
          <cell r="CE1083" t="str">
            <v/>
          </cell>
          <cell r="CF1083" t="str">
            <v/>
          </cell>
          <cell r="CG1083" t="str">
            <v/>
          </cell>
          <cell r="CR1083" t="str">
            <v>京都銀行</v>
          </cell>
          <cell r="CS1083" t="str">
            <v>亀岡支店</v>
          </cell>
        </row>
        <row r="1084">
          <cell r="B1084" t="str">
            <v>38</v>
          </cell>
          <cell r="F1084" t="str">
            <v>607-8305</v>
          </cell>
          <cell r="G1084" t="str">
            <v>京都市山科区</v>
          </cell>
          <cell r="H1084" t="str">
            <v>西野山中臣町１８５番地１</v>
          </cell>
          <cell r="I1084" t="str">
            <v>075-204-8295</v>
          </cell>
          <cell r="J1084">
            <v>2760</v>
          </cell>
          <cell r="K1084">
            <v>0</v>
          </cell>
          <cell r="M1084" t="str">
            <v/>
          </cell>
          <cell r="N1084"/>
          <cell r="O1084"/>
          <cell r="AA1084" t="str">
            <v/>
          </cell>
          <cell r="AB1084"/>
          <cell r="AC1084"/>
          <cell r="AO1084" t="str">
            <v/>
          </cell>
          <cell r="AP1084"/>
          <cell r="AQ1084"/>
          <cell r="BC1084" t="str">
            <v/>
          </cell>
          <cell r="BD1084"/>
          <cell r="BE1084"/>
          <cell r="BQ1084" t="str">
            <v/>
          </cell>
          <cell r="BR1084"/>
          <cell r="BS1084"/>
          <cell r="CE1084" t="str">
            <v/>
          </cell>
          <cell r="CF1084" t="str">
            <v/>
          </cell>
          <cell r="CG1084" t="str">
            <v/>
          </cell>
          <cell r="CR1084"/>
          <cell r="CS1084"/>
        </row>
        <row r="1085">
          <cell r="B1085" t="str">
            <v>38</v>
          </cell>
          <cell r="F1085" t="str">
            <v>618-0081</v>
          </cell>
          <cell r="G1085" t="str">
            <v>乙訓郡大山崎町下植野小字二階下１０</v>
          </cell>
          <cell r="H1085" t="str">
            <v>プリムローズ１０６号</v>
          </cell>
          <cell r="I1085" t="str">
            <v>075-952-3660</v>
          </cell>
          <cell r="J1085">
            <v>2760</v>
          </cell>
          <cell r="K1085">
            <v>0</v>
          </cell>
          <cell r="M1085" t="str">
            <v/>
          </cell>
          <cell r="N1085"/>
          <cell r="O1085"/>
          <cell r="AA1085" t="str">
            <v/>
          </cell>
          <cell r="AB1085"/>
          <cell r="AC1085"/>
          <cell r="AO1085" t="str">
            <v/>
          </cell>
          <cell r="AP1085"/>
          <cell r="AQ1085"/>
          <cell r="BC1085" t="str">
            <v/>
          </cell>
          <cell r="BD1085"/>
          <cell r="BE1085"/>
          <cell r="BQ1085" t="str">
            <v/>
          </cell>
          <cell r="BR1085"/>
          <cell r="BS1085"/>
          <cell r="CE1085" t="str">
            <v/>
          </cell>
          <cell r="CF1085" t="str">
            <v/>
          </cell>
          <cell r="CG1085" t="str">
            <v/>
          </cell>
          <cell r="CR1085" t="str">
            <v>京都中央信用金庫</v>
          </cell>
          <cell r="CS1085" t="str">
            <v>長岡支店</v>
          </cell>
        </row>
        <row r="1086">
          <cell r="B1086" t="str">
            <v>38</v>
          </cell>
          <cell r="F1086" t="str">
            <v>607-8462</v>
          </cell>
          <cell r="G1086" t="str">
            <v>京都市山科区上花山花ノ岡町４９－３</v>
          </cell>
          <cell r="H1086" t="str">
            <v/>
          </cell>
          <cell r="I1086" t="str">
            <v>075-502-7277</v>
          </cell>
          <cell r="J1086">
            <v>106368</v>
          </cell>
          <cell r="K1086">
            <v>78840</v>
          </cell>
          <cell r="M1086" t="str">
            <v>瀬戸　英和</v>
          </cell>
          <cell r="N1086">
            <v>18000</v>
          </cell>
          <cell r="O1086">
            <v>12</v>
          </cell>
          <cell r="AA1086" t="str">
            <v/>
          </cell>
          <cell r="AB1086"/>
          <cell r="AC1086"/>
          <cell r="AO1086" t="str">
            <v/>
          </cell>
          <cell r="AP1086"/>
          <cell r="AQ1086"/>
          <cell r="BC1086" t="str">
            <v/>
          </cell>
          <cell r="BD1086"/>
          <cell r="BE1086"/>
          <cell r="BQ1086" t="str">
            <v/>
          </cell>
          <cell r="BR1086"/>
          <cell r="BS1086"/>
          <cell r="CE1086" t="str">
            <v/>
          </cell>
          <cell r="CF1086" t="str">
            <v/>
          </cell>
          <cell r="CG1086" t="str">
            <v/>
          </cell>
          <cell r="CR1086"/>
          <cell r="CS1086"/>
        </row>
        <row r="1087">
          <cell r="B1087" t="str">
            <v>35</v>
          </cell>
          <cell r="F1087" t="str">
            <v>612-8445</v>
          </cell>
          <cell r="G1087" t="str">
            <v>京都市伏見区竹田浄菩提院町２４１</v>
          </cell>
          <cell r="H1087" t="str">
            <v/>
          </cell>
          <cell r="I1087" t="str">
            <v>090-3675-7099</v>
          </cell>
          <cell r="J1087">
            <v>16055</v>
          </cell>
          <cell r="K1087">
            <v>13870</v>
          </cell>
          <cell r="M1087" t="str">
            <v>川西　貴海</v>
          </cell>
          <cell r="N1087">
            <v>4000</v>
          </cell>
          <cell r="O1087">
            <v>12</v>
          </cell>
          <cell r="AA1087" t="str">
            <v/>
          </cell>
          <cell r="AB1087"/>
          <cell r="AC1087"/>
          <cell r="AO1087" t="str">
            <v/>
          </cell>
          <cell r="AP1087"/>
          <cell r="AQ1087"/>
          <cell r="BC1087" t="str">
            <v/>
          </cell>
          <cell r="BD1087"/>
          <cell r="BE1087"/>
          <cell r="BQ1087" t="str">
            <v/>
          </cell>
          <cell r="BR1087"/>
          <cell r="BS1087"/>
          <cell r="CE1087" t="str">
            <v/>
          </cell>
          <cell r="CF1087" t="str">
            <v/>
          </cell>
          <cell r="CG1087" t="str">
            <v/>
          </cell>
          <cell r="CR1087" t="str">
            <v>京都中央信用金庫</v>
          </cell>
          <cell r="CS1087" t="str">
            <v>太秦支店</v>
          </cell>
        </row>
        <row r="1088">
          <cell r="B1088" t="str">
            <v>35</v>
          </cell>
          <cell r="F1088" t="str">
            <v>602-8061</v>
          </cell>
          <cell r="G1088" t="str">
            <v>京都市上京区</v>
          </cell>
          <cell r="H1088" t="str">
            <v>上長者町通油小路東入甲斐守町１２０番地３</v>
          </cell>
          <cell r="I1088" t="str">
            <v>075-441-4990</v>
          </cell>
          <cell r="J1088">
            <v>10554</v>
          </cell>
          <cell r="K1088">
            <v>0</v>
          </cell>
          <cell r="M1088" t="str">
            <v/>
          </cell>
          <cell r="N1088"/>
          <cell r="O1088"/>
          <cell r="AA1088" t="str">
            <v/>
          </cell>
          <cell r="AB1088"/>
          <cell r="AC1088"/>
          <cell r="AO1088" t="str">
            <v/>
          </cell>
          <cell r="AP1088"/>
          <cell r="AQ1088"/>
          <cell r="BC1088" t="str">
            <v/>
          </cell>
          <cell r="BD1088"/>
          <cell r="BE1088"/>
          <cell r="BQ1088" t="str">
            <v/>
          </cell>
          <cell r="BR1088"/>
          <cell r="BS1088"/>
          <cell r="CE1088" t="str">
            <v/>
          </cell>
          <cell r="CF1088" t="str">
            <v/>
          </cell>
          <cell r="CG1088" t="str">
            <v/>
          </cell>
          <cell r="CR1088" t="str">
            <v>滋賀銀行</v>
          </cell>
          <cell r="CS1088" t="str">
            <v>山科支店</v>
          </cell>
        </row>
        <row r="1089">
          <cell r="B1089" t="str">
            <v>38</v>
          </cell>
          <cell r="F1089" t="str">
            <v>601-8433</v>
          </cell>
          <cell r="G1089" t="str">
            <v>京都市南区西九条東柳ノ内町５４</v>
          </cell>
          <cell r="H1089" t="str">
            <v/>
          </cell>
          <cell r="I1089" t="str">
            <v>075-748-8465</v>
          </cell>
          <cell r="J1089">
            <v>134160</v>
          </cell>
          <cell r="K1089">
            <v>131400</v>
          </cell>
          <cell r="M1089" t="str">
            <v>安田　政義</v>
          </cell>
          <cell r="N1089">
            <v>10000</v>
          </cell>
          <cell r="O1089">
            <v>12</v>
          </cell>
          <cell r="AA1089" t="str">
            <v>安田　優樹</v>
          </cell>
          <cell r="AB1089">
            <v>10000</v>
          </cell>
          <cell r="AC1089">
            <v>12</v>
          </cell>
          <cell r="AO1089" t="str">
            <v>安田　弘樹</v>
          </cell>
          <cell r="AP1089">
            <v>10000</v>
          </cell>
          <cell r="AQ1089">
            <v>12</v>
          </cell>
          <cell r="BC1089" t="str">
            <v/>
          </cell>
          <cell r="BD1089"/>
          <cell r="BE1089"/>
          <cell r="BQ1089" t="str">
            <v/>
          </cell>
          <cell r="BR1089"/>
          <cell r="BS1089"/>
          <cell r="CE1089" t="str">
            <v/>
          </cell>
          <cell r="CF1089" t="str">
            <v/>
          </cell>
          <cell r="CG1089" t="str">
            <v/>
          </cell>
          <cell r="CR1089"/>
          <cell r="CS1089"/>
        </row>
        <row r="1090">
          <cell r="B1090" t="str">
            <v>37</v>
          </cell>
          <cell r="F1090" t="str">
            <v>601-1463</v>
          </cell>
          <cell r="G1090" t="str">
            <v>京都市伏見区小栗栖</v>
          </cell>
          <cell r="H1090" t="str">
            <v>中山田町６３－４２</v>
          </cell>
          <cell r="I1090" t="str">
            <v>075-644-6132</v>
          </cell>
          <cell r="J1090">
            <v>131820</v>
          </cell>
          <cell r="K1090">
            <v>109500</v>
          </cell>
          <cell r="M1090" t="str">
            <v>小嶋　慎也</v>
          </cell>
          <cell r="N1090">
            <v>20000</v>
          </cell>
          <cell r="O1090">
            <v>12</v>
          </cell>
          <cell r="AA1090" t="str">
            <v/>
          </cell>
          <cell r="AB1090"/>
          <cell r="AC1090"/>
          <cell r="AO1090" t="str">
            <v/>
          </cell>
          <cell r="AP1090"/>
          <cell r="AQ1090"/>
          <cell r="BC1090" t="str">
            <v/>
          </cell>
          <cell r="BD1090"/>
          <cell r="BE1090"/>
          <cell r="BQ1090" t="str">
            <v/>
          </cell>
          <cell r="BR1090"/>
          <cell r="BS1090"/>
          <cell r="CE1090" t="str">
            <v/>
          </cell>
          <cell r="CF1090" t="str">
            <v/>
          </cell>
          <cell r="CG1090" t="str">
            <v/>
          </cell>
          <cell r="CR1090" t="str">
            <v>三菱ＵＦＪ銀行</v>
          </cell>
          <cell r="CS1090" t="str">
            <v>伏見支店</v>
          </cell>
        </row>
        <row r="1091">
          <cell r="B1091" t="str">
            <v>35</v>
          </cell>
          <cell r="F1091" t="str">
            <v>612-8121</v>
          </cell>
          <cell r="G1091" t="str">
            <v>京都市伏見区向島善阿弥町６０番地４</v>
          </cell>
          <cell r="H1091" t="str">
            <v/>
          </cell>
          <cell r="I1091" t="str">
            <v>075-601-4085</v>
          </cell>
          <cell r="J1091">
            <v>36860</v>
          </cell>
          <cell r="K1091">
            <v>34675</v>
          </cell>
          <cell r="M1091" t="str">
            <v>岸田　優</v>
          </cell>
          <cell r="N1091">
            <v>10000</v>
          </cell>
          <cell r="O1091">
            <v>12</v>
          </cell>
          <cell r="AA1091" t="str">
            <v/>
          </cell>
          <cell r="AB1091"/>
          <cell r="AC1091"/>
          <cell r="AO1091" t="str">
            <v/>
          </cell>
          <cell r="AP1091"/>
          <cell r="AQ1091"/>
          <cell r="BC1091" t="str">
            <v/>
          </cell>
          <cell r="BD1091"/>
          <cell r="BE1091"/>
          <cell r="BQ1091" t="str">
            <v/>
          </cell>
          <cell r="BR1091"/>
          <cell r="BS1091"/>
          <cell r="CE1091" t="str">
            <v/>
          </cell>
          <cell r="CF1091" t="str">
            <v/>
          </cell>
          <cell r="CG1091" t="str">
            <v/>
          </cell>
          <cell r="CR1091" t="str">
            <v>京都中央信用金庫</v>
          </cell>
          <cell r="CS1091" t="str">
            <v>向島支店</v>
          </cell>
        </row>
        <row r="1092">
          <cell r="B1092" t="str">
            <v>35</v>
          </cell>
          <cell r="F1092" t="str">
            <v>610-0241</v>
          </cell>
          <cell r="G1092" t="str">
            <v>綴喜郡宇治田原町南溝尻１５</v>
          </cell>
          <cell r="H1092" t="str">
            <v/>
          </cell>
          <cell r="I1092" t="str">
            <v>0774-88-3276</v>
          </cell>
          <cell r="J1092">
            <v>42702</v>
          </cell>
          <cell r="K1092">
            <v>41610</v>
          </cell>
          <cell r="M1092" t="str">
            <v>山本　宏太</v>
          </cell>
          <cell r="N1092">
            <v>12000</v>
          </cell>
          <cell r="O1092">
            <v>12</v>
          </cell>
          <cell r="AA1092" t="str">
            <v/>
          </cell>
          <cell r="AB1092"/>
          <cell r="AC1092"/>
          <cell r="AO1092" t="str">
            <v/>
          </cell>
          <cell r="AP1092"/>
          <cell r="AQ1092"/>
          <cell r="BC1092" t="str">
            <v/>
          </cell>
          <cell r="BD1092"/>
          <cell r="BE1092"/>
          <cell r="BQ1092" t="str">
            <v/>
          </cell>
          <cell r="BR1092"/>
          <cell r="BS1092"/>
          <cell r="CE1092" t="str">
            <v/>
          </cell>
          <cell r="CF1092" t="str">
            <v/>
          </cell>
          <cell r="CG1092" t="str">
            <v/>
          </cell>
          <cell r="CR1092"/>
          <cell r="CS1092"/>
        </row>
        <row r="1093">
          <cell r="B1093" t="str">
            <v>35</v>
          </cell>
          <cell r="F1093" t="str">
            <v>616-8096</v>
          </cell>
          <cell r="G1093" t="str">
            <v>京都市右京区御室岡ノ裾町３４</v>
          </cell>
          <cell r="H1093" t="str">
            <v/>
          </cell>
          <cell r="I1093" t="str">
            <v>075-463-2333</v>
          </cell>
          <cell r="J1093">
            <v>14962</v>
          </cell>
          <cell r="K1093">
            <v>13870</v>
          </cell>
          <cell r="M1093" t="str">
            <v>山崎　秀将</v>
          </cell>
          <cell r="N1093">
            <v>4000</v>
          </cell>
          <cell r="O1093">
            <v>12</v>
          </cell>
          <cell r="AA1093" t="str">
            <v/>
          </cell>
          <cell r="AB1093"/>
          <cell r="AC1093"/>
          <cell r="AO1093" t="str">
            <v/>
          </cell>
          <cell r="AP1093"/>
          <cell r="AQ1093"/>
          <cell r="BC1093" t="str">
            <v/>
          </cell>
          <cell r="BD1093"/>
          <cell r="BE1093"/>
          <cell r="BQ1093" t="str">
            <v/>
          </cell>
          <cell r="BR1093"/>
          <cell r="BS1093"/>
          <cell r="CE1093" t="str">
            <v/>
          </cell>
          <cell r="CF1093" t="str">
            <v/>
          </cell>
          <cell r="CG1093" t="str">
            <v/>
          </cell>
          <cell r="CR1093"/>
          <cell r="CS1093"/>
        </row>
        <row r="1094">
          <cell r="B1094" t="str">
            <v>38</v>
          </cell>
          <cell r="F1094" t="str">
            <v>617-0828</v>
          </cell>
          <cell r="G1094" t="str">
            <v>長岡京市馬場１丁目８－１２</v>
          </cell>
          <cell r="H1094" t="str">
            <v/>
          </cell>
          <cell r="I1094" t="str">
            <v>075-951-3980</v>
          </cell>
          <cell r="J1094">
            <v>67920</v>
          </cell>
          <cell r="K1094">
            <v>43800</v>
          </cell>
          <cell r="M1094" t="str">
            <v>大橋　克己</v>
          </cell>
          <cell r="N1094">
            <v>10000</v>
          </cell>
          <cell r="O1094">
            <v>12</v>
          </cell>
          <cell r="AA1094" t="str">
            <v/>
          </cell>
          <cell r="AB1094"/>
          <cell r="AC1094"/>
          <cell r="AO1094" t="str">
            <v/>
          </cell>
          <cell r="AP1094"/>
          <cell r="AQ1094"/>
          <cell r="BC1094" t="str">
            <v/>
          </cell>
          <cell r="BD1094"/>
          <cell r="BE1094"/>
          <cell r="BQ1094" t="str">
            <v/>
          </cell>
          <cell r="BR1094"/>
          <cell r="BS1094"/>
          <cell r="CE1094" t="str">
            <v/>
          </cell>
          <cell r="CF1094" t="str">
            <v/>
          </cell>
          <cell r="CG1094" t="str">
            <v/>
          </cell>
          <cell r="CR1094" t="str">
            <v>京都中央信用金庫</v>
          </cell>
          <cell r="CS1094" t="str">
            <v>洛西支店</v>
          </cell>
        </row>
        <row r="1095">
          <cell r="B1095" t="str">
            <v>35</v>
          </cell>
          <cell r="F1095" t="str">
            <v>621-0847</v>
          </cell>
          <cell r="G1095" t="str">
            <v>亀岡市南つつじヶ丘桜台１－４－１３</v>
          </cell>
          <cell r="H1095" t="str">
            <v/>
          </cell>
          <cell r="I1095" t="str">
            <v>0771-24-7109</v>
          </cell>
          <cell r="J1095">
            <v>123</v>
          </cell>
          <cell r="K1095">
            <v>0</v>
          </cell>
          <cell r="M1095" t="str">
            <v/>
          </cell>
          <cell r="N1095"/>
          <cell r="O1095"/>
          <cell r="AA1095" t="str">
            <v/>
          </cell>
          <cell r="AB1095"/>
          <cell r="AC1095"/>
          <cell r="AO1095" t="str">
            <v/>
          </cell>
          <cell r="AP1095"/>
          <cell r="AQ1095"/>
          <cell r="BC1095" t="str">
            <v/>
          </cell>
          <cell r="BD1095"/>
          <cell r="BE1095"/>
          <cell r="BQ1095" t="str">
            <v/>
          </cell>
          <cell r="BR1095"/>
          <cell r="BS1095"/>
          <cell r="CE1095" t="str">
            <v/>
          </cell>
          <cell r="CF1095" t="str">
            <v/>
          </cell>
          <cell r="CG1095" t="str">
            <v/>
          </cell>
          <cell r="CR1095"/>
          <cell r="CS1095"/>
        </row>
        <row r="1096">
          <cell r="B1096" t="str">
            <v>35</v>
          </cell>
          <cell r="F1096" t="str">
            <v>612-8473</v>
          </cell>
          <cell r="G1096" t="str">
            <v>京都市伏見区下鳥羽広長町１８４番地</v>
          </cell>
          <cell r="H1096" t="str">
            <v>ユニハイム伏見大手筋１１１０号</v>
          </cell>
          <cell r="I1096" t="str">
            <v>075-602-7251</v>
          </cell>
          <cell r="J1096">
            <v>50730</v>
          </cell>
          <cell r="K1096">
            <v>48545</v>
          </cell>
          <cell r="M1096" t="str">
            <v>小山　正樹</v>
          </cell>
          <cell r="N1096">
            <v>14000</v>
          </cell>
          <cell r="O1096">
            <v>12</v>
          </cell>
          <cell r="AA1096" t="str">
            <v/>
          </cell>
          <cell r="AB1096"/>
          <cell r="AC1096"/>
          <cell r="AO1096" t="str">
            <v/>
          </cell>
          <cell r="AP1096"/>
          <cell r="AQ1096"/>
          <cell r="BC1096" t="str">
            <v/>
          </cell>
          <cell r="BD1096"/>
          <cell r="BE1096"/>
          <cell r="BQ1096" t="str">
            <v/>
          </cell>
          <cell r="BR1096"/>
          <cell r="BS1096"/>
          <cell r="CE1096" t="str">
            <v/>
          </cell>
          <cell r="CF1096" t="str">
            <v/>
          </cell>
          <cell r="CG1096" t="str">
            <v/>
          </cell>
          <cell r="CR1096" t="str">
            <v>京都中央信用金庫</v>
          </cell>
          <cell r="CS1096" t="str">
            <v>大手筋支店</v>
          </cell>
        </row>
        <row r="1097">
          <cell r="B1097" t="str">
            <v>35</v>
          </cell>
          <cell r="F1097" t="str">
            <v>611-0033</v>
          </cell>
          <cell r="G1097" t="str">
            <v>宇治市大久保町旦椋５０番地の１府営</v>
          </cell>
          <cell r="H1097" t="str">
            <v>西大久保団地　２７棟４０５号</v>
          </cell>
          <cell r="I1097" t="str">
            <v>090-3285-3840</v>
          </cell>
          <cell r="J1097">
            <v>35767</v>
          </cell>
          <cell r="K1097">
            <v>34675</v>
          </cell>
          <cell r="M1097" t="str">
            <v>平井　龍樹</v>
          </cell>
          <cell r="N1097">
            <v>10000</v>
          </cell>
          <cell r="O1097">
            <v>12</v>
          </cell>
          <cell r="AA1097" t="str">
            <v/>
          </cell>
          <cell r="AB1097"/>
          <cell r="AC1097"/>
          <cell r="AO1097" t="str">
            <v/>
          </cell>
          <cell r="AP1097"/>
          <cell r="AQ1097"/>
          <cell r="BC1097" t="str">
            <v/>
          </cell>
          <cell r="BD1097"/>
          <cell r="BE1097"/>
          <cell r="BQ1097" t="str">
            <v/>
          </cell>
          <cell r="BR1097"/>
          <cell r="BS1097"/>
          <cell r="CE1097" t="str">
            <v/>
          </cell>
          <cell r="CF1097" t="str">
            <v/>
          </cell>
          <cell r="CG1097" t="str">
            <v/>
          </cell>
          <cell r="CR1097"/>
          <cell r="CS1097"/>
        </row>
        <row r="1098">
          <cell r="B1098" t="str">
            <v>35</v>
          </cell>
          <cell r="F1098" t="str">
            <v>612-8355</v>
          </cell>
          <cell r="G1098" t="str">
            <v>京都市伏見区東菱屋町４２９－２</v>
          </cell>
          <cell r="H1098" t="str">
            <v/>
          </cell>
          <cell r="I1098" t="str">
            <v>075-602-3380</v>
          </cell>
          <cell r="J1098">
            <v>79600</v>
          </cell>
          <cell r="K1098">
            <v>62415</v>
          </cell>
          <cell r="M1098" t="str">
            <v>狩野　隆</v>
          </cell>
          <cell r="N1098">
            <v>18000</v>
          </cell>
          <cell r="O1098">
            <v>12</v>
          </cell>
          <cell r="AA1098" t="str">
            <v/>
          </cell>
          <cell r="AB1098"/>
          <cell r="AC1098"/>
          <cell r="AO1098" t="str">
            <v/>
          </cell>
          <cell r="AP1098"/>
          <cell r="AQ1098"/>
          <cell r="BC1098" t="str">
            <v/>
          </cell>
          <cell r="BD1098"/>
          <cell r="BE1098"/>
          <cell r="BQ1098" t="str">
            <v/>
          </cell>
          <cell r="BR1098"/>
          <cell r="BS1098"/>
          <cell r="CE1098" t="str">
            <v/>
          </cell>
          <cell r="CF1098" t="str">
            <v/>
          </cell>
          <cell r="CG1098" t="str">
            <v/>
          </cell>
          <cell r="CR1098" t="str">
            <v>京都中央信用金庫</v>
          </cell>
          <cell r="CS1098" t="str">
            <v>大手筋支店</v>
          </cell>
        </row>
        <row r="1099">
          <cell r="B1099" t="str">
            <v>35</v>
          </cell>
          <cell r="F1099" t="str">
            <v>621-0262</v>
          </cell>
          <cell r="G1099" t="str">
            <v>亀岡市</v>
          </cell>
          <cell r="H1099" t="str">
            <v>畑野町広野平井３番地１６８</v>
          </cell>
          <cell r="I1099" t="str">
            <v>0771-20-1056</v>
          </cell>
          <cell r="J1099">
            <v>36860</v>
          </cell>
          <cell r="K1099">
            <v>34675</v>
          </cell>
          <cell r="M1099" t="str">
            <v>牧野　佑麻</v>
          </cell>
          <cell r="N1099">
            <v>12000</v>
          </cell>
          <cell r="O1099">
            <v>10</v>
          </cell>
          <cell r="AA1099" t="str">
            <v/>
          </cell>
          <cell r="AB1099"/>
          <cell r="AC1099"/>
          <cell r="AO1099" t="str">
            <v/>
          </cell>
          <cell r="AP1099"/>
          <cell r="AQ1099"/>
          <cell r="BC1099" t="str">
            <v/>
          </cell>
          <cell r="BD1099"/>
          <cell r="BE1099"/>
          <cell r="BQ1099" t="str">
            <v/>
          </cell>
          <cell r="BR1099"/>
          <cell r="BS1099"/>
          <cell r="CE1099" t="str">
            <v/>
          </cell>
          <cell r="CF1099" t="str">
            <v/>
          </cell>
          <cell r="CG1099" t="str">
            <v/>
          </cell>
          <cell r="CR1099" t="str">
            <v>京都銀行</v>
          </cell>
          <cell r="CS1099" t="str">
            <v>東亀岡支店</v>
          </cell>
        </row>
        <row r="1100">
          <cell r="B1100" t="str">
            <v>35</v>
          </cell>
          <cell r="F1100" t="str">
            <v>607-8496</v>
          </cell>
          <cell r="G1100" t="str">
            <v>京都市山科区日ノ岡坂脇町１２－６</v>
          </cell>
          <cell r="H1100" t="str">
            <v>京栄マンション　５０２号</v>
          </cell>
          <cell r="I1100" t="str">
            <v>075-634-9319</v>
          </cell>
          <cell r="J1100">
            <v>28832</v>
          </cell>
          <cell r="K1100">
            <v>27740</v>
          </cell>
          <cell r="M1100" t="str">
            <v>田中　優太</v>
          </cell>
          <cell r="N1100">
            <v>8000</v>
          </cell>
          <cell r="O1100">
            <v>12</v>
          </cell>
          <cell r="AA1100" t="str">
            <v/>
          </cell>
          <cell r="AB1100"/>
          <cell r="AC1100"/>
          <cell r="AO1100" t="str">
            <v/>
          </cell>
          <cell r="AP1100"/>
          <cell r="AQ1100"/>
          <cell r="BC1100" t="str">
            <v/>
          </cell>
          <cell r="BD1100"/>
          <cell r="BE1100"/>
          <cell r="BQ1100" t="str">
            <v/>
          </cell>
          <cell r="BR1100"/>
          <cell r="BS1100"/>
          <cell r="CE1100" t="str">
            <v/>
          </cell>
          <cell r="CF1100" t="str">
            <v/>
          </cell>
          <cell r="CG1100" t="str">
            <v/>
          </cell>
          <cell r="CR1100"/>
          <cell r="CS1100"/>
        </row>
        <row r="1101">
          <cell r="B1101" t="str">
            <v>37</v>
          </cell>
          <cell r="F1101" t="str">
            <v>611-0041</v>
          </cell>
          <cell r="G1101" t="str">
            <v>宇治市槇島町千足４２－３</v>
          </cell>
          <cell r="H1101" t="str">
            <v/>
          </cell>
          <cell r="I1101" t="str">
            <v>0774-20-4433</v>
          </cell>
          <cell r="J1101">
            <v>1800</v>
          </cell>
          <cell r="K1101">
            <v>0</v>
          </cell>
          <cell r="M1101" t="str">
            <v/>
          </cell>
          <cell r="N1101"/>
          <cell r="O1101"/>
          <cell r="AA1101" t="str">
            <v/>
          </cell>
          <cell r="AB1101"/>
          <cell r="AC1101"/>
          <cell r="AO1101" t="str">
            <v/>
          </cell>
          <cell r="AP1101"/>
          <cell r="AQ1101"/>
          <cell r="BC1101" t="str">
            <v/>
          </cell>
          <cell r="BD1101"/>
          <cell r="BE1101"/>
          <cell r="BQ1101" t="str">
            <v/>
          </cell>
          <cell r="BR1101"/>
          <cell r="BS1101"/>
          <cell r="CE1101" t="str">
            <v/>
          </cell>
          <cell r="CF1101" t="str">
            <v/>
          </cell>
          <cell r="CG1101" t="str">
            <v/>
          </cell>
          <cell r="CR1101" t="str">
            <v>京都中央信用金庫</v>
          </cell>
          <cell r="CS1101" t="str">
            <v>下鳥羽支店</v>
          </cell>
        </row>
        <row r="1102">
          <cell r="B1102" t="str">
            <v>35</v>
          </cell>
          <cell r="F1102" t="str">
            <v>611-0031</v>
          </cell>
          <cell r="G1102" t="str">
            <v>宇治市広野町尖山４番地の５４２</v>
          </cell>
          <cell r="H1102" t="str">
            <v/>
          </cell>
          <cell r="I1102" t="str">
            <v>0774-23-4578</v>
          </cell>
          <cell r="J1102">
            <v>21736</v>
          </cell>
          <cell r="K1102">
            <v>13870</v>
          </cell>
          <cell r="M1102" t="str">
            <v>大原　健一</v>
          </cell>
          <cell r="N1102">
            <v>4000</v>
          </cell>
          <cell r="O1102">
            <v>12</v>
          </cell>
          <cell r="AA1102" t="str">
            <v/>
          </cell>
          <cell r="AB1102"/>
          <cell r="AC1102"/>
          <cell r="AO1102" t="str">
            <v/>
          </cell>
          <cell r="AP1102"/>
          <cell r="AQ1102"/>
          <cell r="BC1102" t="str">
            <v/>
          </cell>
          <cell r="BD1102"/>
          <cell r="BE1102"/>
          <cell r="BQ1102" t="str">
            <v/>
          </cell>
          <cell r="BR1102"/>
          <cell r="BS1102"/>
          <cell r="CE1102" t="str">
            <v/>
          </cell>
          <cell r="CF1102" t="str">
            <v/>
          </cell>
          <cell r="CG1102" t="str">
            <v/>
          </cell>
          <cell r="CR1102" t="str">
            <v>京都中央信用金庫</v>
          </cell>
          <cell r="CS1102" t="str">
            <v>西小倉支店</v>
          </cell>
        </row>
        <row r="1103">
          <cell r="B1103" t="str">
            <v>38</v>
          </cell>
          <cell r="F1103" t="str">
            <v>611-0041</v>
          </cell>
          <cell r="G1103" t="str">
            <v>宇治市槇島町吹前３７－９－２０５</v>
          </cell>
          <cell r="H1103" t="str">
            <v/>
          </cell>
          <cell r="I1103" t="str">
            <v>090-8209-1671</v>
          </cell>
          <cell r="J1103">
            <v>18900</v>
          </cell>
          <cell r="K1103">
            <v>17520</v>
          </cell>
          <cell r="M1103" t="str">
            <v>北村　幸一</v>
          </cell>
          <cell r="N1103">
            <v>4000</v>
          </cell>
          <cell r="O1103">
            <v>12</v>
          </cell>
          <cell r="AA1103" t="str">
            <v/>
          </cell>
          <cell r="AB1103"/>
          <cell r="AC1103"/>
          <cell r="AO1103" t="str">
            <v/>
          </cell>
          <cell r="AP1103"/>
          <cell r="AQ1103"/>
          <cell r="BC1103" t="str">
            <v/>
          </cell>
          <cell r="BD1103"/>
          <cell r="BE1103"/>
          <cell r="BQ1103" t="str">
            <v/>
          </cell>
          <cell r="BR1103"/>
          <cell r="BS1103"/>
          <cell r="CE1103" t="str">
            <v/>
          </cell>
          <cell r="CF1103" t="str">
            <v/>
          </cell>
          <cell r="CG1103" t="str">
            <v/>
          </cell>
          <cell r="CR1103" t="str">
            <v>京都信用金庫</v>
          </cell>
          <cell r="CS1103" t="str">
            <v>西宇治支店</v>
          </cell>
        </row>
        <row r="1104">
          <cell r="B1104" t="str">
            <v>38</v>
          </cell>
          <cell r="F1104" t="str">
            <v>610-0241</v>
          </cell>
          <cell r="G1104" t="str">
            <v>綴喜郡宇治田原町</v>
          </cell>
          <cell r="H1104" t="str">
            <v>大字南小字志免山３５番地</v>
          </cell>
          <cell r="I1104" t="str">
            <v>0774-88-2815</v>
          </cell>
          <cell r="J1104">
            <v>61668</v>
          </cell>
          <cell r="K1104">
            <v>52560</v>
          </cell>
          <cell r="M1104" t="str">
            <v>牧　勇治</v>
          </cell>
          <cell r="N1104">
            <v>12000</v>
          </cell>
          <cell r="O1104">
            <v>12</v>
          </cell>
          <cell r="AA1104" t="str">
            <v/>
          </cell>
          <cell r="AB1104"/>
          <cell r="AC1104"/>
          <cell r="AO1104" t="str">
            <v/>
          </cell>
          <cell r="AP1104"/>
          <cell r="AQ1104"/>
          <cell r="BC1104" t="str">
            <v/>
          </cell>
          <cell r="BD1104"/>
          <cell r="BE1104"/>
          <cell r="BQ1104" t="str">
            <v/>
          </cell>
          <cell r="BR1104"/>
          <cell r="BS1104"/>
          <cell r="CE1104" t="str">
            <v/>
          </cell>
          <cell r="CF1104" t="str">
            <v/>
          </cell>
          <cell r="CG1104" t="str">
            <v/>
          </cell>
          <cell r="CR1104" t="str">
            <v>京都中央信用金庫</v>
          </cell>
          <cell r="CS1104" t="str">
            <v>宇治田原支店</v>
          </cell>
        </row>
        <row r="1105">
          <cell r="B1105" t="str">
            <v>38</v>
          </cell>
          <cell r="F1105" t="str">
            <v>604-8455</v>
          </cell>
          <cell r="G1105" t="str">
            <v>京都市中京区西ノ京藤ノ木町１０番地</v>
          </cell>
          <cell r="H1105" t="str">
            <v>43</v>
          </cell>
          <cell r="I1105" t="str">
            <v>075-757-9793</v>
          </cell>
          <cell r="J1105">
            <v>46560</v>
          </cell>
          <cell r="K1105">
            <v>43800</v>
          </cell>
          <cell r="M1105" t="str">
            <v>藤田　勝己</v>
          </cell>
          <cell r="N1105">
            <v>10000</v>
          </cell>
          <cell r="O1105">
            <v>12</v>
          </cell>
          <cell r="AA1105" t="str">
            <v/>
          </cell>
          <cell r="AB1105"/>
          <cell r="AC1105"/>
          <cell r="AO1105" t="str">
            <v/>
          </cell>
          <cell r="AP1105"/>
          <cell r="AQ1105"/>
          <cell r="BC1105" t="str">
            <v/>
          </cell>
          <cell r="BD1105"/>
          <cell r="BE1105"/>
          <cell r="BQ1105" t="str">
            <v/>
          </cell>
          <cell r="BR1105"/>
          <cell r="BS1105"/>
          <cell r="CE1105" t="str">
            <v/>
          </cell>
          <cell r="CF1105" t="str">
            <v/>
          </cell>
          <cell r="CG1105" t="str">
            <v/>
          </cell>
          <cell r="CR1105" t="str">
            <v>京都信用金庫</v>
          </cell>
          <cell r="CS1105" t="str">
            <v>円町支店</v>
          </cell>
        </row>
        <row r="1106">
          <cell r="B1106" t="str">
            <v>35</v>
          </cell>
          <cell r="F1106" t="str">
            <v>601-8427</v>
          </cell>
          <cell r="G1106" t="str">
            <v>京都市南区西九条横町７</v>
          </cell>
          <cell r="H1106" t="str">
            <v/>
          </cell>
          <cell r="I1106" t="str">
            <v>075-671-5019</v>
          </cell>
          <cell r="J1106">
            <v>19456</v>
          </cell>
          <cell r="K1106">
            <v>0</v>
          </cell>
          <cell r="M1106" t="str">
            <v/>
          </cell>
          <cell r="N1106"/>
          <cell r="O1106"/>
          <cell r="AA1106" t="str">
            <v/>
          </cell>
          <cell r="AB1106"/>
          <cell r="AC1106"/>
          <cell r="AO1106" t="str">
            <v/>
          </cell>
          <cell r="AP1106"/>
          <cell r="AQ1106"/>
          <cell r="BC1106" t="str">
            <v/>
          </cell>
          <cell r="BD1106"/>
          <cell r="BE1106"/>
          <cell r="BQ1106" t="str">
            <v/>
          </cell>
          <cell r="BR1106"/>
          <cell r="BS1106"/>
          <cell r="CE1106" t="str">
            <v/>
          </cell>
          <cell r="CF1106" t="str">
            <v/>
          </cell>
          <cell r="CG1106" t="str">
            <v/>
          </cell>
          <cell r="CR1106" t="str">
            <v>京都中央信用金庫</v>
          </cell>
          <cell r="CS1106" t="str">
            <v>東寺支店</v>
          </cell>
        </row>
        <row r="1107">
          <cell r="B1107" t="str">
            <v>35</v>
          </cell>
          <cell r="F1107" t="str">
            <v>616-8084</v>
          </cell>
          <cell r="G1107" t="str">
            <v>京都市右京区太秦安井一町田町９番地</v>
          </cell>
          <cell r="H1107" t="str">
            <v>2</v>
          </cell>
          <cell r="I1107" t="str">
            <v>075-801-4432</v>
          </cell>
          <cell r="J1107">
            <v>218</v>
          </cell>
          <cell r="K1107">
            <v>0</v>
          </cell>
          <cell r="M1107" t="str">
            <v/>
          </cell>
          <cell r="N1107"/>
          <cell r="O1107"/>
          <cell r="AA1107" t="str">
            <v/>
          </cell>
          <cell r="AB1107"/>
          <cell r="AC1107"/>
          <cell r="AO1107" t="str">
            <v/>
          </cell>
          <cell r="AP1107"/>
          <cell r="AQ1107"/>
          <cell r="BC1107" t="str">
            <v/>
          </cell>
          <cell r="BD1107"/>
          <cell r="BE1107"/>
          <cell r="BQ1107" t="str">
            <v/>
          </cell>
          <cell r="BR1107"/>
          <cell r="BS1107"/>
          <cell r="CE1107" t="str">
            <v/>
          </cell>
          <cell r="CF1107" t="str">
            <v/>
          </cell>
          <cell r="CG1107" t="str">
            <v/>
          </cell>
          <cell r="CR1107" t="str">
            <v>京都中央信用金庫</v>
          </cell>
          <cell r="CS1107" t="str">
            <v>西院支店</v>
          </cell>
        </row>
        <row r="1108">
          <cell r="B1108" t="str">
            <v>35</v>
          </cell>
          <cell r="F1108" t="str">
            <v>626-0001</v>
          </cell>
          <cell r="G1108" t="str">
            <v>宮津市字文珠５１７－２</v>
          </cell>
          <cell r="H1108" t="str">
            <v/>
          </cell>
          <cell r="I1108" t="str">
            <v>090-9044-9807</v>
          </cell>
          <cell r="J1108">
            <v>44574</v>
          </cell>
          <cell r="K1108">
            <v>41610</v>
          </cell>
          <cell r="M1108" t="str">
            <v>古崎　広文</v>
          </cell>
          <cell r="N1108">
            <v>12000</v>
          </cell>
          <cell r="O1108">
            <v>12</v>
          </cell>
          <cell r="AA1108" t="str">
            <v/>
          </cell>
          <cell r="AB1108"/>
          <cell r="AC1108"/>
          <cell r="AO1108" t="str">
            <v/>
          </cell>
          <cell r="AP1108"/>
          <cell r="AQ1108"/>
          <cell r="BC1108" t="str">
            <v/>
          </cell>
          <cell r="BD1108"/>
          <cell r="BE1108"/>
          <cell r="BQ1108" t="str">
            <v/>
          </cell>
          <cell r="BR1108"/>
          <cell r="BS1108"/>
          <cell r="CE1108" t="str">
            <v/>
          </cell>
          <cell r="CF1108" t="str">
            <v/>
          </cell>
          <cell r="CG1108" t="str">
            <v/>
          </cell>
          <cell r="CR1108"/>
          <cell r="CS1108"/>
        </row>
        <row r="1109">
          <cell r="B1109" t="str">
            <v>35</v>
          </cell>
          <cell r="F1109" t="str">
            <v>617-0002</v>
          </cell>
          <cell r="G1109" t="str">
            <v>向日市</v>
          </cell>
          <cell r="H1109" t="str">
            <v>寺戸町中野２番地の５８</v>
          </cell>
          <cell r="I1109" t="str">
            <v>075-963-5940</v>
          </cell>
          <cell r="J1109">
            <v>36860</v>
          </cell>
          <cell r="K1109">
            <v>34675</v>
          </cell>
          <cell r="M1109" t="str">
            <v>西本　明央</v>
          </cell>
          <cell r="N1109">
            <v>10000</v>
          </cell>
          <cell r="O1109">
            <v>12</v>
          </cell>
          <cell r="AA1109" t="str">
            <v/>
          </cell>
          <cell r="AB1109"/>
          <cell r="AC1109"/>
          <cell r="AO1109" t="str">
            <v/>
          </cell>
          <cell r="AP1109"/>
          <cell r="AQ1109"/>
          <cell r="BC1109" t="str">
            <v/>
          </cell>
          <cell r="BD1109"/>
          <cell r="BE1109"/>
          <cell r="BQ1109" t="str">
            <v/>
          </cell>
          <cell r="BR1109"/>
          <cell r="BS1109"/>
          <cell r="CE1109" t="str">
            <v/>
          </cell>
          <cell r="CF1109" t="str">
            <v/>
          </cell>
          <cell r="CG1109" t="str">
            <v/>
          </cell>
          <cell r="CR1109" t="str">
            <v>京都銀行</v>
          </cell>
          <cell r="CS1109" t="str">
            <v>向日町支店</v>
          </cell>
        </row>
        <row r="1110">
          <cell r="B1110" t="str">
            <v>37</v>
          </cell>
          <cell r="F1110" t="str">
            <v>607-8308</v>
          </cell>
          <cell r="G1110" t="str">
            <v>京都市山科区</v>
          </cell>
          <cell r="H1110" t="str">
            <v>西野山桜ノ馬場町263-1</v>
          </cell>
          <cell r="I1110" t="str">
            <v>075-634-4343</v>
          </cell>
          <cell r="J1110">
            <v>113100</v>
          </cell>
          <cell r="K1110">
            <v>109500</v>
          </cell>
          <cell r="M1110" t="str">
            <v>田中　靖久</v>
          </cell>
          <cell r="N1110">
            <v>20000</v>
          </cell>
          <cell r="O1110">
            <v>12</v>
          </cell>
          <cell r="AA1110" t="str">
            <v/>
          </cell>
          <cell r="AB1110"/>
          <cell r="AC1110"/>
          <cell r="AO1110" t="str">
            <v/>
          </cell>
          <cell r="AP1110"/>
          <cell r="AQ1110"/>
          <cell r="BC1110" t="str">
            <v/>
          </cell>
          <cell r="BD1110"/>
          <cell r="BE1110"/>
          <cell r="BQ1110" t="str">
            <v/>
          </cell>
          <cell r="BR1110"/>
          <cell r="BS1110"/>
          <cell r="CE1110" t="str">
            <v/>
          </cell>
          <cell r="CF1110" t="str">
            <v/>
          </cell>
          <cell r="CG1110" t="str">
            <v/>
          </cell>
          <cell r="CR1110" t="str">
            <v>京都信用金庫</v>
          </cell>
          <cell r="CS1110" t="str">
            <v>上鳥羽支店</v>
          </cell>
        </row>
        <row r="1111">
          <cell r="B1111" t="str">
            <v>35</v>
          </cell>
          <cell r="F1111" t="str">
            <v>619-0232</v>
          </cell>
          <cell r="G1111" t="str">
            <v>相楽郡精華町桜が丘３－２４－４</v>
          </cell>
          <cell r="H1111" t="str">
            <v/>
          </cell>
          <cell r="I1111" t="str">
            <v>0774-27-2961</v>
          </cell>
          <cell r="J1111">
            <v>5500</v>
          </cell>
          <cell r="K1111">
            <v>0</v>
          </cell>
          <cell r="M1111" t="str">
            <v/>
          </cell>
          <cell r="N1111"/>
          <cell r="O1111"/>
          <cell r="AA1111" t="str">
            <v/>
          </cell>
          <cell r="AB1111"/>
          <cell r="AC1111"/>
          <cell r="AO1111" t="str">
            <v/>
          </cell>
          <cell r="AP1111"/>
          <cell r="AQ1111"/>
          <cell r="BC1111" t="str">
            <v/>
          </cell>
          <cell r="BD1111"/>
          <cell r="BE1111"/>
          <cell r="BQ1111" t="str">
            <v/>
          </cell>
          <cell r="BR1111"/>
          <cell r="BS1111"/>
          <cell r="CE1111" t="str">
            <v/>
          </cell>
          <cell r="CF1111" t="str">
            <v/>
          </cell>
          <cell r="CG1111" t="str">
            <v/>
          </cell>
          <cell r="CR1111"/>
          <cell r="CS1111"/>
        </row>
        <row r="1112">
          <cell r="B1112" t="str">
            <v>35</v>
          </cell>
          <cell r="F1112" t="str">
            <v>603-8132</v>
          </cell>
          <cell r="G1112" t="str">
            <v>京都市北区小山下内河原町７９</v>
          </cell>
          <cell r="H1112" t="str">
            <v/>
          </cell>
          <cell r="I1112" t="str">
            <v>075-644-9423</v>
          </cell>
          <cell r="J1112">
            <v>16055</v>
          </cell>
          <cell r="K1112">
            <v>13870</v>
          </cell>
          <cell r="M1112" t="str">
            <v>吉田　研二</v>
          </cell>
          <cell r="N1112">
            <v>4000</v>
          </cell>
          <cell r="O1112">
            <v>12</v>
          </cell>
          <cell r="AA1112" t="str">
            <v/>
          </cell>
          <cell r="AB1112"/>
          <cell r="AC1112"/>
          <cell r="AO1112" t="str">
            <v/>
          </cell>
          <cell r="AP1112"/>
          <cell r="AQ1112"/>
          <cell r="BC1112" t="str">
            <v/>
          </cell>
          <cell r="BD1112"/>
          <cell r="BE1112"/>
          <cell r="BQ1112" t="str">
            <v/>
          </cell>
          <cell r="BR1112"/>
          <cell r="BS1112"/>
          <cell r="CE1112" t="str">
            <v/>
          </cell>
          <cell r="CF1112" t="str">
            <v/>
          </cell>
          <cell r="CG1112" t="str">
            <v/>
          </cell>
          <cell r="CR1112" t="str">
            <v>京都中央信用金庫</v>
          </cell>
          <cell r="CS1112" t="str">
            <v>西五条支店</v>
          </cell>
        </row>
        <row r="1113">
          <cell r="B1113" t="str">
            <v>38</v>
          </cell>
          <cell r="F1113" t="str">
            <v>601-1406</v>
          </cell>
          <cell r="G1113" t="str">
            <v>京都市伏見区</v>
          </cell>
          <cell r="H1113" t="str">
            <v>日野谷寺町２２番地１２</v>
          </cell>
          <cell r="I1113" t="str">
            <v>075-572-4467</v>
          </cell>
          <cell r="J1113">
            <v>18816</v>
          </cell>
          <cell r="K1113">
            <v>16056</v>
          </cell>
          <cell r="M1113" t="str">
            <v>満瀬　航</v>
          </cell>
          <cell r="N1113">
            <v>4000</v>
          </cell>
          <cell r="O1113">
            <v>11</v>
          </cell>
          <cell r="AA1113" t="str">
            <v/>
          </cell>
          <cell r="AB1113"/>
          <cell r="AC1113"/>
          <cell r="AO1113" t="str">
            <v/>
          </cell>
          <cell r="AP1113"/>
          <cell r="AQ1113"/>
          <cell r="BC1113" t="str">
            <v/>
          </cell>
          <cell r="BD1113"/>
          <cell r="BE1113"/>
          <cell r="BQ1113" t="str">
            <v/>
          </cell>
          <cell r="BR1113"/>
          <cell r="BS1113"/>
          <cell r="CE1113" t="str">
            <v/>
          </cell>
          <cell r="CF1113" t="str">
            <v/>
          </cell>
          <cell r="CG1113" t="str">
            <v/>
          </cell>
          <cell r="CR1113" t="str">
            <v>京都銀行</v>
          </cell>
          <cell r="CS1113" t="str">
            <v>六地蔵支店</v>
          </cell>
        </row>
        <row r="1114">
          <cell r="B1114" t="str">
            <v>35</v>
          </cell>
          <cell r="F1114" t="str">
            <v>610-1123</v>
          </cell>
          <cell r="G1114" t="str">
            <v>京都市西京区大原野</v>
          </cell>
          <cell r="H1114" t="str">
            <v>上里南ノ町５１９－１－１０８</v>
          </cell>
          <cell r="I1114" t="str">
            <v>075-333-3575</v>
          </cell>
          <cell r="J1114">
            <v>2185</v>
          </cell>
          <cell r="K1114">
            <v>0</v>
          </cell>
          <cell r="M1114" t="str">
            <v/>
          </cell>
          <cell r="N1114"/>
          <cell r="O1114"/>
          <cell r="AA1114" t="str">
            <v/>
          </cell>
          <cell r="AB1114"/>
          <cell r="AC1114"/>
          <cell r="AO1114" t="str">
            <v/>
          </cell>
          <cell r="AP1114"/>
          <cell r="AQ1114"/>
          <cell r="BC1114" t="str">
            <v/>
          </cell>
          <cell r="BD1114"/>
          <cell r="BE1114"/>
          <cell r="BQ1114" t="str">
            <v/>
          </cell>
          <cell r="BR1114"/>
          <cell r="BS1114"/>
          <cell r="CE1114" t="str">
            <v/>
          </cell>
          <cell r="CF1114" t="str">
            <v/>
          </cell>
          <cell r="CG1114" t="str">
            <v/>
          </cell>
          <cell r="CR1114" t="str">
            <v>京都中央信用金庫</v>
          </cell>
          <cell r="CS1114" t="str">
            <v>今里支店</v>
          </cell>
        </row>
        <row r="1115">
          <cell r="B1115" t="str">
            <v>35</v>
          </cell>
          <cell r="F1115" t="str">
            <v>601-1336</v>
          </cell>
          <cell r="G1115" t="str">
            <v>京都市伏見区醍醐柏森町</v>
          </cell>
          <cell r="H1115" t="str">
            <v>８番地７５</v>
          </cell>
          <cell r="I1115" t="str">
            <v>075-573-3363</v>
          </cell>
          <cell r="J1115">
            <v>16055</v>
          </cell>
          <cell r="K1115">
            <v>13870</v>
          </cell>
          <cell r="M1115" t="str">
            <v>廣田　和生</v>
          </cell>
          <cell r="N1115">
            <v>4000</v>
          </cell>
          <cell r="O1115">
            <v>12</v>
          </cell>
          <cell r="AA1115" t="str">
            <v/>
          </cell>
          <cell r="AB1115"/>
          <cell r="AC1115"/>
          <cell r="AO1115" t="str">
            <v/>
          </cell>
          <cell r="AP1115"/>
          <cell r="AQ1115"/>
          <cell r="BC1115" t="str">
            <v/>
          </cell>
          <cell r="BD1115"/>
          <cell r="BE1115"/>
          <cell r="BQ1115" t="str">
            <v/>
          </cell>
          <cell r="BR1115"/>
          <cell r="BS1115"/>
          <cell r="CE1115" t="str">
            <v/>
          </cell>
          <cell r="CF1115" t="str">
            <v/>
          </cell>
          <cell r="CG1115" t="str">
            <v/>
          </cell>
          <cell r="CR1115"/>
          <cell r="CS1115"/>
        </row>
        <row r="1116">
          <cell r="B1116" t="str">
            <v>35</v>
          </cell>
          <cell r="F1116" t="str">
            <v>620-0927</v>
          </cell>
          <cell r="G1116" t="str">
            <v>福知山市字和久寺374-1</v>
          </cell>
          <cell r="H1116" t="str">
            <v/>
          </cell>
          <cell r="I1116" t="str">
            <v>080-5356-7843</v>
          </cell>
          <cell r="J1116">
            <v>36860</v>
          </cell>
          <cell r="K1116">
            <v>34675</v>
          </cell>
          <cell r="M1116" t="str">
            <v>吉崎　直紀</v>
          </cell>
          <cell r="N1116">
            <v>10000</v>
          </cell>
          <cell r="O1116">
            <v>12</v>
          </cell>
          <cell r="AA1116" t="str">
            <v/>
          </cell>
          <cell r="AB1116"/>
          <cell r="AC1116"/>
          <cell r="AO1116" t="str">
            <v/>
          </cell>
          <cell r="AP1116"/>
          <cell r="AQ1116"/>
          <cell r="BC1116" t="str">
            <v/>
          </cell>
          <cell r="BD1116"/>
          <cell r="BE1116"/>
          <cell r="BQ1116" t="str">
            <v/>
          </cell>
          <cell r="BR1116"/>
          <cell r="BS1116"/>
          <cell r="CE1116" t="str">
            <v/>
          </cell>
          <cell r="CF1116" t="str">
            <v/>
          </cell>
          <cell r="CG1116" t="str">
            <v/>
          </cell>
          <cell r="CR1116"/>
          <cell r="CS1116"/>
        </row>
        <row r="1117">
          <cell r="B1117" t="str">
            <v>38</v>
          </cell>
          <cell r="F1117" t="str">
            <v>625-0080</v>
          </cell>
          <cell r="G1117" t="str">
            <v>舞鶴市字北吸２４３－２</v>
          </cell>
          <cell r="H1117" t="str">
            <v/>
          </cell>
          <cell r="I1117" t="str">
            <v>0773-60-1031</v>
          </cell>
          <cell r="J1117">
            <v>72060</v>
          </cell>
          <cell r="K1117">
            <v>61320</v>
          </cell>
          <cell r="M1117" t="str">
            <v>土田　紘弓</v>
          </cell>
          <cell r="N1117">
            <v>14000</v>
          </cell>
          <cell r="O1117">
            <v>12</v>
          </cell>
          <cell r="AA1117" t="str">
            <v/>
          </cell>
          <cell r="AB1117"/>
          <cell r="AC1117"/>
          <cell r="AO1117" t="str">
            <v/>
          </cell>
          <cell r="AP1117"/>
          <cell r="AQ1117"/>
          <cell r="BC1117" t="str">
            <v/>
          </cell>
          <cell r="BD1117"/>
          <cell r="BE1117"/>
          <cell r="BQ1117" t="str">
            <v/>
          </cell>
          <cell r="BR1117"/>
          <cell r="BS1117"/>
          <cell r="CE1117" t="str">
            <v/>
          </cell>
          <cell r="CF1117" t="str">
            <v/>
          </cell>
          <cell r="CG1117" t="str">
            <v/>
          </cell>
          <cell r="CR1117" t="str">
            <v>京都北都信用金庫</v>
          </cell>
          <cell r="CS1117" t="str">
            <v>田中支店</v>
          </cell>
        </row>
        <row r="1118">
          <cell r="B1118" t="str">
            <v>35</v>
          </cell>
          <cell r="F1118" t="str">
            <v>525-0054</v>
          </cell>
          <cell r="G1118" t="str">
            <v>草津市東矢倉１－１５－６</v>
          </cell>
          <cell r="H1118" t="str">
            <v/>
          </cell>
          <cell r="I1118" t="str">
            <v>077-562-5614</v>
          </cell>
          <cell r="J1118">
            <v>14962</v>
          </cell>
          <cell r="K1118">
            <v>13870</v>
          </cell>
          <cell r="M1118" t="str">
            <v>奥村　慶悟</v>
          </cell>
          <cell r="N1118">
            <v>4000</v>
          </cell>
          <cell r="O1118">
            <v>12</v>
          </cell>
          <cell r="AA1118" t="str">
            <v/>
          </cell>
          <cell r="AB1118"/>
          <cell r="AC1118"/>
          <cell r="AO1118" t="str">
            <v/>
          </cell>
          <cell r="AP1118"/>
          <cell r="AQ1118"/>
          <cell r="BC1118" t="str">
            <v/>
          </cell>
          <cell r="BD1118"/>
          <cell r="BE1118"/>
          <cell r="BQ1118" t="str">
            <v/>
          </cell>
          <cell r="BR1118"/>
          <cell r="BS1118"/>
          <cell r="CE1118" t="str">
            <v/>
          </cell>
          <cell r="CF1118" t="str">
            <v/>
          </cell>
          <cell r="CG1118" t="str">
            <v/>
          </cell>
          <cell r="CR1118" t="str">
            <v>京都信用金庫</v>
          </cell>
          <cell r="CS1118" t="str">
            <v>草津支店</v>
          </cell>
        </row>
        <row r="1119">
          <cell r="B1119" t="str">
            <v>35</v>
          </cell>
          <cell r="F1119" t="str">
            <v>601-1365</v>
          </cell>
          <cell r="G1119" t="str">
            <v>京都市伏見区醍醐新開３－１</v>
          </cell>
          <cell r="H1119" t="str">
            <v/>
          </cell>
          <cell r="I1119" t="str">
            <v>075-201-1113</v>
          </cell>
          <cell r="J1119">
            <v>35767</v>
          </cell>
          <cell r="K1119">
            <v>34675</v>
          </cell>
          <cell r="M1119" t="str">
            <v>中村　嶺宏</v>
          </cell>
          <cell r="N1119">
            <v>10000</v>
          </cell>
          <cell r="O1119">
            <v>12</v>
          </cell>
          <cell r="AA1119" t="str">
            <v/>
          </cell>
          <cell r="AB1119"/>
          <cell r="AC1119"/>
          <cell r="AO1119" t="str">
            <v/>
          </cell>
          <cell r="AP1119"/>
          <cell r="AQ1119"/>
          <cell r="BC1119" t="str">
            <v/>
          </cell>
          <cell r="BD1119"/>
          <cell r="BE1119"/>
          <cell r="BQ1119" t="str">
            <v/>
          </cell>
          <cell r="BR1119"/>
          <cell r="BS1119"/>
          <cell r="CE1119" t="str">
            <v/>
          </cell>
          <cell r="CF1119" t="str">
            <v/>
          </cell>
          <cell r="CG1119" t="str">
            <v/>
          </cell>
          <cell r="CR1119" t="str">
            <v>京都中央信用金庫</v>
          </cell>
          <cell r="CS1119" t="str">
            <v>醍醐支店</v>
          </cell>
        </row>
        <row r="1120">
          <cell r="B1120" t="str">
            <v>35</v>
          </cell>
          <cell r="F1120" t="str">
            <v>619-0215</v>
          </cell>
          <cell r="G1120" t="str">
            <v>木津川市梅美台３丁目１４－６</v>
          </cell>
          <cell r="H1120" t="str">
            <v/>
          </cell>
          <cell r="I1120" t="str">
            <v>0774-29-5383</v>
          </cell>
          <cell r="J1120">
            <v>11694</v>
          </cell>
          <cell r="K1120">
            <v>0</v>
          </cell>
          <cell r="M1120" t="str">
            <v/>
          </cell>
          <cell r="N1120"/>
          <cell r="O1120"/>
          <cell r="AA1120" t="str">
            <v/>
          </cell>
          <cell r="AB1120"/>
          <cell r="AC1120"/>
          <cell r="AO1120" t="str">
            <v/>
          </cell>
          <cell r="AP1120"/>
          <cell r="AQ1120"/>
          <cell r="BC1120" t="str">
            <v/>
          </cell>
          <cell r="BD1120"/>
          <cell r="BE1120"/>
          <cell r="BQ1120" t="str">
            <v/>
          </cell>
          <cell r="BR1120"/>
          <cell r="BS1120"/>
          <cell r="CE1120" t="str">
            <v/>
          </cell>
          <cell r="CF1120" t="str">
            <v/>
          </cell>
          <cell r="CG1120" t="str">
            <v/>
          </cell>
          <cell r="CR1120" t="str">
            <v>京都中央信用金庫</v>
          </cell>
          <cell r="CS1120" t="str">
            <v>精華支店</v>
          </cell>
        </row>
        <row r="1121">
          <cell r="B1121" t="str">
            <v>35</v>
          </cell>
          <cell r="F1121" t="str">
            <v>607-8337</v>
          </cell>
          <cell r="G1121" t="str">
            <v>京都市山科区</v>
          </cell>
          <cell r="H1121" t="str">
            <v>川田菱尾田４３番地２１</v>
          </cell>
          <cell r="I1121" t="str">
            <v>075-606-1801</v>
          </cell>
          <cell r="J1121">
            <v>29925</v>
          </cell>
          <cell r="K1121">
            <v>27740</v>
          </cell>
          <cell r="M1121" t="str">
            <v>庭井　憲治</v>
          </cell>
          <cell r="N1121">
            <v>8000</v>
          </cell>
          <cell r="O1121">
            <v>12</v>
          </cell>
          <cell r="AA1121" t="str">
            <v/>
          </cell>
          <cell r="AB1121"/>
          <cell r="AC1121"/>
          <cell r="AO1121" t="str">
            <v/>
          </cell>
          <cell r="AP1121"/>
          <cell r="AQ1121"/>
          <cell r="BC1121" t="str">
            <v/>
          </cell>
          <cell r="BD1121"/>
          <cell r="BE1121"/>
          <cell r="BQ1121" t="str">
            <v/>
          </cell>
          <cell r="BR1121"/>
          <cell r="BS1121"/>
          <cell r="CE1121" t="str">
            <v/>
          </cell>
          <cell r="CF1121" t="str">
            <v/>
          </cell>
          <cell r="CG1121" t="str">
            <v/>
          </cell>
          <cell r="CR1121" t="str">
            <v>京都中央信用金庫</v>
          </cell>
          <cell r="CS1121" t="str">
            <v>西野山支店</v>
          </cell>
        </row>
        <row r="1122">
          <cell r="B1122" t="str">
            <v>35</v>
          </cell>
          <cell r="F1122" t="str">
            <v>605-0981</v>
          </cell>
          <cell r="G1122" t="str">
            <v>京都市東山区本町２２丁目５０８番地</v>
          </cell>
          <cell r="H1122" t="str">
            <v/>
          </cell>
          <cell r="I1122" t="str">
            <v>075-561-2013</v>
          </cell>
          <cell r="J1122">
            <v>264565</v>
          </cell>
          <cell r="K1122">
            <v>27740</v>
          </cell>
          <cell r="M1122" t="str">
            <v>長谷川　泰史</v>
          </cell>
          <cell r="N1122">
            <v>4000</v>
          </cell>
          <cell r="O1122">
            <v>12</v>
          </cell>
          <cell r="AA1122" t="str">
            <v>長谷川　実</v>
          </cell>
          <cell r="AB1122">
            <v>4000</v>
          </cell>
          <cell r="AC1122">
            <v>12</v>
          </cell>
          <cell r="AO1122" t="str">
            <v/>
          </cell>
          <cell r="AP1122"/>
          <cell r="AQ1122"/>
          <cell r="BC1122" t="str">
            <v/>
          </cell>
          <cell r="BD1122"/>
          <cell r="BE1122"/>
          <cell r="BQ1122" t="str">
            <v/>
          </cell>
          <cell r="BR1122"/>
          <cell r="BS1122"/>
          <cell r="CE1122" t="str">
            <v/>
          </cell>
          <cell r="CF1122" t="str">
            <v/>
          </cell>
          <cell r="CG1122" t="str">
            <v/>
          </cell>
          <cell r="CR1122" t="str">
            <v>京都信用金庫</v>
          </cell>
          <cell r="CS1122" t="str">
            <v>稲荷支店</v>
          </cell>
        </row>
        <row r="1123">
          <cell r="B1123" t="str">
            <v>35</v>
          </cell>
          <cell r="F1123" t="str">
            <v>610-1141</v>
          </cell>
          <cell r="G1123" t="str">
            <v>京都市西京区大枝西新林町５丁目１２</v>
          </cell>
          <cell r="H1123" t="str">
            <v>-18</v>
          </cell>
          <cell r="I1123" t="str">
            <v>075-333-8882</v>
          </cell>
          <cell r="J1123">
            <v>20862</v>
          </cell>
          <cell r="K1123">
            <v>13870</v>
          </cell>
          <cell r="M1123" t="str">
            <v>吉岡　孝</v>
          </cell>
          <cell r="N1123">
            <v>4000</v>
          </cell>
          <cell r="O1123">
            <v>12</v>
          </cell>
          <cell r="AA1123" t="str">
            <v/>
          </cell>
          <cell r="AB1123"/>
          <cell r="AC1123"/>
          <cell r="AO1123" t="str">
            <v/>
          </cell>
          <cell r="AP1123"/>
          <cell r="AQ1123"/>
          <cell r="BC1123" t="str">
            <v/>
          </cell>
          <cell r="BD1123"/>
          <cell r="BE1123"/>
          <cell r="BQ1123" t="str">
            <v/>
          </cell>
          <cell r="BR1123"/>
          <cell r="BS1123"/>
          <cell r="CE1123" t="str">
            <v/>
          </cell>
          <cell r="CF1123" t="str">
            <v/>
          </cell>
          <cell r="CG1123" t="str">
            <v/>
          </cell>
          <cell r="CR1123"/>
          <cell r="CS1123"/>
        </row>
        <row r="1124">
          <cell r="B1124" t="str">
            <v>35</v>
          </cell>
          <cell r="F1124" t="str">
            <v>621-0013</v>
          </cell>
          <cell r="G1124" t="str">
            <v>亀岡市大井町並河</v>
          </cell>
          <cell r="H1124" t="str">
            <v>堂又５７番地</v>
          </cell>
          <cell r="I1124" t="str">
            <v>0771-20-6767</v>
          </cell>
          <cell r="J1124">
            <v>36860</v>
          </cell>
          <cell r="K1124">
            <v>34675</v>
          </cell>
          <cell r="M1124" t="str">
            <v>奥村　瑛二</v>
          </cell>
          <cell r="N1124">
            <v>10000</v>
          </cell>
          <cell r="O1124">
            <v>12</v>
          </cell>
          <cell r="AA1124" t="str">
            <v/>
          </cell>
          <cell r="AB1124"/>
          <cell r="AC1124"/>
          <cell r="AO1124" t="str">
            <v/>
          </cell>
          <cell r="AP1124"/>
          <cell r="AQ1124"/>
          <cell r="BC1124" t="str">
            <v/>
          </cell>
          <cell r="BD1124"/>
          <cell r="BE1124"/>
          <cell r="BQ1124" t="str">
            <v/>
          </cell>
          <cell r="BR1124"/>
          <cell r="BS1124"/>
          <cell r="CE1124" t="str">
            <v/>
          </cell>
          <cell r="CF1124" t="str">
            <v/>
          </cell>
          <cell r="CG1124" t="str">
            <v/>
          </cell>
          <cell r="CR1124" t="str">
            <v>京都信用金庫</v>
          </cell>
          <cell r="CS1124" t="str">
            <v>亀岡支店</v>
          </cell>
        </row>
        <row r="1125">
          <cell r="B1125" t="str">
            <v>35</v>
          </cell>
          <cell r="F1125" t="str">
            <v>629-2263</v>
          </cell>
          <cell r="G1125" t="str">
            <v>与謝郡与謝野町弓木２９０－１</v>
          </cell>
          <cell r="H1125" t="str">
            <v/>
          </cell>
          <cell r="I1125" t="str">
            <v>0772-45-1990</v>
          </cell>
          <cell r="J1125">
            <v>120080</v>
          </cell>
          <cell r="K1125">
            <v>41610</v>
          </cell>
          <cell r="M1125" t="str">
            <v>八尋　俊之</v>
          </cell>
          <cell r="N1125">
            <v>12000</v>
          </cell>
          <cell r="O1125">
            <v>12</v>
          </cell>
          <cell r="AA1125" t="str">
            <v/>
          </cell>
          <cell r="AB1125"/>
          <cell r="AC1125"/>
          <cell r="AO1125" t="str">
            <v/>
          </cell>
          <cell r="AP1125"/>
          <cell r="AQ1125"/>
          <cell r="BC1125" t="str">
            <v/>
          </cell>
          <cell r="BD1125"/>
          <cell r="BE1125"/>
          <cell r="BQ1125" t="str">
            <v/>
          </cell>
          <cell r="BR1125"/>
          <cell r="BS1125"/>
          <cell r="CE1125" t="str">
            <v/>
          </cell>
          <cell r="CF1125" t="str">
            <v/>
          </cell>
          <cell r="CG1125" t="str">
            <v/>
          </cell>
          <cell r="CR1125" t="str">
            <v>京都北都信用金庫</v>
          </cell>
          <cell r="CS1125" t="str">
            <v>岩滝中央支店</v>
          </cell>
        </row>
        <row r="1126">
          <cell r="B1126" t="str">
            <v>35</v>
          </cell>
          <cell r="F1126" t="str">
            <v>611-0041</v>
          </cell>
          <cell r="G1126" t="str">
            <v>宇治市槇島町南落合７２－４</v>
          </cell>
          <cell r="H1126" t="str">
            <v>アルモニー槇島２０３</v>
          </cell>
          <cell r="I1126" t="str">
            <v>090-6982-8778</v>
          </cell>
          <cell r="J1126">
            <v>11428</v>
          </cell>
          <cell r="K1126">
            <v>9243</v>
          </cell>
          <cell r="M1126" t="str">
            <v>松永　佳</v>
          </cell>
          <cell r="N1126">
            <v>16000</v>
          </cell>
          <cell r="O1126">
            <v>2</v>
          </cell>
          <cell r="AA1126" t="str">
            <v/>
          </cell>
          <cell r="AB1126"/>
          <cell r="AC1126"/>
          <cell r="AO1126" t="str">
            <v/>
          </cell>
          <cell r="AP1126"/>
          <cell r="AQ1126"/>
          <cell r="BC1126" t="str">
            <v/>
          </cell>
          <cell r="BD1126"/>
          <cell r="BE1126"/>
          <cell r="BQ1126" t="str">
            <v/>
          </cell>
          <cell r="BR1126"/>
          <cell r="BS1126"/>
          <cell r="CE1126" t="str">
            <v/>
          </cell>
          <cell r="CF1126" t="str">
            <v/>
          </cell>
          <cell r="CG1126" t="str">
            <v/>
          </cell>
          <cell r="CR1126" t="str">
            <v>京都中央信用金庫</v>
          </cell>
          <cell r="CS1126" t="str">
            <v>小倉支店</v>
          </cell>
        </row>
        <row r="1127">
          <cell r="B1127" t="str">
            <v>35</v>
          </cell>
          <cell r="F1127" t="str">
            <v>611-0021</v>
          </cell>
          <cell r="G1127" t="str">
            <v>宇治市宇治下居７５－１８</v>
          </cell>
          <cell r="H1127" t="str">
            <v/>
          </cell>
          <cell r="I1127" t="str">
            <v>0774-20-8161</v>
          </cell>
          <cell r="J1127">
            <v>5367</v>
          </cell>
          <cell r="K1127">
            <v>0</v>
          </cell>
          <cell r="M1127" t="str">
            <v/>
          </cell>
          <cell r="N1127"/>
          <cell r="O1127"/>
          <cell r="AA1127" t="str">
            <v/>
          </cell>
          <cell r="AB1127"/>
          <cell r="AC1127"/>
          <cell r="AO1127" t="str">
            <v/>
          </cell>
          <cell r="AP1127"/>
          <cell r="AQ1127"/>
          <cell r="BC1127" t="str">
            <v/>
          </cell>
          <cell r="BD1127"/>
          <cell r="BE1127"/>
          <cell r="BQ1127" t="str">
            <v/>
          </cell>
          <cell r="BR1127"/>
          <cell r="BS1127"/>
          <cell r="CE1127" t="str">
            <v/>
          </cell>
          <cell r="CF1127" t="str">
            <v/>
          </cell>
          <cell r="CG1127" t="str">
            <v/>
          </cell>
          <cell r="CR1127" t="str">
            <v>京都中央信用金庫</v>
          </cell>
          <cell r="CS1127" t="str">
            <v>久御山支店</v>
          </cell>
        </row>
        <row r="1128">
          <cell r="B1128" t="str">
            <v>35</v>
          </cell>
          <cell r="F1128" t="str">
            <v>616-8155</v>
          </cell>
          <cell r="G1128" t="str">
            <v>京都市右京区太秦袴田町９－３０</v>
          </cell>
          <cell r="H1128" t="str">
            <v/>
          </cell>
          <cell r="I1128" t="str">
            <v>075-864-5212</v>
          </cell>
          <cell r="J1128">
            <v>33962</v>
          </cell>
          <cell r="K1128">
            <v>31777</v>
          </cell>
          <cell r="M1128" t="str">
            <v>金岡　嵩尚</v>
          </cell>
          <cell r="N1128">
            <v>10000</v>
          </cell>
          <cell r="O1128">
            <v>11</v>
          </cell>
          <cell r="AA1128" t="str">
            <v/>
          </cell>
          <cell r="AB1128"/>
          <cell r="AC1128"/>
          <cell r="AO1128" t="str">
            <v/>
          </cell>
          <cell r="AP1128"/>
          <cell r="AQ1128"/>
          <cell r="BC1128" t="str">
            <v/>
          </cell>
          <cell r="BD1128"/>
          <cell r="BE1128"/>
          <cell r="BQ1128" t="str">
            <v/>
          </cell>
          <cell r="BR1128"/>
          <cell r="BS1128"/>
          <cell r="CE1128" t="str">
            <v/>
          </cell>
          <cell r="CF1128" t="str">
            <v/>
          </cell>
          <cell r="CG1128" t="str">
            <v/>
          </cell>
          <cell r="CR1128" t="str">
            <v>京都中央信用金庫</v>
          </cell>
          <cell r="CS1128" t="str">
            <v>梅津支店</v>
          </cell>
        </row>
        <row r="1129">
          <cell r="B1129" t="str">
            <v>35</v>
          </cell>
          <cell r="F1129" t="str">
            <v>603-8035</v>
          </cell>
          <cell r="G1129" t="str">
            <v>京都市北区上賀茂朝霧ヶ原町３０－１</v>
          </cell>
          <cell r="H1129" t="str">
            <v>９　玉屋ビル３１１</v>
          </cell>
          <cell r="I1129" t="str">
            <v>075-744-6339</v>
          </cell>
          <cell r="J1129">
            <v>20092</v>
          </cell>
          <cell r="K1129">
            <v>13870</v>
          </cell>
          <cell r="M1129" t="str">
            <v>金澤　克己</v>
          </cell>
          <cell r="N1129">
            <v>4000</v>
          </cell>
          <cell r="O1129">
            <v>12</v>
          </cell>
          <cell r="AA1129" t="str">
            <v/>
          </cell>
          <cell r="AB1129"/>
          <cell r="AC1129"/>
          <cell r="AO1129" t="str">
            <v/>
          </cell>
          <cell r="AP1129"/>
          <cell r="AQ1129"/>
          <cell r="BC1129" t="str">
            <v/>
          </cell>
          <cell r="BD1129"/>
          <cell r="BE1129"/>
          <cell r="BQ1129" t="str">
            <v/>
          </cell>
          <cell r="BR1129"/>
          <cell r="BS1129"/>
          <cell r="CE1129" t="str">
            <v/>
          </cell>
          <cell r="CF1129" t="str">
            <v/>
          </cell>
          <cell r="CG1129" t="str">
            <v/>
          </cell>
          <cell r="CR1129"/>
          <cell r="CS1129"/>
        </row>
        <row r="1130">
          <cell r="B1130" t="str">
            <v>38</v>
          </cell>
          <cell r="F1130" t="str">
            <v>601-8205</v>
          </cell>
          <cell r="G1130" t="str">
            <v>京都市南区久世殿城町１－１９</v>
          </cell>
          <cell r="H1130" t="str">
            <v/>
          </cell>
          <cell r="I1130" t="str">
            <v>075-921-5118</v>
          </cell>
          <cell r="J1130">
            <v>37800</v>
          </cell>
          <cell r="K1130">
            <v>35040</v>
          </cell>
          <cell r="M1130" t="str">
            <v>川島　宏樹</v>
          </cell>
          <cell r="N1130">
            <v>4000</v>
          </cell>
          <cell r="O1130">
            <v>12</v>
          </cell>
          <cell r="AA1130" t="str">
            <v>川島　里佳</v>
          </cell>
          <cell r="AB1130">
            <v>4000</v>
          </cell>
          <cell r="AC1130">
            <v>12</v>
          </cell>
          <cell r="AO1130" t="str">
            <v/>
          </cell>
          <cell r="AP1130"/>
          <cell r="AQ1130"/>
          <cell r="BC1130" t="str">
            <v/>
          </cell>
          <cell r="BD1130"/>
          <cell r="BE1130"/>
          <cell r="BQ1130" t="str">
            <v/>
          </cell>
          <cell r="BR1130"/>
          <cell r="BS1130"/>
          <cell r="CE1130" t="str">
            <v/>
          </cell>
          <cell r="CF1130" t="str">
            <v/>
          </cell>
          <cell r="CG1130" t="str">
            <v/>
          </cell>
          <cell r="CR1130" t="str">
            <v>京都銀行</v>
          </cell>
          <cell r="CS1130" t="str">
            <v>久世支店</v>
          </cell>
        </row>
        <row r="1131">
          <cell r="B1131" t="str">
            <v>35</v>
          </cell>
          <cell r="F1131" t="str">
            <v>616-0025</v>
          </cell>
          <cell r="G1131" t="str">
            <v>京都市西京区嵐山宮ノ北町１５番地</v>
          </cell>
          <cell r="H1131" t="str">
            <v>ハイカムール嵐山　Ａ１０５</v>
          </cell>
          <cell r="I1131" t="str">
            <v>080-1404-1457</v>
          </cell>
          <cell r="J1131">
            <v>16055</v>
          </cell>
          <cell r="K1131">
            <v>13870</v>
          </cell>
          <cell r="M1131" t="str">
            <v>松原　直樹</v>
          </cell>
          <cell r="N1131">
            <v>4000</v>
          </cell>
          <cell r="O1131">
            <v>12</v>
          </cell>
          <cell r="AA1131" t="str">
            <v/>
          </cell>
          <cell r="AB1131"/>
          <cell r="AC1131"/>
          <cell r="AO1131" t="str">
            <v/>
          </cell>
          <cell r="AP1131"/>
          <cell r="AQ1131"/>
          <cell r="BC1131" t="str">
            <v/>
          </cell>
          <cell r="BD1131"/>
          <cell r="BE1131"/>
          <cell r="BQ1131" t="str">
            <v/>
          </cell>
          <cell r="BR1131"/>
          <cell r="BS1131"/>
          <cell r="CE1131" t="str">
            <v/>
          </cell>
          <cell r="CF1131" t="str">
            <v/>
          </cell>
          <cell r="CG1131" t="str">
            <v/>
          </cell>
          <cell r="CR1131"/>
          <cell r="CS1131"/>
        </row>
        <row r="1132">
          <cell r="B1132" t="str">
            <v>35</v>
          </cell>
          <cell r="F1132" t="str">
            <v>606-0813</v>
          </cell>
          <cell r="G1132" t="str">
            <v>京都市左京区下鴨貴船町４３番地６</v>
          </cell>
          <cell r="H1132" t="str">
            <v/>
          </cell>
          <cell r="I1132" t="str">
            <v>075-555-1549</v>
          </cell>
          <cell r="J1132">
            <v>41068</v>
          </cell>
          <cell r="K1132">
            <v>34675</v>
          </cell>
          <cell r="M1132" t="str">
            <v>高向　龍平</v>
          </cell>
          <cell r="N1132">
            <v>10000</v>
          </cell>
          <cell r="O1132">
            <v>12</v>
          </cell>
          <cell r="AA1132" t="str">
            <v/>
          </cell>
          <cell r="AB1132"/>
          <cell r="AC1132"/>
          <cell r="AO1132" t="str">
            <v/>
          </cell>
          <cell r="AP1132"/>
          <cell r="AQ1132"/>
          <cell r="BC1132" t="str">
            <v/>
          </cell>
          <cell r="BD1132"/>
          <cell r="BE1132"/>
          <cell r="BQ1132" t="str">
            <v/>
          </cell>
          <cell r="BR1132"/>
          <cell r="BS1132"/>
          <cell r="CE1132" t="str">
            <v/>
          </cell>
          <cell r="CF1132" t="str">
            <v/>
          </cell>
          <cell r="CG1132" t="str">
            <v/>
          </cell>
          <cell r="CR1132" t="str">
            <v>京都銀行</v>
          </cell>
          <cell r="CS1132" t="str">
            <v>下鴨支店</v>
          </cell>
        </row>
        <row r="1133">
          <cell r="B1133" t="str">
            <v>35</v>
          </cell>
          <cell r="F1133" t="str">
            <v>625-0025</v>
          </cell>
          <cell r="G1133" t="str">
            <v>舞鶴市字市場７３９－６４</v>
          </cell>
          <cell r="H1133" t="str">
            <v/>
          </cell>
          <cell r="I1133" t="str">
            <v>0773-66-0368</v>
          </cell>
          <cell r="J1133">
            <v>16055</v>
          </cell>
          <cell r="K1133">
            <v>13870</v>
          </cell>
          <cell r="M1133" t="str">
            <v>森津　晴樹</v>
          </cell>
          <cell r="N1133">
            <v>4000</v>
          </cell>
          <cell r="O1133">
            <v>12</v>
          </cell>
          <cell r="AA1133" t="str">
            <v/>
          </cell>
          <cell r="AB1133"/>
          <cell r="AC1133"/>
          <cell r="AO1133" t="str">
            <v/>
          </cell>
          <cell r="AP1133"/>
          <cell r="AQ1133"/>
          <cell r="BC1133" t="str">
            <v/>
          </cell>
          <cell r="BD1133"/>
          <cell r="BE1133"/>
          <cell r="BQ1133" t="str">
            <v/>
          </cell>
          <cell r="BR1133"/>
          <cell r="BS1133"/>
          <cell r="CE1133" t="str">
            <v/>
          </cell>
          <cell r="CF1133" t="str">
            <v/>
          </cell>
          <cell r="CG1133" t="str">
            <v/>
          </cell>
          <cell r="CR1133" t="str">
            <v>京都北都信用金庫</v>
          </cell>
          <cell r="CS1133" t="str">
            <v>東舞鶴中央支店</v>
          </cell>
        </row>
        <row r="1134">
          <cell r="B1134" t="str">
            <v>35</v>
          </cell>
          <cell r="F1134" t="str">
            <v>601-8392</v>
          </cell>
          <cell r="G1134" t="str">
            <v>京都市南区</v>
          </cell>
          <cell r="H1134" t="str">
            <v>吉祥院内河原町１１番地１　３Ｆ</v>
          </cell>
          <cell r="I1134" t="str">
            <v>075-925-5950</v>
          </cell>
          <cell r="J1134">
            <v>16055</v>
          </cell>
          <cell r="K1134">
            <v>13870</v>
          </cell>
          <cell r="M1134" t="str">
            <v>林田　健悟</v>
          </cell>
          <cell r="N1134">
            <v>4000</v>
          </cell>
          <cell r="O1134">
            <v>12</v>
          </cell>
          <cell r="AA1134" t="str">
            <v/>
          </cell>
          <cell r="AB1134"/>
          <cell r="AC1134"/>
          <cell r="AO1134" t="str">
            <v/>
          </cell>
          <cell r="AP1134"/>
          <cell r="AQ1134"/>
          <cell r="BC1134" t="str">
            <v/>
          </cell>
          <cell r="BD1134"/>
          <cell r="BE1134"/>
          <cell r="BQ1134" t="str">
            <v/>
          </cell>
          <cell r="BR1134"/>
          <cell r="BS1134"/>
          <cell r="CE1134" t="str">
            <v/>
          </cell>
          <cell r="CF1134" t="str">
            <v/>
          </cell>
          <cell r="CG1134" t="str">
            <v/>
          </cell>
          <cell r="CR1134"/>
          <cell r="CS1134"/>
        </row>
        <row r="1135">
          <cell r="B1135" t="str">
            <v>35</v>
          </cell>
          <cell r="F1135" t="str">
            <v>607-8182</v>
          </cell>
          <cell r="G1135" t="str">
            <v>京都市山科区</v>
          </cell>
          <cell r="H1135" t="str">
            <v>大宅坂ノ辻町３７番地１８</v>
          </cell>
          <cell r="I1135" t="str">
            <v>075-595-5657</v>
          </cell>
          <cell r="J1135">
            <v>16055</v>
          </cell>
          <cell r="K1135">
            <v>13870</v>
          </cell>
          <cell r="M1135" t="str">
            <v>岩田　順</v>
          </cell>
          <cell r="N1135">
            <v>4000</v>
          </cell>
          <cell r="O1135">
            <v>12</v>
          </cell>
          <cell r="AA1135" t="str">
            <v/>
          </cell>
          <cell r="AB1135"/>
          <cell r="AC1135"/>
          <cell r="AO1135" t="str">
            <v/>
          </cell>
          <cell r="AP1135"/>
          <cell r="AQ1135"/>
          <cell r="BC1135" t="str">
            <v/>
          </cell>
          <cell r="BD1135"/>
          <cell r="BE1135"/>
          <cell r="BQ1135" t="str">
            <v/>
          </cell>
          <cell r="BR1135"/>
          <cell r="BS1135"/>
          <cell r="CE1135" t="str">
            <v/>
          </cell>
          <cell r="CF1135" t="str">
            <v/>
          </cell>
          <cell r="CG1135" t="str">
            <v/>
          </cell>
          <cell r="CR1135" t="str">
            <v>京都信用金庫</v>
          </cell>
          <cell r="CS1135" t="str">
            <v>山科支店</v>
          </cell>
        </row>
        <row r="1136">
          <cell r="B1136" t="str">
            <v>37</v>
          </cell>
          <cell r="F1136" t="str">
            <v>625-0050</v>
          </cell>
          <cell r="G1136" t="str">
            <v>舞鶴市北浜町９－６</v>
          </cell>
          <cell r="H1136" t="str">
            <v/>
          </cell>
          <cell r="I1136" t="str">
            <v>0773-66-0379</v>
          </cell>
          <cell r="J1136">
            <v>25500</v>
          </cell>
          <cell r="K1136">
            <v>21900</v>
          </cell>
          <cell r="M1136" t="str">
            <v>桂　丈志</v>
          </cell>
          <cell r="N1136">
            <v>4000</v>
          </cell>
          <cell r="O1136">
            <v>12</v>
          </cell>
          <cell r="AA1136" t="str">
            <v/>
          </cell>
          <cell r="AB1136"/>
          <cell r="AC1136"/>
          <cell r="AO1136" t="str">
            <v/>
          </cell>
          <cell r="AP1136"/>
          <cell r="AQ1136"/>
          <cell r="BC1136" t="str">
            <v/>
          </cell>
          <cell r="BD1136"/>
          <cell r="BE1136"/>
          <cell r="BQ1136" t="str">
            <v/>
          </cell>
          <cell r="BR1136"/>
          <cell r="BS1136"/>
          <cell r="CE1136" t="str">
            <v/>
          </cell>
          <cell r="CF1136" t="str">
            <v/>
          </cell>
          <cell r="CG1136" t="str">
            <v/>
          </cell>
          <cell r="CR1136" t="str">
            <v>京都北都信用金庫</v>
          </cell>
          <cell r="CS1136" t="str">
            <v>東舞鶴中央支店</v>
          </cell>
        </row>
        <row r="1137">
          <cell r="B1137" t="str">
            <v>38</v>
          </cell>
          <cell r="F1137" t="str">
            <v>625-0032</v>
          </cell>
          <cell r="G1137" t="str">
            <v>舞鶴市愛宕下町５番地４</v>
          </cell>
          <cell r="H1137" t="str">
            <v/>
          </cell>
          <cell r="I1137" t="str">
            <v>0773-77-5311</v>
          </cell>
          <cell r="J1137">
            <v>40764</v>
          </cell>
          <cell r="K1137">
            <v>35040</v>
          </cell>
          <cell r="M1137" t="str">
            <v>藤田　陽二</v>
          </cell>
          <cell r="N1137">
            <v>4000</v>
          </cell>
          <cell r="O1137">
            <v>12</v>
          </cell>
          <cell r="AA1137" t="str">
            <v>中村　登</v>
          </cell>
          <cell r="AB1137">
            <v>4000</v>
          </cell>
          <cell r="AC1137">
            <v>12</v>
          </cell>
          <cell r="AO1137" t="str">
            <v/>
          </cell>
          <cell r="AP1137"/>
          <cell r="AQ1137"/>
          <cell r="BC1137" t="str">
            <v/>
          </cell>
          <cell r="BD1137"/>
          <cell r="BE1137"/>
          <cell r="BQ1137" t="str">
            <v/>
          </cell>
          <cell r="BR1137"/>
          <cell r="BS1137"/>
          <cell r="CE1137" t="str">
            <v/>
          </cell>
          <cell r="CF1137" t="str">
            <v/>
          </cell>
          <cell r="CG1137" t="str">
            <v/>
          </cell>
          <cell r="CR1137" t="str">
            <v>福邦銀行</v>
          </cell>
          <cell r="CS1137" t="str">
            <v>東舞鶴支店</v>
          </cell>
        </row>
        <row r="1138">
          <cell r="B1138" t="str">
            <v>35</v>
          </cell>
          <cell r="F1138" t="str">
            <v>616-8005</v>
          </cell>
          <cell r="G1138" t="str">
            <v>京都市右京区龍安寺塔ノ下町２１</v>
          </cell>
          <cell r="H1138" t="str">
            <v/>
          </cell>
          <cell r="I1138" t="str">
            <v>075-465-2611</v>
          </cell>
          <cell r="J1138">
            <v>471675</v>
          </cell>
          <cell r="K1138">
            <v>34675</v>
          </cell>
          <cell r="M1138" t="str">
            <v>山﨑　龍人</v>
          </cell>
          <cell r="N1138">
            <v>10000</v>
          </cell>
          <cell r="O1138">
            <v>12</v>
          </cell>
          <cell r="AA1138" t="str">
            <v/>
          </cell>
          <cell r="AB1138"/>
          <cell r="AC1138"/>
          <cell r="AO1138" t="str">
            <v/>
          </cell>
          <cell r="AP1138"/>
          <cell r="AQ1138"/>
          <cell r="BC1138" t="str">
            <v/>
          </cell>
          <cell r="BD1138"/>
          <cell r="BE1138"/>
          <cell r="BQ1138" t="str">
            <v/>
          </cell>
          <cell r="BR1138"/>
          <cell r="BS1138"/>
          <cell r="CE1138" t="str">
            <v/>
          </cell>
          <cell r="CF1138" t="str">
            <v/>
          </cell>
          <cell r="CG1138" t="str">
            <v/>
          </cell>
          <cell r="CR1138" t="str">
            <v>京都中央信用金庫</v>
          </cell>
          <cell r="CS1138" t="str">
            <v>大将軍支店</v>
          </cell>
        </row>
        <row r="1139">
          <cell r="B1139" t="str">
            <v>35</v>
          </cell>
          <cell r="F1139" t="str">
            <v>611-0111</v>
          </cell>
          <cell r="G1139" t="str">
            <v>城陽市富野乾垣内２４－１２</v>
          </cell>
          <cell r="H1139" t="str">
            <v/>
          </cell>
          <cell r="I1139" t="str">
            <v>0774-53-4297</v>
          </cell>
          <cell r="J1139">
            <v>76826</v>
          </cell>
          <cell r="K1139">
            <v>55480</v>
          </cell>
          <cell r="M1139" t="str">
            <v>谷口　誠</v>
          </cell>
          <cell r="N1139">
            <v>8000</v>
          </cell>
          <cell r="O1139">
            <v>12</v>
          </cell>
          <cell r="AA1139" t="str">
            <v>谷口　敏幸</v>
          </cell>
          <cell r="AB1139">
            <v>8000</v>
          </cell>
          <cell r="AC1139">
            <v>12</v>
          </cell>
          <cell r="AO1139" t="str">
            <v/>
          </cell>
          <cell r="AP1139"/>
          <cell r="AQ1139"/>
          <cell r="BC1139" t="str">
            <v/>
          </cell>
          <cell r="BD1139"/>
          <cell r="BE1139"/>
          <cell r="BQ1139" t="str">
            <v/>
          </cell>
          <cell r="BR1139"/>
          <cell r="BS1139"/>
          <cell r="CE1139" t="str">
            <v/>
          </cell>
          <cell r="CF1139" t="str">
            <v/>
          </cell>
          <cell r="CG1139" t="str">
            <v/>
          </cell>
          <cell r="CR1139" t="str">
            <v>京都中央信用金庫</v>
          </cell>
          <cell r="CS1139" t="str">
            <v>富野荘支店</v>
          </cell>
        </row>
        <row r="1140">
          <cell r="B1140" t="str">
            <v>35</v>
          </cell>
          <cell r="F1140" t="str">
            <v>615-8044</v>
          </cell>
          <cell r="G1140" t="str">
            <v>京都市西京区牛ヶ瀬山柿町９－３</v>
          </cell>
          <cell r="H1140" t="str">
            <v/>
          </cell>
          <cell r="I1140" t="str">
            <v>075-757-9120</v>
          </cell>
          <cell r="J1140">
            <v>36860</v>
          </cell>
          <cell r="K1140">
            <v>34675</v>
          </cell>
          <cell r="M1140" t="str">
            <v>福田　元治</v>
          </cell>
          <cell r="N1140">
            <v>10000</v>
          </cell>
          <cell r="O1140">
            <v>12</v>
          </cell>
          <cell r="AA1140" t="str">
            <v/>
          </cell>
          <cell r="AB1140"/>
          <cell r="AC1140"/>
          <cell r="AO1140" t="str">
            <v/>
          </cell>
          <cell r="AP1140"/>
          <cell r="AQ1140"/>
          <cell r="BC1140" t="str">
            <v/>
          </cell>
          <cell r="BD1140"/>
          <cell r="BE1140"/>
          <cell r="BQ1140" t="str">
            <v/>
          </cell>
          <cell r="BR1140"/>
          <cell r="BS1140"/>
          <cell r="CE1140" t="str">
            <v/>
          </cell>
          <cell r="CF1140" t="str">
            <v/>
          </cell>
          <cell r="CG1140" t="str">
            <v/>
          </cell>
          <cell r="CR1140" t="str">
            <v>京都中央信用金庫</v>
          </cell>
          <cell r="CS1140" t="str">
            <v>下津林支店</v>
          </cell>
        </row>
        <row r="1141">
          <cell r="B1141" t="str">
            <v>35</v>
          </cell>
          <cell r="F1141" t="str">
            <v>612-8151</v>
          </cell>
          <cell r="G1141" t="str">
            <v>京都市伏見区向島</v>
          </cell>
          <cell r="H1141" t="str">
            <v>上林町３５－２３</v>
          </cell>
          <cell r="I1141" t="str">
            <v>080-6213-9573</v>
          </cell>
          <cell r="J1141">
            <v>36860</v>
          </cell>
          <cell r="K1141">
            <v>34675</v>
          </cell>
          <cell r="M1141" t="str">
            <v>栗林　仁</v>
          </cell>
          <cell r="N1141">
            <v>10000</v>
          </cell>
          <cell r="O1141">
            <v>12</v>
          </cell>
          <cell r="AA1141" t="str">
            <v/>
          </cell>
          <cell r="AB1141"/>
          <cell r="AC1141"/>
          <cell r="AO1141" t="str">
            <v/>
          </cell>
          <cell r="AP1141"/>
          <cell r="AQ1141"/>
          <cell r="BC1141" t="str">
            <v/>
          </cell>
          <cell r="BD1141"/>
          <cell r="BE1141"/>
          <cell r="BQ1141" t="str">
            <v/>
          </cell>
          <cell r="BR1141"/>
          <cell r="BS1141"/>
          <cell r="CE1141" t="str">
            <v/>
          </cell>
          <cell r="CF1141" t="str">
            <v/>
          </cell>
          <cell r="CG1141" t="str">
            <v/>
          </cell>
          <cell r="CR1141"/>
          <cell r="CS1141"/>
        </row>
        <row r="1142">
          <cell r="B1142" t="str">
            <v>37</v>
          </cell>
          <cell r="F1142" t="str">
            <v>620-0877</v>
          </cell>
          <cell r="G1142" t="str">
            <v>福知山市字堀533</v>
          </cell>
          <cell r="H1142" t="str">
            <v/>
          </cell>
          <cell r="I1142" t="str">
            <v>0773-45-8146</v>
          </cell>
          <cell r="J1142">
            <v>3600</v>
          </cell>
          <cell r="K1142">
            <v>0</v>
          </cell>
          <cell r="M1142" t="str">
            <v/>
          </cell>
          <cell r="N1142"/>
          <cell r="O1142"/>
          <cell r="AA1142" t="str">
            <v/>
          </cell>
          <cell r="AB1142"/>
          <cell r="AC1142"/>
          <cell r="AO1142" t="str">
            <v/>
          </cell>
          <cell r="AP1142"/>
          <cell r="AQ1142"/>
          <cell r="BC1142" t="str">
            <v/>
          </cell>
          <cell r="BD1142"/>
          <cell r="BE1142"/>
          <cell r="BQ1142" t="str">
            <v/>
          </cell>
          <cell r="BR1142"/>
          <cell r="BS1142"/>
          <cell r="CE1142" t="str">
            <v/>
          </cell>
          <cell r="CF1142" t="str">
            <v/>
          </cell>
          <cell r="CG1142" t="str">
            <v/>
          </cell>
          <cell r="CR1142" t="str">
            <v>中兵庫信用金庫</v>
          </cell>
          <cell r="CS1142" t="str">
            <v>福知山支店</v>
          </cell>
        </row>
        <row r="1143">
          <cell r="B1143" t="str">
            <v>35</v>
          </cell>
          <cell r="F1143" t="str">
            <v>601-1361</v>
          </cell>
          <cell r="G1143" t="str">
            <v>京都市伏見区醍醐御霊ケ下町４６－２４</v>
          </cell>
          <cell r="H1143" t="str">
            <v/>
          </cell>
          <cell r="I1143" t="str">
            <v>090-8480-5869</v>
          </cell>
          <cell r="J1143">
            <v>16055</v>
          </cell>
          <cell r="K1143">
            <v>13870</v>
          </cell>
          <cell r="M1143" t="str">
            <v>植西　健太</v>
          </cell>
          <cell r="N1143">
            <v>4000</v>
          </cell>
          <cell r="O1143">
            <v>12</v>
          </cell>
          <cell r="AA1143" t="str">
            <v/>
          </cell>
          <cell r="AB1143"/>
          <cell r="AC1143"/>
          <cell r="AO1143" t="str">
            <v/>
          </cell>
          <cell r="AP1143"/>
          <cell r="AQ1143"/>
          <cell r="BC1143" t="str">
            <v/>
          </cell>
          <cell r="BD1143"/>
          <cell r="BE1143"/>
          <cell r="BQ1143" t="str">
            <v/>
          </cell>
          <cell r="BR1143"/>
          <cell r="BS1143"/>
          <cell r="CE1143" t="str">
            <v/>
          </cell>
          <cell r="CF1143" t="str">
            <v/>
          </cell>
          <cell r="CG1143" t="str">
            <v/>
          </cell>
          <cell r="CR1143" t="str">
            <v>みずほ銀行</v>
          </cell>
          <cell r="CS1143" t="str">
            <v>伏見支店</v>
          </cell>
        </row>
        <row r="1144">
          <cell r="B1144" t="str">
            <v>35</v>
          </cell>
          <cell r="F1144" t="str">
            <v>611-0002</v>
          </cell>
          <cell r="G1144" t="str">
            <v>宇治市</v>
          </cell>
          <cell r="H1144" t="str">
            <v>木幡陣ノ内３８番地の１５</v>
          </cell>
          <cell r="I1144" t="str">
            <v>0774-38-0041</v>
          </cell>
          <cell r="J1144">
            <v>21850</v>
          </cell>
          <cell r="K1144">
            <v>0</v>
          </cell>
          <cell r="M1144" t="str">
            <v/>
          </cell>
          <cell r="N1144"/>
          <cell r="O1144"/>
          <cell r="AA1144" t="str">
            <v/>
          </cell>
          <cell r="AB1144"/>
          <cell r="AC1144"/>
          <cell r="AO1144" t="str">
            <v/>
          </cell>
          <cell r="AP1144"/>
          <cell r="AQ1144"/>
          <cell r="BC1144" t="str">
            <v/>
          </cell>
          <cell r="BD1144"/>
          <cell r="BE1144"/>
          <cell r="BQ1144" t="str">
            <v/>
          </cell>
          <cell r="BR1144"/>
          <cell r="BS1144"/>
          <cell r="CE1144" t="str">
            <v/>
          </cell>
          <cell r="CF1144" t="str">
            <v/>
          </cell>
          <cell r="CG1144" t="str">
            <v/>
          </cell>
          <cell r="CR1144" t="str">
            <v>京都中央信用金庫</v>
          </cell>
          <cell r="CS1144" t="str">
            <v>六地蔵支店</v>
          </cell>
        </row>
        <row r="1145">
          <cell r="B1145" t="str">
            <v>38</v>
          </cell>
          <cell r="F1145" t="str">
            <v>603-8337</v>
          </cell>
          <cell r="G1145" t="str">
            <v>京都市北区大将軍南一条町６９－４</v>
          </cell>
          <cell r="H1145" t="str">
            <v/>
          </cell>
          <cell r="I1145" t="str">
            <v>075-465-2116</v>
          </cell>
          <cell r="J1145">
            <v>27420</v>
          </cell>
          <cell r="K1145">
            <v>21900</v>
          </cell>
          <cell r="M1145" t="str">
            <v>倉田　圭太郎</v>
          </cell>
          <cell r="N1145">
            <v>5000</v>
          </cell>
          <cell r="O1145">
            <v>12</v>
          </cell>
          <cell r="AA1145" t="str">
            <v/>
          </cell>
          <cell r="AB1145"/>
          <cell r="AC1145"/>
          <cell r="AO1145" t="str">
            <v/>
          </cell>
          <cell r="AP1145"/>
          <cell r="AQ1145"/>
          <cell r="BC1145" t="str">
            <v/>
          </cell>
          <cell r="BD1145"/>
          <cell r="BE1145"/>
          <cell r="BQ1145" t="str">
            <v/>
          </cell>
          <cell r="BR1145"/>
          <cell r="BS1145"/>
          <cell r="CE1145" t="str">
            <v/>
          </cell>
          <cell r="CF1145" t="str">
            <v/>
          </cell>
          <cell r="CG1145" t="str">
            <v/>
          </cell>
          <cell r="CR1145" t="str">
            <v>京都中央信用金庫</v>
          </cell>
          <cell r="CS1145" t="str">
            <v>大将軍支店</v>
          </cell>
        </row>
        <row r="1146">
          <cell r="B1146" t="str">
            <v>35</v>
          </cell>
          <cell r="F1146" t="str">
            <v>611-0033</v>
          </cell>
          <cell r="G1146" t="str">
            <v>宇治市大久保町平盛６－２１２</v>
          </cell>
          <cell r="H1146" t="str">
            <v/>
          </cell>
          <cell r="I1146" t="str">
            <v>0774-43-8581</v>
          </cell>
          <cell r="J1146">
            <v>16055</v>
          </cell>
          <cell r="K1146">
            <v>13870</v>
          </cell>
          <cell r="M1146" t="str">
            <v>三浦　拓真</v>
          </cell>
          <cell r="N1146">
            <v>4000</v>
          </cell>
          <cell r="O1146">
            <v>12</v>
          </cell>
          <cell r="AA1146" t="str">
            <v/>
          </cell>
          <cell r="AB1146"/>
          <cell r="AC1146"/>
          <cell r="AO1146" t="str">
            <v/>
          </cell>
          <cell r="AP1146"/>
          <cell r="AQ1146"/>
          <cell r="BC1146" t="str">
            <v/>
          </cell>
          <cell r="BD1146"/>
          <cell r="BE1146"/>
          <cell r="BQ1146" t="str">
            <v/>
          </cell>
          <cell r="BR1146"/>
          <cell r="BS1146"/>
          <cell r="CE1146" t="str">
            <v/>
          </cell>
          <cell r="CF1146" t="str">
            <v/>
          </cell>
          <cell r="CG1146" t="str">
            <v/>
          </cell>
          <cell r="CR1146" t="str">
            <v>京都銀行</v>
          </cell>
          <cell r="CS1146" t="str">
            <v>久御山町支店</v>
          </cell>
        </row>
        <row r="1147">
          <cell r="B1147" t="str">
            <v>35</v>
          </cell>
          <cell r="F1147" t="str">
            <v>623-0023</v>
          </cell>
          <cell r="G1147" t="str">
            <v>綾部市新町５２－１</v>
          </cell>
          <cell r="H1147" t="str">
            <v/>
          </cell>
          <cell r="I1147" t="str">
            <v>0773-42-1241</v>
          </cell>
          <cell r="J1147">
            <v>19427</v>
          </cell>
          <cell r="K1147">
            <v>13870</v>
          </cell>
          <cell r="M1147" t="str">
            <v>大志万　裕樹</v>
          </cell>
          <cell r="N1147">
            <v>4000</v>
          </cell>
          <cell r="O1147">
            <v>12</v>
          </cell>
          <cell r="AA1147" t="str">
            <v/>
          </cell>
          <cell r="AB1147"/>
          <cell r="AC1147"/>
          <cell r="AO1147" t="str">
            <v/>
          </cell>
          <cell r="AP1147"/>
          <cell r="AQ1147"/>
          <cell r="BC1147" t="str">
            <v/>
          </cell>
          <cell r="BD1147"/>
          <cell r="BE1147"/>
          <cell r="BQ1147" t="str">
            <v/>
          </cell>
          <cell r="BR1147"/>
          <cell r="BS1147"/>
          <cell r="CE1147" t="str">
            <v/>
          </cell>
          <cell r="CF1147" t="str">
            <v/>
          </cell>
          <cell r="CG1147" t="str">
            <v/>
          </cell>
          <cell r="CR1147" t="str">
            <v>京都北都信用金庫</v>
          </cell>
          <cell r="CS1147" t="str">
            <v>西町支店</v>
          </cell>
        </row>
        <row r="1148">
          <cell r="B1148" t="str">
            <v>38</v>
          </cell>
          <cell r="F1148" t="str">
            <v>610-0343</v>
          </cell>
          <cell r="G1148" t="str">
            <v>京田辺市</v>
          </cell>
          <cell r="H1148" t="str">
            <v>大住責谷１５－１</v>
          </cell>
          <cell r="I1148" t="str">
            <v>0774-66-6741</v>
          </cell>
          <cell r="J1148">
            <v>21816</v>
          </cell>
          <cell r="K1148">
            <v>20436</v>
          </cell>
          <cell r="M1148" t="str">
            <v>山内　亮</v>
          </cell>
          <cell r="N1148">
            <v>4000</v>
          </cell>
          <cell r="O1148">
            <v>12</v>
          </cell>
          <cell r="AA1148" t="str">
            <v>山内　智希</v>
          </cell>
          <cell r="AB1148">
            <v>4000</v>
          </cell>
          <cell r="AC1148">
            <v>2</v>
          </cell>
          <cell r="AO1148" t="str">
            <v/>
          </cell>
          <cell r="AP1148"/>
          <cell r="AQ1148"/>
          <cell r="BC1148" t="str">
            <v/>
          </cell>
          <cell r="BD1148"/>
          <cell r="BE1148"/>
          <cell r="BQ1148" t="str">
            <v/>
          </cell>
          <cell r="BR1148"/>
          <cell r="BS1148"/>
          <cell r="CE1148" t="str">
            <v/>
          </cell>
          <cell r="CF1148" t="str">
            <v/>
          </cell>
          <cell r="CG1148" t="str">
            <v/>
          </cell>
          <cell r="CR1148" t="str">
            <v>京都信用金庫</v>
          </cell>
          <cell r="CS1148" t="str">
            <v>松井山手支店</v>
          </cell>
        </row>
        <row r="1149">
          <cell r="B1149" t="str">
            <v>35</v>
          </cell>
          <cell r="F1149" t="str">
            <v>613-0034</v>
          </cell>
          <cell r="G1149" t="str">
            <v>久世郡久御山町佐山</v>
          </cell>
          <cell r="H1149" t="str">
            <v>双置６９－９</v>
          </cell>
          <cell r="I1149" t="str">
            <v>0774-46-5095</v>
          </cell>
          <cell r="J1149">
            <v>35767</v>
          </cell>
          <cell r="K1149">
            <v>34675</v>
          </cell>
          <cell r="M1149" t="str">
            <v>中村　実</v>
          </cell>
          <cell r="N1149">
            <v>10000</v>
          </cell>
          <cell r="O1149">
            <v>12</v>
          </cell>
          <cell r="AA1149" t="str">
            <v/>
          </cell>
          <cell r="AB1149"/>
          <cell r="AC1149"/>
          <cell r="AO1149" t="str">
            <v/>
          </cell>
          <cell r="AP1149"/>
          <cell r="AQ1149"/>
          <cell r="BC1149" t="str">
            <v/>
          </cell>
          <cell r="BD1149"/>
          <cell r="BE1149"/>
          <cell r="BQ1149" t="str">
            <v/>
          </cell>
          <cell r="BR1149"/>
          <cell r="BS1149"/>
          <cell r="CE1149" t="str">
            <v/>
          </cell>
          <cell r="CF1149" t="str">
            <v/>
          </cell>
          <cell r="CG1149" t="str">
            <v/>
          </cell>
          <cell r="CR1149" t="str">
            <v>京都銀行</v>
          </cell>
          <cell r="CS1149" t="str">
            <v>久御山町支店</v>
          </cell>
        </row>
        <row r="1150">
          <cell r="B1150" t="str">
            <v>37</v>
          </cell>
          <cell r="F1150" t="str">
            <v>614-8279</v>
          </cell>
          <cell r="G1150" t="str">
            <v>八幡市</v>
          </cell>
          <cell r="H1150" t="str">
            <v>美濃山幸水２１番地８</v>
          </cell>
          <cell r="I1150" t="str">
            <v>075-203-7447</v>
          </cell>
          <cell r="J1150">
            <v>23700</v>
          </cell>
          <cell r="K1150">
            <v>21900</v>
          </cell>
          <cell r="M1150" t="str">
            <v>谷口　雄樹</v>
          </cell>
          <cell r="N1150">
            <v>4000</v>
          </cell>
          <cell r="O1150">
            <v>12</v>
          </cell>
          <cell r="AA1150" t="str">
            <v/>
          </cell>
          <cell r="AB1150"/>
          <cell r="AC1150"/>
          <cell r="AO1150" t="str">
            <v/>
          </cell>
          <cell r="AP1150"/>
          <cell r="AQ1150"/>
          <cell r="BC1150" t="str">
            <v/>
          </cell>
          <cell r="BD1150"/>
          <cell r="BE1150"/>
          <cell r="BQ1150" t="str">
            <v/>
          </cell>
          <cell r="BR1150"/>
          <cell r="BS1150"/>
          <cell r="CE1150" t="str">
            <v/>
          </cell>
          <cell r="CF1150" t="str">
            <v/>
          </cell>
          <cell r="CG1150" t="str">
            <v/>
          </cell>
          <cell r="CR1150" t="str">
            <v>京都信用金庫</v>
          </cell>
          <cell r="CS1150" t="str">
            <v>くずは支店</v>
          </cell>
        </row>
        <row r="1151">
          <cell r="B1151" t="str">
            <v>35</v>
          </cell>
          <cell r="F1151" t="str">
            <v>616-8183</v>
          </cell>
          <cell r="G1151" t="str">
            <v>京都市右京区太秦宮ノ前町４－８</v>
          </cell>
          <cell r="H1151" t="str">
            <v/>
          </cell>
          <cell r="I1151" t="str">
            <v>090-2598-7618</v>
          </cell>
          <cell r="J1151">
            <v>16055</v>
          </cell>
          <cell r="K1151">
            <v>13870</v>
          </cell>
          <cell r="M1151" t="str">
            <v>磯部　力</v>
          </cell>
          <cell r="N1151">
            <v>4000</v>
          </cell>
          <cell r="O1151">
            <v>12</v>
          </cell>
          <cell r="AA1151" t="str">
            <v/>
          </cell>
          <cell r="AB1151"/>
          <cell r="AC1151"/>
          <cell r="AO1151" t="str">
            <v/>
          </cell>
          <cell r="AP1151"/>
          <cell r="AQ1151"/>
          <cell r="BC1151" t="str">
            <v/>
          </cell>
          <cell r="BD1151"/>
          <cell r="BE1151"/>
          <cell r="BQ1151" t="str">
            <v/>
          </cell>
          <cell r="BR1151"/>
          <cell r="BS1151"/>
          <cell r="CE1151" t="str">
            <v/>
          </cell>
          <cell r="CF1151" t="str">
            <v/>
          </cell>
          <cell r="CG1151" t="str">
            <v/>
          </cell>
          <cell r="CR1151"/>
          <cell r="CS1151"/>
        </row>
        <row r="1152">
          <cell r="B1152" t="str">
            <v>35</v>
          </cell>
          <cell r="F1152" t="str">
            <v>614-8926</v>
          </cell>
          <cell r="G1152" t="str">
            <v>八幡市欽明台東５－１ファインガーデ</v>
          </cell>
          <cell r="H1152" t="str">
            <v>ンスクウェアＢ９０６号</v>
          </cell>
          <cell r="I1152" t="str">
            <v>075-874-5913</v>
          </cell>
          <cell r="J1152">
            <v>18429</v>
          </cell>
          <cell r="K1152">
            <v>17337</v>
          </cell>
          <cell r="M1152" t="str">
            <v>森内　和臣</v>
          </cell>
          <cell r="N1152">
            <v>5000</v>
          </cell>
          <cell r="O1152">
            <v>12</v>
          </cell>
          <cell r="AA1152" t="str">
            <v/>
          </cell>
          <cell r="AB1152"/>
          <cell r="AC1152"/>
          <cell r="AO1152" t="str">
            <v/>
          </cell>
          <cell r="AP1152"/>
          <cell r="AQ1152"/>
          <cell r="BC1152" t="str">
            <v/>
          </cell>
          <cell r="BD1152"/>
          <cell r="BE1152"/>
          <cell r="BQ1152" t="str">
            <v/>
          </cell>
          <cell r="BR1152"/>
          <cell r="BS1152"/>
          <cell r="CE1152" t="str">
            <v/>
          </cell>
          <cell r="CF1152" t="str">
            <v/>
          </cell>
          <cell r="CG1152" t="str">
            <v/>
          </cell>
          <cell r="CR1152"/>
          <cell r="CS1152"/>
        </row>
        <row r="1153">
          <cell r="B1153" t="str">
            <v>35</v>
          </cell>
          <cell r="F1153" t="str">
            <v>601-1123</v>
          </cell>
          <cell r="G1153" t="str">
            <v>京都市左京区</v>
          </cell>
          <cell r="H1153" t="str">
            <v>静市市原町１１４０番地</v>
          </cell>
          <cell r="I1153" t="str">
            <v>090-5964-5738</v>
          </cell>
          <cell r="J1153">
            <v>1092</v>
          </cell>
          <cell r="K1153">
            <v>0</v>
          </cell>
          <cell r="M1153" t="str">
            <v/>
          </cell>
          <cell r="N1153"/>
          <cell r="O1153"/>
          <cell r="AA1153" t="str">
            <v/>
          </cell>
          <cell r="AB1153"/>
          <cell r="AC1153"/>
          <cell r="AO1153" t="str">
            <v/>
          </cell>
          <cell r="AP1153"/>
          <cell r="AQ1153"/>
          <cell r="BC1153" t="str">
            <v/>
          </cell>
          <cell r="BD1153"/>
          <cell r="BE1153"/>
          <cell r="BQ1153" t="str">
            <v/>
          </cell>
          <cell r="BR1153"/>
          <cell r="BS1153"/>
          <cell r="CE1153" t="str">
            <v/>
          </cell>
          <cell r="CF1153" t="str">
            <v/>
          </cell>
          <cell r="CG1153" t="str">
            <v/>
          </cell>
          <cell r="CR1153" t="str">
            <v>関西みらい銀行</v>
          </cell>
          <cell r="CS1153" t="str">
            <v>京都支店</v>
          </cell>
        </row>
        <row r="1154">
          <cell r="B1154" t="str">
            <v>38</v>
          </cell>
          <cell r="F1154" t="str">
            <v>607-8465</v>
          </cell>
          <cell r="G1154" t="str">
            <v>京都市山科区</v>
          </cell>
          <cell r="H1154" t="str">
            <v>上花山坂尻１０７番地５４</v>
          </cell>
          <cell r="I1154" t="str">
            <v>090-5049-4574</v>
          </cell>
          <cell r="J1154">
            <v>18900</v>
          </cell>
          <cell r="K1154">
            <v>17520</v>
          </cell>
          <cell r="M1154" t="str">
            <v>戸田　隆詞</v>
          </cell>
          <cell r="N1154">
            <v>4000</v>
          </cell>
          <cell r="O1154">
            <v>12</v>
          </cell>
          <cell r="AA1154" t="str">
            <v/>
          </cell>
          <cell r="AB1154"/>
          <cell r="AC1154"/>
          <cell r="AO1154" t="str">
            <v/>
          </cell>
          <cell r="AP1154"/>
          <cell r="AQ1154"/>
          <cell r="BC1154" t="str">
            <v/>
          </cell>
          <cell r="BD1154"/>
          <cell r="BE1154"/>
          <cell r="BQ1154" t="str">
            <v/>
          </cell>
          <cell r="BR1154"/>
          <cell r="BS1154"/>
          <cell r="CE1154" t="str">
            <v/>
          </cell>
          <cell r="CF1154" t="str">
            <v/>
          </cell>
          <cell r="CG1154" t="str">
            <v/>
          </cell>
          <cell r="CR1154"/>
          <cell r="CS1154"/>
        </row>
        <row r="1155">
          <cell r="B1155" t="str">
            <v>35</v>
          </cell>
          <cell r="F1155" t="str">
            <v>615-0904</v>
          </cell>
          <cell r="G1155" t="str">
            <v>京都市右京区梅津堤上町１９－２</v>
          </cell>
          <cell r="H1155" t="str">
            <v/>
          </cell>
          <cell r="I1155" t="str">
            <v>075-366-6917</v>
          </cell>
          <cell r="J1155">
            <v>9120</v>
          </cell>
          <cell r="K1155">
            <v>6935</v>
          </cell>
          <cell r="M1155" t="str">
            <v>中村　直樹</v>
          </cell>
          <cell r="N1155">
            <v>4000</v>
          </cell>
          <cell r="O1155">
            <v>6</v>
          </cell>
          <cell r="AA1155" t="str">
            <v/>
          </cell>
          <cell r="AB1155"/>
          <cell r="AC1155"/>
          <cell r="AO1155" t="str">
            <v/>
          </cell>
          <cell r="AP1155"/>
          <cell r="AQ1155"/>
          <cell r="BC1155" t="str">
            <v/>
          </cell>
          <cell r="BD1155"/>
          <cell r="BE1155"/>
          <cell r="BQ1155" t="str">
            <v/>
          </cell>
          <cell r="BR1155"/>
          <cell r="BS1155"/>
          <cell r="CE1155" t="str">
            <v/>
          </cell>
          <cell r="CF1155" t="str">
            <v/>
          </cell>
          <cell r="CG1155" t="str">
            <v/>
          </cell>
          <cell r="CR1155" t="str">
            <v>京都中央信用金庫</v>
          </cell>
          <cell r="CS1155" t="str">
            <v>梅津支店</v>
          </cell>
        </row>
        <row r="1156">
          <cell r="B1156" t="str">
            <v>35</v>
          </cell>
          <cell r="F1156" t="str">
            <v>617-0005</v>
          </cell>
          <cell r="G1156" t="str">
            <v>向日市向日町北山７４</v>
          </cell>
          <cell r="H1156" t="str">
            <v>向日台団地１２－５０２</v>
          </cell>
          <cell r="I1156" t="str">
            <v>090-4038-0111</v>
          </cell>
          <cell r="J1156">
            <v>69568</v>
          </cell>
          <cell r="K1156">
            <v>69350</v>
          </cell>
          <cell r="M1156" t="str">
            <v>北村　哲也</v>
          </cell>
          <cell r="N1156">
            <v>20000</v>
          </cell>
          <cell r="O1156">
            <v>12</v>
          </cell>
          <cell r="AA1156" t="str">
            <v/>
          </cell>
          <cell r="AB1156"/>
          <cell r="AC1156"/>
          <cell r="AO1156" t="str">
            <v/>
          </cell>
          <cell r="AP1156"/>
          <cell r="AQ1156"/>
          <cell r="BC1156" t="str">
            <v/>
          </cell>
          <cell r="BD1156"/>
          <cell r="BE1156"/>
          <cell r="BQ1156" t="str">
            <v/>
          </cell>
          <cell r="BR1156"/>
          <cell r="BS1156"/>
          <cell r="CE1156" t="str">
            <v/>
          </cell>
          <cell r="CF1156" t="str">
            <v/>
          </cell>
          <cell r="CG1156" t="str">
            <v/>
          </cell>
          <cell r="CR1156"/>
          <cell r="CS1156"/>
        </row>
        <row r="1157">
          <cell r="B1157" t="str">
            <v>35</v>
          </cell>
          <cell r="F1157" t="str">
            <v>617-0835</v>
          </cell>
          <cell r="G1157" t="str">
            <v>長岡京市城の里８－３</v>
          </cell>
          <cell r="H1157" t="str">
            <v/>
          </cell>
          <cell r="I1157" t="str">
            <v>075-951-9438</v>
          </cell>
          <cell r="J1157">
            <v>86905</v>
          </cell>
          <cell r="K1157">
            <v>86687</v>
          </cell>
          <cell r="M1157" t="str">
            <v>野々村　勇</v>
          </cell>
          <cell r="N1157">
            <v>25000</v>
          </cell>
          <cell r="O1157">
            <v>12</v>
          </cell>
          <cell r="AA1157" t="str">
            <v/>
          </cell>
          <cell r="AB1157"/>
          <cell r="AC1157"/>
          <cell r="AO1157" t="str">
            <v/>
          </cell>
          <cell r="AP1157"/>
          <cell r="AQ1157"/>
          <cell r="BC1157" t="str">
            <v/>
          </cell>
          <cell r="BD1157"/>
          <cell r="BE1157"/>
          <cell r="BQ1157" t="str">
            <v/>
          </cell>
          <cell r="BR1157"/>
          <cell r="BS1157"/>
          <cell r="CE1157" t="str">
            <v/>
          </cell>
          <cell r="CF1157" t="str">
            <v/>
          </cell>
          <cell r="CG1157" t="str">
            <v/>
          </cell>
          <cell r="CR1157"/>
          <cell r="CS1157"/>
        </row>
        <row r="1158">
          <cell r="B1158" t="str">
            <v>35</v>
          </cell>
          <cell r="F1158" t="str">
            <v>572-0801</v>
          </cell>
          <cell r="G1158" t="str">
            <v>大阪府寝屋川市寝屋１－８－１８</v>
          </cell>
          <cell r="H1158" t="str">
            <v/>
          </cell>
          <cell r="I1158" t="str">
            <v>072-823-5899</v>
          </cell>
          <cell r="J1158">
            <v>14088</v>
          </cell>
          <cell r="K1158">
            <v>13870</v>
          </cell>
          <cell r="M1158" t="str">
            <v>福原　裕行</v>
          </cell>
          <cell r="N1158">
            <v>4000</v>
          </cell>
          <cell r="O1158">
            <v>12</v>
          </cell>
          <cell r="AA1158" t="str">
            <v/>
          </cell>
          <cell r="AB1158"/>
          <cell r="AC1158"/>
          <cell r="AO1158" t="str">
            <v/>
          </cell>
          <cell r="AP1158"/>
          <cell r="AQ1158"/>
          <cell r="BC1158" t="str">
            <v/>
          </cell>
          <cell r="BD1158"/>
          <cell r="BE1158"/>
          <cell r="BQ1158" t="str">
            <v/>
          </cell>
          <cell r="BR1158"/>
          <cell r="BS1158"/>
          <cell r="CE1158" t="str">
            <v/>
          </cell>
          <cell r="CF1158" t="str">
            <v/>
          </cell>
          <cell r="CG1158" t="str">
            <v/>
          </cell>
          <cell r="CR1158"/>
          <cell r="CS1158"/>
        </row>
        <row r="1159">
          <cell r="B1159" t="str">
            <v>35</v>
          </cell>
          <cell r="F1159" t="str">
            <v>603-8341</v>
          </cell>
          <cell r="G1159" t="str">
            <v>京都市北区小松原北町６０－７</v>
          </cell>
          <cell r="H1159" t="str">
            <v/>
          </cell>
          <cell r="I1159" t="str">
            <v>075-462-1819</v>
          </cell>
          <cell r="J1159">
            <v>14088</v>
          </cell>
          <cell r="K1159">
            <v>13870</v>
          </cell>
          <cell r="M1159" t="str">
            <v>片岡　達也</v>
          </cell>
          <cell r="N1159">
            <v>4000</v>
          </cell>
          <cell r="O1159">
            <v>12</v>
          </cell>
          <cell r="AA1159" t="str">
            <v/>
          </cell>
          <cell r="AB1159"/>
          <cell r="AC1159"/>
          <cell r="AO1159" t="str">
            <v/>
          </cell>
          <cell r="AP1159"/>
          <cell r="AQ1159"/>
          <cell r="BC1159" t="str">
            <v/>
          </cell>
          <cell r="BD1159"/>
          <cell r="BE1159"/>
          <cell r="BQ1159" t="str">
            <v/>
          </cell>
          <cell r="BR1159"/>
          <cell r="BS1159"/>
          <cell r="CE1159" t="str">
            <v/>
          </cell>
          <cell r="CF1159" t="str">
            <v/>
          </cell>
          <cell r="CG1159" t="str">
            <v/>
          </cell>
          <cell r="CR1159"/>
          <cell r="CS1159"/>
        </row>
        <row r="1160">
          <cell r="B1160" t="str">
            <v>35</v>
          </cell>
          <cell r="F1160" t="str">
            <v>617-0821</v>
          </cell>
          <cell r="G1160" t="str">
            <v>長岡京市野添二丁目１１－９</v>
          </cell>
          <cell r="H1160" t="str">
            <v/>
          </cell>
          <cell r="I1160" t="str">
            <v>075-955-3727</v>
          </cell>
          <cell r="J1160">
            <v>14088</v>
          </cell>
          <cell r="K1160">
            <v>13870</v>
          </cell>
          <cell r="M1160" t="str">
            <v>中道　師</v>
          </cell>
          <cell r="N1160">
            <v>4000</v>
          </cell>
          <cell r="O1160">
            <v>12</v>
          </cell>
          <cell r="AA1160" t="str">
            <v/>
          </cell>
          <cell r="AB1160"/>
          <cell r="AC1160"/>
          <cell r="AO1160" t="str">
            <v/>
          </cell>
          <cell r="AP1160"/>
          <cell r="AQ1160"/>
          <cell r="BC1160" t="str">
            <v/>
          </cell>
          <cell r="BD1160"/>
          <cell r="BE1160"/>
          <cell r="BQ1160" t="str">
            <v/>
          </cell>
          <cell r="BR1160"/>
          <cell r="BS1160"/>
          <cell r="CE1160" t="str">
            <v/>
          </cell>
          <cell r="CF1160" t="str">
            <v/>
          </cell>
          <cell r="CG1160" t="str">
            <v/>
          </cell>
          <cell r="CR1160"/>
          <cell r="CS1160"/>
        </row>
        <row r="1161">
          <cell r="B1161" t="str">
            <v>35</v>
          </cell>
          <cell r="F1161" t="str">
            <v>572-0011</v>
          </cell>
          <cell r="G1161" t="str">
            <v>大阪府寝屋川市明徳１－２－３７－３０２</v>
          </cell>
          <cell r="H1161" t="str">
            <v/>
          </cell>
          <cell r="I1161" t="str">
            <v>072-888-5607</v>
          </cell>
          <cell r="J1161">
            <v>14088</v>
          </cell>
          <cell r="K1161">
            <v>13870</v>
          </cell>
          <cell r="M1161" t="str">
            <v>相原　慎也</v>
          </cell>
          <cell r="N1161">
            <v>4000</v>
          </cell>
          <cell r="O1161">
            <v>12</v>
          </cell>
          <cell r="AA1161" t="str">
            <v/>
          </cell>
          <cell r="AB1161"/>
          <cell r="AC1161"/>
          <cell r="AO1161" t="str">
            <v/>
          </cell>
          <cell r="AP1161"/>
          <cell r="AQ1161"/>
          <cell r="BC1161" t="str">
            <v/>
          </cell>
          <cell r="BD1161"/>
          <cell r="BE1161"/>
          <cell r="BQ1161" t="str">
            <v/>
          </cell>
          <cell r="BR1161"/>
          <cell r="BS1161"/>
          <cell r="CE1161" t="str">
            <v/>
          </cell>
          <cell r="CF1161" t="str">
            <v/>
          </cell>
          <cell r="CG1161" t="str">
            <v/>
          </cell>
          <cell r="CR1161"/>
          <cell r="CS1161"/>
        </row>
        <row r="1162">
          <cell r="B1162" t="str">
            <v>35</v>
          </cell>
          <cell r="F1162" t="str">
            <v>607-8071</v>
          </cell>
          <cell r="G1162" t="str">
            <v>京都市山科区音羽千本町１１－９</v>
          </cell>
          <cell r="H1162" t="str">
            <v/>
          </cell>
          <cell r="I1162" t="str">
            <v>075-594-1730</v>
          </cell>
          <cell r="J1162">
            <v>34893</v>
          </cell>
          <cell r="K1162">
            <v>34675</v>
          </cell>
          <cell r="M1162" t="str">
            <v>山田　良一</v>
          </cell>
          <cell r="N1162">
            <v>10000</v>
          </cell>
          <cell r="O1162">
            <v>12</v>
          </cell>
          <cell r="AA1162" t="str">
            <v/>
          </cell>
          <cell r="AB1162"/>
          <cell r="AC1162"/>
          <cell r="AO1162" t="str">
            <v/>
          </cell>
          <cell r="AP1162"/>
          <cell r="AQ1162"/>
          <cell r="BC1162" t="str">
            <v/>
          </cell>
          <cell r="BD1162"/>
          <cell r="BE1162"/>
          <cell r="BQ1162" t="str">
            <v/>
          </cell>
          <cell r="BR1162"/>
          <cell r="BS1162"/>
          <cell r="CE1162" t="str">
            <v/>
          </cell>
          <cell r="CF1162" t="str">
            <v/>
          </cell>
          <cell r="CG1162" t="str">
            <v/>
          </cell>
          <cell r="CR1162"/>
          <cell r="CS1162"/>
        </row>
        <row r="1163">
          <cell r="B1163" t="str">
            <v>35</v>
          </cell>
          <cell r="F1163" t="str">
            <v>610-1101</v>
          </cell>
          <cell r="G1163" t="str">
            <v>京都市西京区大枝北沓掛町１丁目５－３</v>
          </cell>
          <cell r="H1163" t="str">
            <v>サンシティ桂坂ロイヤル参番館１１５</v>
          </cell>
          <cell r="I1163" t="str">
            <v>075-956-2208</v>
          </cell>
          <cell r="J1163">
            <v>69568</v>
          </cell>
          <cell r="K1163">
            <v>69350</v>
          </cell>
          <cell r="M1163" t="str">
            <v>鳥居　大祐</v>
          </cell>
          <cell r="N1163">
            <v>20000</v>
          </cell>
          <cell r="O1163">
            <v>12</v>
          </cell>
          <cell r="AA1163" t="str">
            <v/>
          </cell>
          <cell r="AB1163"/>
          <cell r="AC1163"/>
          <cell r="AO1163" t="str">
            <v/>
          </cell>
          <cell r="AP1163"/>
          <cell r="AQ1163"/>
          <cell r="BC1163" t="str">
            <v/>
          </cell>
          <cell r="BD1163"/>
          <cell r="BE1163"/>
          <cell r="BQ1163" t="str">
            <v/>
          </cell>
          <cell r="BR1163"/>
          <cell r="BS1163"/>
          <cell r="CE1163" t="str">
            <v/>
          </cell>
          <cell r="CF1163" t="str">
            <v/>
          </cell>
          <cell r="CG1163" t="str">
            <v/>
          </cell>
          <cell r="CR1163"/>
          <cell r="CS1163"/>
        </row>
        <row r="1164">
          <cell r="B1164" t="str">
            <v>35</v>
          </cell>
          <cell r="F1164" t="str">
            <v>520-0243</v>
          </cell>
          <cell r="G1164" t="str">
            <v>滋賀県大津市堅田一丁目１４－１</v>
          </cell>
          <cell r="H1164" t="str">
            <v/>
          </cell>
          <cell r="I1164" t="str">
            <v>077-573-4208</v>
          </cell>
          <cell r="J1164">
            <v>55698</v>
          </cell>
          <cell r="K1164">
            <v>55480</v>
          </cell>
          <cell r="M1164" t="str">
            <v>中村　重治</v>
          </cell>
          <cell r="N1164">
            <v>16000</v>
          </cell>
          <cell r="O1164">
            <v>12</v>
          </cell>
          <cell r="AA1164" t="str">
            <v/>
          </cell>
          <cell r="AB1164"/>
          <cell r="AC1164"/>
          <cell r="AO1164" t="str">
            <v/>
          </cell>
          <cell r="AP1164"/>
          <cell r="AQ1164"/>
          <cell r="BC1164" t="str">
            <v/>
          </cell>
          <cell r="BD1164"/>
          <cell r="BE1164"/>
          <cell r="BQ1164" t="str">
            <v/>
          </cell>
          <cell r="BR1164"/>
          <cell r="BS1164"/>
          <cell r="CE1164" t="str">
            <v/>
          </cell>
          <cell r="CF1164" t="str">
            <v/>
          </cell>
          <cell r="CG1164" t="str">
            <v/>
          </cell>
          <cell r="CR1164"/>
          <cell r="CS1164"/>
        </row>
        <row r="1165">
          <cell r="B1165" t="str">
            <v>35</v>
          </cell>
          <cell r="F1165" t="str">
            <v>601-8382</v>
          </cell>
          <cell r="G1165" t="str">
            <v>京都市南区吉祥院石原上川原町４３</v>
          </cell>
          <cell r="H1165" t="str">
            <v>嶋本マンション５０３</v>
          </cell>
          <cell r="I1165" t="str">
            <v>080-4781-1116</v>
          </cell>
          <cell r="J1165">
            <v>13737</v>
          </cell>
          <cell r="K1165">
            <v>11552</v>
          </cell>
          <cell r="M1165" t="str">
            <v>嶋本　いつき</v>
          </cell>
          <cell r="N1165">
            <v>10000</v>
          </cell>
          <cell r="O1165">
            <v>4</v>
          </cell>
          <cell r="AA1165" t="str">
            <v/>
          </cell>
          <cell r="AB1165"/>
          <cell r="AC1165"/>
          <cell r="AO1165" t="str">
            <v/>
          </cell>
          <cell r="AP1165"/>
          <cell r="AQ1165"/>
          <cell r="BC1165" t="str">
            <v/>
          </cell>
          <cell r="BD1165"/>
          <cell r="BE1165"/>
          <cell r="BQ1165" t="str">
            <v/>
          </cell>
          <cell r="BR1165"/>
          <cell r="BS1165"/>
          <cell r="CE1165" t="str">
            <v/>
          </cell>
          <cell r="CF1165" t="str">
            <v/>
          </cell>
          <cell r="CG1165" t="str">
            <v/>
          </cell>
          <cell r="CR1165"/>
          <cell r="CS1165"/>
        </row>
        <row r="1166">
          <cell r="B1166" t="str">
            <v>35</v>
          </cell>
          <cell r="F1166" t="str">
            <v>615-8164</v>
          </cell>
          <cell r="G1166" t="str">
            <v>京都市西京区樫原鴫谷33-10</v>
          </cell>
          <cell r="H1166" t="str">
            <v/>
          </cell>
          <cell r="I1166" t="str">
            <v>080-5316-0507</v>
          </cell>
          <cell r="J1166">
            <v>87010</v>
          </cell>
          <cell r="K1166">
            <v>86687</v>
          </cell>
          <cell r="M1166" t="str">
            <v>好井　誠人</v>
          </cell>
          <cell r="N1166">
            <v>25000</v>
          </cell>
          <cell r="O1166">
            <v>12</v>
          </cell>
          <cell r="AA1166" t="str">
            <v/>
          </cell>
          <cell r="AB1166"/>
          <cell r="AC1166"/>
          <cell r="AO1166" t="str">
            <v/>
          </cell>
          <cell r="AP1166"/>
          <cell r="AQ1166"/>
          <cell r="BC1166" t="str">
            <v/>
          </cell>
          <cell r="BD1166"/>
          <cell r="BE1166"/>
          <cell r="BQ1166" t="str">
            <v/>
          </cell>
          <cell r="BR1166"/>
          <cell r="BS1166"/>
          <cell r="CE1166" t="str">
            <v/>
          </cell>
          <cell r="CF1166" t="str">
            <v/>
          </cell>
          <cell r="CG1166" t="str">
            <v/>
          </cell>
          <cell r="CR1166" t="str">
            <v>京都中央信用金庫</v>
          </cell>
          <cell r="CS1166" t="str">
            <v>円町支店</v>
          </cell>
        </row>
        <row r="1167">
          <cell r="B1167" t="str">
            <v>35</v>
          </cell>
          <cell r="F1167" t="str">
            <v>626-0033</v>
          </cell>
          <cell r="G1167" t="str">
            <v>宮津市宮村１１３２</v>
          </cell>
          <cell r="H1167" t="str">
            <v/>
          </cell>
          <cell r="I1167" t="str">
            <v>0772-22-5414</v>
          </cell>
          <cell r="J1167">
            <v>36613</v>
          </cell>
          <cell r="K1167">
            <v>34675</v>
          </cell>
          <cell r="M1167" t="str">
            <v>岩根　明</v>
          </cell>
          <cell r="N1167">
            <v>10000</v>
          </cell>
          <cell r="O1167">
            <v>12</v>
          </cell>
          <cell r="AA1167" t="str">
            <v/>
          </cell>
          <cell r="AB1167"/>
          <cell r="AC1167"/>
          <cell r="AO1167" t="str">
            <v/>
          </cell>
          <cell r="AP1167"/>
          <cell r="AQ1167"/>
          <cell r="BC1167" t="str">
            <v/>
          </cell>
          <cell r="BD1167"/>
          <cell r="BE1167"/>
          <cell r="BQ1167" t="str">
            <v/>
          </cell>
          <cell r="BR1167"/>
          <cell r="BS1167"/>
          <cell r="CE1167" t="str">
            <v/>
          </cell>
          <cell r="CF1167" t="str">
            <v/>
          </cell>
          <cell r="CG1167" t="str">
            <v/>
          </cell>
          <cell r="CR1167" t="str">
            <v>京都北都信用金庫</v>
          </cell>
          <cell r="CS1167" t="str">
            <v>本店営業部</v>
          </cell>
        </row>
        <row r="1168">
          <cell r="B1168" t="str">
            <v>36</v>
          </cell>
          <cell r="F1168" t="str">
            <v>611-0021</v>
          </cell>
          <cell r="G1168" t="str">
            <v>宇治市宇治矢落５２－１８</v>
          </cell>
          <cell r="H1168" t="str">
            <v/>
          </cell>
          <cell r="I1168" t="str">
            <v>080-6109-6161</v>
          </cell>
          <cell r="J1168">
            <v>26195</v>
          </cell>
          <cell r="K1168">
            <v>23725</v>
          </cell>
          <cell r="M1168" t="str">
            <v>坂本　信介</v>
          </cell>
          <cell r="N1168">
            <v>10000</v>
          </cell>
          <cell r="O1168">
            <v>12</v>
          </cell>
          <cell r="AA1168" t="str">
            <v/>
          </cell>
          <cell r="AB1168"/>
          <cell r="AC1168"/>
          <cell r="AO1168" t="str">
            <v/>
          </cell>
          <cell r="AP1168"/>
          <cell r="AQ1168"/>
          <cell r="BC1168" t="str">
            <v/>
          </cell>
          <cell r="BD1168"/>
          <cell r="BE1168"/>
          <cell r="BQ1168" t="str">
            <v/>
          </cell>
          <cell r="BR1168"/>
          <cell r="BS1168"/>
          <cell r="CE1168" t="str">
            <v/>
          </cell>
          <cell r="CF1168" t="str">
            <v/>
          </cell>
          <cell r="CG1168" t="str">
            <v/>
          </cell>
          <cell r="CR1168"/>
          <cell r="CS1168"/>
        </row>
        <row r="1169">
          <cell r="B1169" t="str">
            <v>38</v>
          </cell>
          <cell r="F1169" t="str">
            <v>607-8169</v>
          </cell>
          <cell r="G1169" t="str">
            <v>京都市山科区椥辻西浦町４１－５６</v>
          </cell>
          <cell r="H1169" t="str">
            <v/>
          </cell>
          <cell r="I1169" t="str">
            <v>090-4302-3088</v>
          </cell>
          <cell r="J1169">
            <v>20280</v>
          </cell>
          <cell r="K1169">
            <v>17520</v>
          </cell>
          <cell r="M1169" t="str">
            <v>福永　政男</v>
          </cell>
          <cell r="N1169">
            <v>4000</v>
          </cell>
          <cell r="O1169">
            <v>12</v>
          </cell>
          <cell r="AA1169" t="str">
            <v/>
          </cell>
          <cell r="AB1169"/>
          <cell r="AC1169"/>
          <cell r="AO1169" t="str">
            <v/>
          </cell>
          <cell r="AP1169"/>
          <cell r="AQ1169"/>
          <cell r="BC1169" t="str">
            <v/>
          </cell>
          <cell r="BD1169"/>
          <cell r="BE1169"/>
          <cell r="BQ1169" t="str">
            <v/>
          </cell>
          <cell r="BR1169"/>
          <cell r="BS1169"/>
          <cell r="CE1169" t="str">
            <v/>
          </cell>
          <cell r="CF1169" t="str">
            <v/>
          </cell>
          <cell r="CG1169" t="str">
            <v/>
          </cell>
          <cell r="CR1169" t="str">
            <v>京都銀行</v>
          </cell>
          <cell r="CS1169" t="str">
            <v>山科中央支店</v>
          </cell>
        </row>
        <row r="1170">
          <cell r="B1170" t="str">
            <v>33</v>
          </cell>
          <cell r="F1170" t="str">
            <v>621-0042</v>
          </cell>
          <cell r="G1170" t="str">
            <v>亀岡市千代川町高野林西田15-1</v>
          </cell>
          <cell r="H1170" t="str">
            <v>ウエストパディー205</v>
          </cell>
          <cell r="I1170" t="str">
            <v>080-1525-7705</v>
          </cell>
          <cell r="J1170">
            <v>13599</v>
          </cell>
          <cell r="K1170">
            <v>13140</v>
          </cell>
          <cell r="M1170" t="str">
            <v>木村　達也</v>
          </cell>
          <cell r="N1170">
            <v>4000</v>
          </cell>
          <cell r="O1170">
            <v>12</v>
          </cell>
          <cell r="AA1170" t="str">
            <v/>
          </cell>
          <cell r="AB1170"/>
          <cell r="AC1170"/>
          <cell r="AO1170" t="str">
            <v/>
          </cell>
          <cell r="AP1170"/>
          <cell r="AQ1170"/>
          <cell r="BC1170" t="str">
            <v/>
          </cell>
          <cell r="BD1170"/>
          <cell r="BE1170"/>
          <cell r="BQ1170" t="str">
            <v/>
          </cell>
          <cell r="BR1170"/>
          <cell r="BS1170"/>
          <cell r="CE1170" t="str">
            <v/>
          </cell>
          <cell r="CF1170" t="str">
            <v/>
          </cell>
          <cell r="CG1170" t="str">
            <v/>
          </cell>
          <cell r="CR1170" t="str">
            <v>ゆうちょ銀行</v>
          </cell>
          <cell r="CS1170" t="str">
            <v>四四八</v>
          </cell>
        </row>
        <row r="1171">
          <cell r="B1171" t="str">
            <v>35</v>
          </cell>
          <cell r="F1171" t="str">
            <v>612-8493</v>
          </cell>
          <cell r="G1171" t="str">
            <v>京都市伏見区久我御旅町１１－１８</v>
          </cell>
          <cell r="H1171" t="str">
            <v/>
          </cell>
          <cell r="I1171" t="str">
            <v>075-874-3964</v>
          </cell>
          <cell r="J1171">
            <v>16055</v>
          </cell>
          <cell r="K1171">
            <v>13870</v>
          </cell>
          <cell r="M1171" t="str">
            <v>小中　潤</v>
          </cell>
          <cell r="N1171">
            <v>4000</v>
          </cell>
          <cell r="O1171">
            <v>12</v>
          </cell>
          <cell r="AA1171" t="str">
            <v/>
          </cell>
          <cell r="AB1171"/>
          <cell r="AC1171"/>
          <cell r="AO1171" t="str">
            <v/>
          </cell>
          <cell r="AP1171"/>
          <cell r="AQ1171"/>
          <cell r="BC1171" t="str">
            <v/>
          </cell>
          <cell r="BD1171"/>
          <cell r="BE1171"/>
          <cell r="BQ1171" t="str">
            <v/>
          </cell>
          <cell r="BR1171"/>
          <cell r="BS1171"/>
          <cell r="CE1171" t="str">
            <v/>
          </cell>
          <cell r="CF1171" t="str">
            <v/>
          </cell>
          <cell r="CG1171" t="str">
            <v/>
          </cell>
          <cell r="CR1171" t="str">
            <v>京都中央信用金庫</v>
          </cell>
          <cell r="CS1171" t="str">
            <v>桃山支店</v>
          </cell>
        </row>
        <row r="1172">
          <cell r="B1172" t="str">
            <v>33</v>
          </cell>
          <cell r="F1172" t="str">
            <v>601-1405</v>
          </cell>
          <cell r="G1172" t="str">
            <v>京都市伏見区日野林５５－１６</v>
          </cell>
          <cell r="H1172" t="str">
            <v/>
          </cell>
          <cell r="I1172" t="str">
            <v>075-572-5390</v>
          </cell>
          <cell r="J1172">
            <v>17955</v>
          </cell>
          <cell r="K1172">
            <v>16425</v>
          </cell>
          <cell r="M1172" t="str">
            <v>清水　勝</v>
          </cell>
          <cell r="N1172">
            <v>5000</v>
          </cell>
          <cell r="O1172">
            <v>12</v>
          </cell>
          <cell r="AA1172" t="str">
            <v/>
          </cell>
          <cell r="AB1172"/>
          <cell r="AC1172"/>
          <cell r="AO1172" t="str">
            <v/>
          </cell>
          <cell r="AP1172"/>
          <cell r="AQ1172"/>
          <cell r="BC1172" t="str">
            <v/>
          </cell>
          <cell r="BD1172"/>
          <cell r="BE1172"/>
          <cell r="BQ1172" t="str">
            <v/>
          </cell>
          <cell r="BR1172"/>
          <cell r="BS1172"/>
          <cell r="CE1172" t="str">
            <v/>
          </cell>
          <cell r="CF1172" t="str">
            <v/>
          </cell>
          <cell r="CG1172" t="str">
            <v/>
          </cell>
          <cell r="CR1172" t="str">
            <v>ゆうちょ銀行</v>
          </cell>
          <cell r="CS1172" t="str">
            <v>四四八</v>
          </cell>
        </row>
        <row r="1173">
          <cell r="B1173" t="str">
            <v>35</v>
          </cell>
          <cell r="F1173" t="str">
            <v>603-8024</v>
          </cell>
          <cell r="G1173" t="str">
            <v>京都市北区</v>
          </cell>
          <cell r="H1173" t="str">
            <v>上賀茂中ノ坂町２１番地１４</v>
          </cell>
          <cell r="I1173" t="str">
            <v>080-63958126</v>
          </cell>
          <cell r="J1173">
            <v>18429</v>
          </cell>
          <cell r="K1173">
            <v>17337</v>
          </cell>
          <cell r="M1173" t="str">
            <v>野網　剣吾</v>
          </cell>
          <cell r="N1173">
            <v>10000</v>
          </cell>
          <cell r="O1173">
            <v>6</v>
          </cell>
          <cell r="AA1173" t="str">
            <v/>
          </cell>
          <cell r="AB1173"/>
          <cell r="AC1173"/>
          <cell r="AO1173" t="str">
            <v/>
          </cell>
          <cell r="AP1173"/>
          <cell r="AQ1173"/>
          <cell r="BC1173" t="str">
            <v/>
          </cell>
          <cell r="BD1173"/>
          <cell r="BE1173"/>
          <cell r="BQ1173" t="str">
            <v/>
          </cell>
          <cell r="BR1173"/>
          <cell r="BS1173"/>
          <cell r="CE1173" t="str">
            <v/>
          </cell>
          <cell r="CF1173" t="str">
            <v/>
          </cell>
          <cell r="CG1173" t="str">
            <v/>
          </cell>
          <cell r="CR1173" t="str">
            <v>京都中央信用金庫</v>
          </cell>
          <cell r="CS1173" t="str">
            <v>賀茂支店</v>
          </cell>
        </row>
        <row r="1174">
          <cell r="B1174" t="str">
            <v>35</v>
          </cell>
          <cell r="F1174" t="str">
            <v>610-0311</v>
          </cell>
          <cell r="G1174" t="str">
            <v>京田辺市草内法福寺７－７</v>
          </cell>
          <cell r="H1174" t="str">
            <v/>
          </cell>
          <cell r="I1174" t="str">
            <v>0774-62-0122</v>
          </cell>
          <cell r="J1174">
            <v>14962</v>
          </cell>
          <cell r="K1174">
            <v>13870</v>
          </cell>
          <cell r="M1174" t="str">
            <v>枡田　龍一</v>
          </cell>
          <cell r="N1174">
            <v>4000</v>
          </cell>
          <cell r="O1174">
            <v>12</v>
          </cell>
          <cell r="AA1174" t="str">
            <v/>
          </cell>
          <cell r="AB1174"/>
          <cell r="AC1174"/>
          <cell r="AO1174" t="str">
            <v/>
          </cell>
          <cell r="AP1174"/>
          <cell r="AQ1174"/>
          <cell r="BC1174" t="str">
            <v/>
          </cell>
          <cell r="BD1174"/>
          <cell r="BE1174"/>
          <cell r="BQ1174" t="str">
            <v/>
          </cell>
          <cell r="BR1174"/>
          <cell r="BS1174"/>
          <cell r="CE1174" t="str">
            <v/>
          </cell>
          <cell r="CF1174" t="str">
            <v/>
          </cell>
          <cell r="CG1174" t="str">
            <v/>
          </cell>
          <cell r="CR1174" t="str">
            <v>京都中央信用金庫</v>
          </cell>
          <cell r="CS1174" t="str">
            <v>田辺支店</v>
          </cell>
        </row>
        <row r="1175">
          <cell r="B1175" t="str">
            <v>38</v>
          </cell>
          <cell r="F1175" t="str">
            <v>615-8046</v>
          </cell>
          <cell r="G1175" t="str">
            <v>京都市西京区牛ケ瀬弥生町４０</v>
          </cell>
          <cell r="H1175" t="str">
            <v/>
          </cell>
          <cell r="I1175" t="str">
            <v>075-394-2443</v>
          </cell>
          <cell r="J1175">
            <v>18900</v>
          </cell>
          <cell r="K1175">
            <v>17520</v>
          </cell>
          <cell r="M1175" t="str">
            <v>藤田　春彦</v>
          </cell>
          <cell r="N1175">
            <v>4000</v>
          </cell>
          <cell r="O1175">
            <v>12</v>
          </cell>
          <cell r="AA1175" t="str">
            <v/>
          </cell>
          <cell r="AB1175"/>
          <cell r="AC1175"/>
          <cell r="AO1175" t="str">
            <v/>
          </cell>
          <cell r="AP1175"/>
          <cell r="AQ1175"/>
          <cell r="BC1175" t="str">
            <v/>
          </cell>
          <cell r="BD1175"/>
          <cell r="BE1175"/>
          <cell r="BQ1175" t="str">
            <v/>
          </cell>
          <cell r="BR1175"/>
          <cell r="BS1175"/>
          <cell r="CE1175" t="str">
            <v/>
          </cell>
          <cell r="CF1175" t="str">
            <v/>
          </cell>
          <cell r="CG1175" t="str">
            <v/>
          </cell>
          <cell r="CR1175"/>
          <cell r="CS1175"/>
        </row>
        <row r="1176">
          <cell r="B1176" t="str">
            <v>35</v>
          </cell>
          <cell r="F1176" t="str">
            <v>601-8318</v>
          </cell>
          <cell r="G1176" t="str">
            <v>京都市南区吉祥院三ノ宮西町９８－１</v>
          </cell>
          <cell r="H1176" t="str">
            <v>Ｌｕｘｅ京都西大路３０６</v>
          </cell>
          <cell r="I1176" t="str">
            <v>080-6101-7890</v>
          </cell>
          <cell r="J1176">
            <v>35767</v>
          </cell>
          <cell r="K1176">
            <v>34675</v>
          </cell>
          <cell r="M1176" t="str">
            <v>山本　冬樹</v>
          </cell>
          <cell r="N1176">
            <v>10000</v>
          </cell>
          <cell r="O1176">
            <v>12</v>
          </cell>
          <cell r="AA1176" t="str">
            <v/>
          </cell>
          <cell r="AB1176"/>
          <cell r="AC1176"/>
          <cell r="AO1176" t="str">
            <v/>
          </cell>
          <cell r="AP1176"/>
          <cell r="AQ1176"/>
          <cell r="BC1176" t="str">
            <v/>
          </cell>
          <cell r="BD1176"/>
          <cell r="BE1176"/>
          <cell r="BQ1176" t="str">
            <v/>
          </cell>
          <cell r="BR1176"/>
          <cell r="BS1176"/>
          <cell r="CE1176" t="str">
            <v/>
          </cell>
          <cell r="CF1176" t="str">
            <v/>
          </cell>
          <cell r="CG1176" t="str">
            <v/>
          </cell>
          <cell r="CR1176"/>
          <cell r="CS1176"/>
        </row>
        <row r="1177">
          <cell r="B1177" t="str">
            <v>35</v>
          </cell>
          <cell r="F1177" t="str">
            <v>621-0002</v>
          </cell>
          <cell r="G1177" t="str">
            <v>亀岡市千歳町千歳稲上３</v>
          </cell>
          <cell r="H1177" t="str">
            <v/>
          </cell>
          <cell r="I1177" t="str">
            <v>0771-22-4817</v>
          </cell>
          <cell r="J1177">
            <v>4370</v>
          </cell>
          <cell r="K1177">
            <v>0</v>
          </cell>
          <cell r="M1177" t="str">
            <v/>
          </cell>
          <cell r="N1177"/>
          <cell r="O1177"/>
          <cell r="AA1177" t="str">
            <v/>
          </cell>
          <cell r="AB1177"/>
          <cell r="AC1177"/>
          <cell r="AO1177" t="str">
            <v/>
          </cell>
          <cell r="AP1177"/>
          <cell r="AQ1177"/>
          <cell r="BC1177" t="str">
            <v/>
          </cell>
          <cell r="BD1177"/>
          <cell r="BE1177"/>
          <cell r="BQ1177" t="str">
            <v/>
          </cell>
          <cell r="BR1177"/>
          <cell r="BS1177"/>
          <cell r="CE1177" t="str">
            <v/>
          </cell>
          <cell r="CF1177" t="str">
            <v/>
          </cell>
          <cell r="CG1177" t="str">
            <v/>
          </cell>
          <cell r="CR1177" t="str">
            <v>京都銀行</v>
          </cell>
          <cell r="CS1177" t="str">
            <v>千代川支店</v>
          </cell>
        </row>
        <row r="1178">
          <cell r="B1178" t="str">
            <v>35</v>
          </cell>
          <cell r="F1178" t="str">
            <v>614-8279</v>
          </cell>
          <cell r="G1178" t="str">
            <v>八幡市</v>
          </cell>
          <cell r="H1178" t="str">
            <v>美濃山幸水２８番地１２</v>
          </cell>
          <cell r="I1178" t="str">
            <v>075-982-4600</v>
          </cell>
          <cell r="J1178">
            <v>35767</v>
          </cell>
          <cell r="K1178">
            <v>34675</v>
          </cell>
          <cell r="M1178" t="str">
            <v>和田　一眞</v>
          </cell>
          <cell r="N1178">
            <v>10000</v>
          </cell>
          <cell r="O1178">
            <v>12</v>
          </cell>
          <cell r="AA1178" t="str">
            <v/>
          </cell>
          <cell r="AB1178"/>
          <cell r="AC1178"/>
          <cell r="AO1178" t="str">
            <v/>
          </cell>
          <cell r="AP1178"/>
          <cell r="AQ1178"/>
          <cell r="BC1178" t="str">
            <v/>
          </cell>
          <cell r="BD1178"/>
          <cell r="BE1178"/>
          <cell r="BQ1178" t="str">
            <v/>
          </cell>
          <cell r="BR1178"/>
          <cell r="BS1178"/>
          <cell r="CE1178" t="str">
            <v/>
          </cell>
          <cell r="CF1178" t="str">
            <v/>
          </cell>
          <cell r="CG1178" t="str">
            <v/>
          </cell>
          <cell r="CR1178" t="str">
            <v>京都銀行</v>
          </cell>
          <cell r="CS1178" t="str">
            <v>田辺支店</v>
          </cell>
        </row>
        <row r="1179">
          <cell r="B1179" t="str">
            <v>35</v>
          </cell>
          <cell r="F1179" t="str">
            <v>611-0021</v>
          </cell>
          <cell r="G1179" t="str">
            <v>宇治市</v>
          </cell>
          <cell r="H1179" t="str">
            <v>宇治半白６７番地の１３</v>
          </cell>
          <cell r="I1179" t="str">
            <v>0774-26-5491</v>
          </cell>
          <cell r="J1179">
            <v>1092</v>
          </cell>
          <cell r="K1179">
            <v>0</v>
          </cell>
          <cell r="M1179" t="str">
            <v/>
          </cell>
          <cell r="N1179"/>
          <cell r="O1179"/>
          <cell r="AA1179" t="str">
            <v/>
          </cell>
          <cell r="AB1179"/>
          <cell r="AC1179"/>
          <cell r="AO1179" t="str">
            <v/>
          </cell>
          <cell r="AP1179"/>
          <cell r="AQ1179"/>
          <cell r="BC1179" t="str">
            <v/>
          </cell>
          <cell r="BD1179"/>
          <cell r="BE1179"/>
          <cell r="BQ1179" t="str">
            <v/>
          </cell>
          <cell r="BR1179"/>
          <cell r="BS1179"/>
          <cell r="CE1179" t="str">
            <v/>
          </cell>
          <cell r="CF1179" t="str">
            <v/>
          </cell>
          <cell r="CG1179" t="str">
            <v/>
          </cell>
          <cell r="CR1179" t="str">
            <v>京都中央信用金庫</v>
          </cell>
          <cell r="CS1179" t="str">
            <v>西小倉支店</v>
          </cell>
        </row>
        <row r="1180">
          <cell r="B1180" t="str">
            <v>35</v>
          </cell>
          <cell r="F1180" t="str">
            <v>600-8127</v>
          </cell>
          <cell r="G1180" t="str">
            <v>京都市下京区梅湊町９５</v>
          </cell>
          <cell r="H1180" t="str">
            <v>朝日プラザ高瀬川２０２</v>
          </cell>
          <cell r="I1180" t="str">
            <v>075-746-3009</v>
          </cell>
          <cell r="J1180">
            <v>19522</v>
          </cell>
          <cell r="K1180">
            <v>17337</v>
          </cell>
          <cell r="M1180" t="str">
            <v>井口　雅行</v>
          </cell>
          <cell r="N1180">
            <v>5000</v>
          </cell>
          <cell r="O1180">
            <v>12</v>
          </cell>
          <cell r="AA1180" t="str">
            <v/>
          </cell>
          <cell r="AB1180"/>
          <cell r="AC1180"/>
          <cell r="AO1180" t="str">
            <v/>
          </cell>
          <cell r="AP1180"/>
          <cell r="AQ1180"/>
          <cell r="BC1180" t="str">
            <v/>
          </cell>
          <cell r="BD1180"/>
          <cell r="BE1180"/>
          <cell r="BQ1180" t="str">
            <v/>
          </cell>
          <cell r="BR1180"/>
          <cell r="BS1180"/>
          <cell r="CE1180" t="str">
            <v/>
          </cell>
          <cell r="CF1180" t="str">
            <v/>
          </cell>
          <cell r="CG1180" t="str">
            <v/>
          </cell>
          <cell r="CR1180" t="str">
            <v>京都信用金庫</v>
          </cell>
          <cell r="CS1180" t="str">
            <v>銀閣寺支店</v>
          </cell>
        </row>
        <row r="1181">
          <cell r="B1181" t="str">
            <v>35</v>
          </cell>
          <cell r="F1181" t="str">
            <v>616-8256</v>
          </cell>
          <cell r="G1181" t="str">
            <v>京都市右京区鳴滝松本町２６－１２</v>
          </cell>
          <cell r="H1181" t="str">
            <v/>
          </cell>
          <cell r="I1181" t="str">
            <v>080-2446-6678</v>
          </cell>
          <cell r="J1181">
            <v>16055</v>
          </cell>
          <cell r="K1181">
            <v>13870</v>
          </cell>
          <cell r="M1181" t="str">
            <v>加藤　隆太朗</v>
          </cell>
          <cell r="N1181">
            <v>4000</v>
          </cell>
          <cell r="O1181">
            <v>12</v>
          </cell>
          <cell r="AA1181" t="str">
            <v/>
          </cell>
          <cell r="AB1181"/>
          <cell r="AC1181"/>
          <cell r="AO1181" t="str">
            <v/>
          </cell>
          <cell r="AP1181"/>
          <cell r="AQ1181"/>
          <cell r="BC1181" t="str">
            <v/>
          </cell>
          <cell r="BD1181"/>
          <cell r="BE1181"/>
          <cell r="BQ1181" t="str">
            <v/>
          </cell>
          <cell r="BR1181"/>
          <cell r="BS1181"/>
          <cell r="CE1181" t="str">
            <v/>
          </cell>
          <cell r="CF1181" t="str">
            <v/>
          </cell>
          <cell r="CG1181" t="str">
            <v/>
          </cell>
          <cell r="CR1181" t="str">
            <v>京都中央信用金庫</v>
          </cell>
          <cell r="CS1181" t="str">
            <v>大宮寺ノ内支店</v>
          </cell>
        </row>
        <row r="1182">
          <cell r="B1182" t="str">
            <v>35</v>
          </cell>
          <cell r="F1182" t="str">
            <v>611-0043</v>
          </cell>
          <cell r="G1182" t="str">
            <v>宇治市</v>
          </cell>
          <cell r="H1182" t="str">
            <v>伊勢田町遊田１２-２４６</v>
          </cell>
          <cell r="I1182" t="str">
            <v>080-40169050</v>
          </cell>
          <cell r="J1182">
            <v>17518</v>
          </cell>
          <cell r="K1182">
            <v>13870</v>
          </cell>
          <cell r="M1182" t="str">
            <v>村田　貴治</v>
          </cell>
          <cell r="N1182">
            <v>4000</v>
          </cell>
          <cell r="O1182">
            <v>12</v>
          </cell>
          <cell r="AA1182" t="str">
            <v/>
          </cell>
          <cell r="AB1182"/>
          <cell r="AC1182"/>
          <cell r="AO1182" t="str">
            <v/>
          </cell>
          <cell r="AP1182"/>
          <cell r="AQ1182"/>
          <cell r="BC1182" t="str">
            <v/>
          </cell>
          <cell r="BD1182"/>
          <cell r="BE1182"/>
          <cell r="BQ1182" t="str">
            <v/>
          </cell>
          <cell r="BR1182"/>
          <cell r="BS1182"/>
          <cell r="CE1182" t="str">
            <v/>
          </cell>
          <cell r="CF1182" t="str">
            <v/>
          </cell>
          <cell r="CG1182" t="str">
            <v/>
          </cell>
          <cell r="CR1182" t="str">
            <v>京都中央信用金庫</v>
          </cell>
          <cell r="CS1182" t="str">
            <v>宇治支店</v>
          </cell>
        </row>
        <row r="1183">
          <cell r="B1183" t="str">
            <v>35</v>
          </cell>
          <cell r="F1183" t="str">
            <v>612-8018</v>
          </cell>
          <cell r="G1183" t="str">
            <v>京都市伏見区桃山町丹後３３番地３１１</v>
          </cell>
          <cell r="H1183" t="str">
            <v>フェリエス桃山２０６</v>
          </cell>
          <cell r="I1183" t="str">
            <v>075-605-1519</v>
          </cell>
          <cell r="J1183">
            <v>66709</v>
          </cell>
          <cell r="K1183">
            <v>13870</v>
          </cell>
          <cell r="M1183" t="str">
            <v>宇都宮　祐二</v>
          </cell>
          <cell r="N1183">
            <v>4000</v>
          </cell>
          <cell r="O1183">
            <v>12</v>
          </cell>
          <cell r="AA1183" t="str">
            <v/>
          </cell>
          <cell r="AB1183"/>
          <cell r="AC1183"/>
          <cell r="AO1183" t="str">
            <v/>
          </cell>
          <cell r="AP1183"/>
          <cell r="AQ1183"/>
          <cell r="BC1183" t="str">
            <v/>
          </cell>
          <cell r="BD1183"/>
          <cell r="BE1183"/>
          <cell r="BQ1183" t="str">
            <v/>
          </cell>
          <cell r="BR1183"/>
          <cell r="BS1183"/>
          <cell r="CE1183" t="str">
            <v/>
          </cell>
          <cell r="CF1183" t="str">
            <v/>
          </cell>
          <cell r="CG1183" t="str">
            <v/>
          </cell>
          <cell r="CR1183" t="str">
            <v>京都中央信用金庫</v>
          </cell>
          <cell r="CS1183" t="str">
            <v>六地蔵支店</v>
          </cell>
        </row>
        <row r="1184">
          <cell r="B1184" t="str">
            <v>35</v>
          </cell>
          <cell r="F1184" t="str">
            <v>625-0062</v>
          </cell>
          <cell r="G1184" t="str">
            <v>舞鶴市字森２３１－１</v>
          </cell>
          <cell r="H1184" t="str">
            <v/>
          </cell>
          <cell r="I1184" t="str">
            <v>0773-62-6402</v>
          </cell>
          <cell r="J1184">
            <v>144199</v>
          </cell>
          <cell r="K1184">
            <v>0</v>
          </cell>
          <cell r="M1184" t="str">
            <v/>
          </cell>
          <cell r="N1184"/>
          <cell r="O1184"/>
          <cell r="AA1184" t="str">
            <v/>
          </cell>
          <cell r="AB1184"/>
          <cell r="AC1184"/>
          <cell r="AO1184" t="str">
            <v/>
          </cell>
          <cell r="AP1184"/>
          <cell r="AQ1184"/>
          <cell r="BC1184" t="str">
            <v/>
          </cell>
          <cell r="BD1184"/>
          <cell r="BE1184"/>
          <cell r="BQ1184" t="str">
            <v/>
          </cell>
          <cell r="BR1184"/>
          <cell r="BS1184"/>
          <cell r="CE1184" t="str">
            <v/>
          </cell>
          <cell r="CF1184" t="str">
            <v/>
          </cell>
          <cell r="CG1184" t="str">
            <v/>
          </cell>
          <cell r="CR1184" t="str">
            <v>京都北都信用金庫</v>
          </cell>
          <cell r="CS1184" t="str">
            <v>東舞鶴中央支店</v>
          </cell>
        </row>
        <row r="1185">
          <cell r="B1185" t="str">
            <v>35</v>
          </cell>
          <cell r="F1185" t="str">
            <v>611-0041</v>
          </cell>
          <cell r="G1185" t="str">
            <v>宇治市槇島町吹前１３０－３３</v>
          </cell>
          <cell r="H1185" t="str">
            <v/>
          </cell>
          <cell r="I1185" t="str">
            <v>0774-23-7046</v>
          </cell>
          <cell r="J1185">
            <v>36860</v>
          </cell>
          <cell r="K1185">
            <v>34675</v>
          </cell>
          <cell r="M1185" t="str">
            <v>馬原　守一</v>
          </cell>
          <cell r="N1185">
            <v>10000</v>
          </cell>
          <cell r="O1185">
            <v>12</v>
          </cell>
          <cell r="AA1185" t="str">
            <v/>
          </cell>
          <cell r="AB1185"/>
          <cell r="AC1185"/>
          <cell r="AO1185" t="str">
            <v/>
          </cell>
          <cell r="AP1185"/>
          <cell r="AQ1185"/>
          <cell r="BC1185" t="str">
            <v/>
          </cell>
          <cell r="BD1185"/>
          <cell r="BE1185"/>
          <cell r="BQ1185" t="str">
            <v/>
          </cell>
          <cell r="BR1185"/>
          <cell r="BS1185"/>
          <cell r="CE1185" t="str">
            <v/>
          </cell>
          <cell r="CF1185" t="str">
            <v/>
          </cell>
          <cell r="CG1185" t="str">
            <v/>
          </cell>
          <cell r="CR1185" t="str">
            <v>京都中央信用金庫</v>
          </cell>
          <cell r="CS1185" t="str">
            <v>西小倉支店</v>
          </cell>
        </row>
        <row r="1186">
          <cell r="B1186" t="str">
            <v>35</v>
          </cell>
          <cell r="F1186" t="str">
            <v>611-0041</v>
          </cell>
          <cell r="G1186" t="str">
            <v>宇治市槇島町吹前１３０－３３</v>
          </cell>
          <cell r="H1186" t="str">
            <v/>
          </cell>
          <cell r="I1186" t="str">
            <v>090-5060-3335</v>
          </cell>
          <cell r="J1186">
            <v>106210</v>
          </cell>
          <cell r="K1186">
            <v>104025</v>
          </cell>
          <cell r="M1186" t="str">
            <v>馬原　陽</v>
          </cell>
          <cell r="N1186">
            <v>10000</v>
          </cell>
          <cell r="O1186">
            <v>12</v>
          </cell>
          <cell r="AA1186" t="str">
            <v>馬原　浩</v>
          </cell>
          <cell r="AB1186">
            <v>10000</v>
          </cell>
          <cell r="AC1186">
            <v>12</v>
          </cell>
          <cell r="AO1186" t="str">
            <v>馬原　良一</v>
          </cell>
          <cell r="AP1186">
            <v>10000</v>
          </cell>
          <cell r="AQ1186">
            <v>12</v>
          </cell>
          <cell r="BC1186" t="str">
            <v/>
          </cell>
          <cell r="BD1186"/>
          <cell r="BE1186"/>
          <cell r="BQ1186" t="str">
            <v/>
          </cell>
          <cell r="BR1186"/>
          <cell r="BS1186"/>
          <cell r="CE1186" t="str">
            <v/>
          </cell>
          <cell r="CF1186" t="str">
            <v/>
          </cell>
          <cell r="CG1186" t="str">
            <v/>
          </cell>
          <cell r="CR1186" t="str">
            <v>京都中央信用金庫</v>
          </cell>
          <cell r="CS1186" t="str">
            <v>西小倉支店</v>
          </cell>
        </row>
        <row r="1187">
          <cell r="B1187" t="str">
            <v>35</v>
          </cell>
          <cell r="F1187" t="str">
            <v>614-8156</v>
          </cell>
          <cell r="G1187" t="str">
            <v>八幡市上奈良奈良里１－１</v>
          </cell>
          <cell r="H1187" t="str">
            <v/>
          </cell>
          <cell r="I1187" t="str">
            <v>075-203-0108</v>
          </cell>
          <cell r="J1187">
            <v>36860</v>
          </cell>
          <cell r="K1187">
            <v>34675</v>
          </cell>
          <cell r="M1187" t="str">
            <v>細田　巧</v>
          </cell>
          <cell r="N1187">
            <v>10000</v>
          </cell>
          <cell r="O1187">
            <v>12</v>
          </cell>
          <cell r="AA1187" t="str">
            <v/>
          </cell>
          <cell r="AB1187"/>
          <cell r="AC1187"/>
          <cell r="AO1187" t="str">
            <v/>
          </cell>
          <cell r="AP1187"/>
          <cell r="AQ1187"/>
          <cell r="BC1187" t="str">
            <v/>
          </cell>
          <cell r="BD1187"/>
          <cell r="BE1187"/>
          <cell r="BQ1187" t="str">
            <v/>
          </cell>
          <cell r="BR1187"/>
          <cell r="BS1187"/>
          <cell r="CE1187" t="str">
            <v/>
          </cell>
          <cell r="CF1187" t="str">
            <v/>
          </cell>
          <cell r="CG1187" t="str">
            <v/>
          </cell>
          <cell r="CR1187" t="str">
            <v>京都信用金庫</v>
          </cell>
          <cell r="CS1187" t="str">
            <v>吉祥院支店</v>
          </cell>
        </row>
        <row r="1188">
          <cell r="B1188" t="str">
            <v>35</v>
          </cell>
          <cell r="F1188" t="str">
            <v>606-8251</v>
          </cell>
          <cell r="G1188" t="str">
            <v>京都市左京区</v>
          </cell>
          <cell r="H1188" t="str">
            <v>北白川東伊織町３４番地２</v>
          </cell>
          <cell r="I1188" t="str">
            <v>075-205-1188</v>
          </cell>
          <cell r="J1188">
            <v>42702</v>
          </cell>
          <cell r="K1188">
            <v>41610</v>
          </cell>
          <cell r="M1188" t="str">
            <v>川上　総一朗</v>
          </cell>
          <cell r="N1188">
            <v>12000</v>
          </cell>
          <cell r="O1188">
            <v>12</v>
          </cell>
          <cell r="AA1188" t="str">
            <v/>
          </cell>
          <cell r="AB1188"/>
          <cell r="AC1188"/>
          <cell r="AO1188" t="str">
            <v/>
          </cell>
          <cell r="AP1188"/>
          <cell r="AQ1188"/>
          <cell r="BC1188" t="str">
            <v/>
          </cell>
          <cell r="BD1188"/>
          <cell r="BE1188"/>
          <cell r="BQ1188" t="str">
            <v/>
          </cell>
          <cell r="BR1188"/>
          <cell r="BS1188"/>
          <cell r="CE1188" t="str">
            <v/>
          </cell>
          <cell r="CF1188" t="str">
            <v/>
          </cell>
          <cell r="CG1188" t="str">
            <v/>
          </cell>
          <cell r="CR1188" t="str">
            <v>京都中央信用金庫</v>
          </cell>
          <cell r="CS1188" t="str">
            <v>桂支店</v>
          </cell>
        </row>
        <row r="1189">
          <cell r="B1189" t="str">
            <v>36</v>
          </cell>
          <cell r="F1189" t="str">
            <v>617-0814</v>
          </cell>
          <cell r="G1189" t="str">
            <v>長岡京市今里更ノ町６－２３</v>
          </cell>
          <cell r="H1189" t="str">
            <v/>
          </cell>
          <cell r="I1189" t="str">
            <v>080-1465-7950</v>
          </cell>
          <cell r="J1189">
            <v>61782</v>
          </cell>
          <cell r="K1189">
            <v>59312</v>
          </cell>
          <cell r="M1189" t="str">
            <v>吉田　知己</v>
          </cell>
          <cell r="N1189">
            <v>25000</v>
          </cell>
          <cell r="O1189">
            <v>12</v>
          </cell>
          <cell r="AA1189" t="str">
            <v/>
          </cell>
          <cell r="AB1189"/>
          <cell r="AC1189"/>
          <cell r="AO1189" t="str">
            <v/>
          </cell>
          <cell r="AP1189"/>
          <cell r="AQ1189"/>
          <cell r="BC1189" t="str">
            <v/>
          </cell>
          <cell r="BD1189"/>
          <cell r="BE1189"/>
          <cell r="BQ1189" t="str">
            <v/>
          </cell>
          <cell r="BR1189"/>
          <cell r="BS1189"/>
          <cell r="CE1189" t="str">
            <v/>
          </cell>
          <cell r="CF1189" t="str">
            <v/>
          </cell>
          <cell r="CG1189" t="str">
            <v/>
          </cell>
          <cell r="CR1189" t="str">
            <v>京都中央信用金庫</v>
          </cell>
          <cell r="CS1189" t="str">
            <v>長岡支店</v>
          </cell>
        </row>
        <row r="1190">
          <cell r="B1190" t="str">
            <v>36</v>
          </cell>
          <cell r="F1190" t="str">
            <v>605-0862</v>
          </cell>
          <cell r="G1190" t="str">
            <v>京都市東山区清水四丁目１６１</v>
          </cell>
          <cell r="H1190" t="str">
            <v/>
          </cell>
          <cell r="I1190" t="str">
            <v>090-4278-8008</v>
          </cell>
          <cell r="J1190">
            <v>10725</v>
          </cell>
          <cell r="K1190">
            <v>9490</v>
          </cell>
          <cell r="M1190" t="str">
            <v>佐々木　大典</v>
          </cell>
          <cell r="N1190">
            <v>4000</v>
          </cell>
          <cell r="O1190">
            <v>12</v>
          </cell>
          <cell r="AA1190" t="str">
            <v/>
          </cell>
          <cell r="AB1190"/>
          <cell r="AC1190"/>
          <cell r="AO1190" t="str">
            <v/>
          </cell>
          <cell r="AP1190"/>
          <cell r="AQ1190"/>
          <cell r="BC1190" t="str">
            <v/>
          </cell>
          <cell r="BD1190"/>
          <cell r="BE1190"/>
          <cell r="BQ1190" t="str">
            <v/>
          </cell>
          <cell r="BR1190"/>
          <cell r="BS1190"/>
          <cell r="CE1190" t="str">
            <v/>
          </cell>
          <cell r="CF1190" t="str">
            <v/>
          </cell>
          <cell r="CG1190" t="str">
            <v/>
          </cell>
          <cell r="CR1190"/>
          <cell r="CS1190"/>
        </row>
        <row r="1191">
          <cell r="B1191" t="str">
            <v>38</v>
          </cell>
          <cell r="F1191" t="str">
            <v>520-0112</v>
          </cell>
          <cell r="G1191" t="str">
            <v>滋賀県大津市日吉台３丁目２１－８</v>
          </cell>
          <cell r="H1191" t="str">
            <v/>
          </cell>
          <cell r="I1191" t="str">
            <v>090-4303-3294</v>
          </cell>
          <cell r="J1191">
            <v>36420</v>
          </cell>
          <cell r="K1191">
            <v>35040</v>
          </cell>
          <cell r="M1191" t="str">
            <v>内林　光広</v>
          </cell>
          <cell r="N1191">
            <v>8000</v>
          </cell>
          <cell r="O1191">
            <v>12</v>
          </cell>
          <cell r="AA1191" t="str">
            <v/>
          </cell>
          <cell r="AB1191"/>
          <cell r="AC1191"/>
          <cell r="AO1191" t="str">
            <v/>
          </cell>
          <cell r="AP1191"/>
          <cell r="AQ1191"/>
          <cell r="BC1191" t="str">
            <v/>
          </cell>
          <cell r="BD1191"/>
          <cell r="BE1191"/>
          <cell r="BQ1191" t="str">
            <v/>
          </cell>
          <cell r="BR1191"/>
          <cell r="BS1191"/>
          <cell r="CE1191" t="str">
            <v/>
          </cell>
          <cell r="CF1191" t="str">
            <v/>
          </cell>
          <cell r="CG1191" t="str">
            <v/>
          </cell>
          <cell r="CR1191" t="str">
            <v>京都中央信用金庫</v>
          </cell>
          <cell r="CS1191" t="str">
            <v>堅田支店</v>
          </cell>
        </row>
        <row r="1192">
          <cell r="B1192" t="str">
            <v>35</v>
          </cell>
          <cell r="F1192" t="str">
            <v>601-1346</v>
          </cell>
          <cell r="G1192" t="str">
            <v>京都市伏見区醍醐東合場町25番地5</v>
          </cell>
          <cell r="H1192" t="str">
            <v/>
          </cell>
          <cell r="I1192" t="str">
            <v>075-204-6468</v>
          </cell>
          <cell r="J1192">
            <v>36860</v>
          </cell>
          <cell r="K1192">
            <v>34675</v>
          </cell>
          <cell r="M1192" t="str">
            <v>中村　勇紀</v>
          </cell>
          <cell r="N1192">
            <v>10000</v>
          </cell>
          <cell r="O1192">
            <v>12</v>
          </cell>
          <cell r="AA1192" t="str">
            <v/>
          </cell>
          <cell r="AB1192"/>
          <cell r="AC1192"/>
          <cell r="AO1192" t="str">
            <v/>
          </cell>
          <cell r="AP1192"/>
          <cell r="AQ1192"/>
          <cell r="BC1192" t="str">
            <v/>
          </cell>
          <cell r="BD1192"/>
          <cell r="BE1192"/>
          <cell r="BQ1192" t="str">
            <v/>
          </cell>
          <cell r="BR1192"/>
          <cell r="BS1192"/>
          <cell r="CE1192" t="str">
            <v/>
          </cell>
          <cell r="CF1192" t="str">
            <v/>
          </cell>
          <cell r="CG1192" t="str">
            <v/>
          </cell>
          <cell r="CR1192" t="str">
            <v>関西みらい銀行</v>
          </cell>
          <cell r="CS1192" t="str">
            <v>藤森支店</v>
          </cell>
        </row>
        <row r="1193">
          <cell r="B1193" t="str">
            <v>36</v>
          </cell>
          <cell r="F1193" t="str">
            <v>607-8142</v>
          </cell>
          <cell r="G1193" t="str">
            <v>京都市山科区東野中井ノ上町６－１９</v>
          </cell>
          <cell r="H1193" t="str">
            <v>ミキトゥール１１５</v>
          </cell>
          <cell r="I1193" t="str">
            <v>080-5368-1819</v>
          </cell>
          <cell r="J1193">
            <v>45175</v>
          </cell>
          <cell r="K1193">
            <v>42705</v>
          </cell>
          <cell r="M1193" t="str">
            <v>廣田　智朗</v>
          </cell>
          <cell r="N1193">
            <v>18000</v>
          </cell>
          <cell r="O1193">
            <v>12</v>
          </cell>
          <cell r="AA1193" t="str">
            <v/>
          </cell>
          <cell r="AB1193"/>
          <cell r="AC1193"/>
          <cell r="AO1193" t="str">
            <v/>
          </cell>
          <cell r="AP1193"/>
          <cell r="AQ1193"/>
          <cell r="BC1193" t="str">
            <v/>
          </cell>
          <cell r="BD1193"/>
          <cell r="BE1193"/>
          <cell r="BQ1193" t="str">
            <v/>
          </cell>
          <cell r="BR1193"/>
          <cell r="BS1193"/>
          <cell r="CE1193" t="str">
            <v/>
          </cell>
          <cell r="CF1193" t="str">
            <v/>
          </cell>
          <cell r="CG1193" t="str">
            <v/>
          </cell>
          <cell r="CR1193" t="str">
            <v>京都銀行</v>
          </cell>
          <cell r="CS1193" t="str">
            <v>西四条支店</v>
          </cell>
        </row>
        <row r="1194">
          <cell r="B1194" t="str">
            <v>35</v>
          </cell>
          <cell r="F1194" t="str">
            <v>607-8147</v>
          </cell>
          <cell r="G1194" t="str">
            <v>京都市山科区東野森野町４５番地１</v>
          </cell>
          <cell r="H1194" t="str">
            <v>Ｍａｎａ　Ｗｉｎｇ１０８</v>
          </cell>
          <cell r="I1194" t="str">
            <v>090-9712-7474</v>
          </cell>
          <cell r="J1194">
            <v>88872</v>
          </cell>
          <cell r="K1194">
            <v>86687</v>
          </cell>
          <cell r="M1194" t="str">
            <v>森田　将之</v>
          </cell>
          <cell r="N1194">
            <v>25000</v>
          </cell>
          <cell r="O1194">
            <v>12</v>
          </cell>
          <cell r="AA1194" t="str">
            <v/>
          </cell>
          <cell r="AB1194"/>
          <cell r="AC1194"/>
          <cell r="AO1194" t="str">
            <v/>
          </cell>
          <cell r="AP1194"/>
          <cell r="AQ1194"/>
          <cell r="BC1194" t="str">
            <v/>
          </cell>
          <cell r="BD1194"/>
          <cell r="BE1194"/>
          <cell r="BQ1194" t="str">
            <v/>
          </cell>
          <cell r="BR1194"/>
          <cell r="BS1194"/>
          <cell r="CE1194" t="str">
            <v/>
          </cell>
          <cell r="CF1194" t="str">
            <v/>
          </cell>
          <cell r="CG1194" t="str">
            <v/>
          </cell>
          <cell r="CR1194" t="str">
            <v>京都信用金庫</v>
          </cell>
          <cell r="CS1194" t="str">
            <v>西大路支店</v>
          </cell>
        </row>
        <row r="1195">
          <cell r="B1195" t="str">
            <v>37</v>
          </cell>
          <cell r="F1195" t="str">
            <v>603-8005</v>
          </cell>
          <cell r="G1195" t="str">
            <v>京都市北区上賀茂前田町１８－１４</v>
          </cell>
          <cell r="H1195" t="str">
            <v/>
          </cell>
          <cell r="I1195" t="str">
            <v>075-791-0750</v>
          </cell>
          <cell r="J1195">
            <v>12600</v>
          </cell>
          <cell r="K1195">
            <v>0</v>
          </cell>
          <cell r="M1195" t="str">
            <v/>
          </cell>
          <cell r="N1195"/>
          <cell r="O1195"/>
          <cell r="AA1195" t="str">
            <v/>
          </cell>
          <cell r="AB1195"/>
          <cell r="AC1195"/>
          <cell r="AO1195" t="str">
            <v/>
          </cell>
          <cell r="AP1195"/>
          <cell r="AQ1195"/>
          <cell r="BC1195" t="str">
            <v/>
          </cell>
          <cell r="BD1195"/>
          <cell r="BE1195"/>
          <cell r="BQ1195" t="str">
            <v/>
          </cell>
          <cell r="BR1195"/>
          <cell r="BS1195"/>
          <cell r="CE1195" t="str">
            <v/>
          </cell>
          <cell r="CF1195" t="str">
            <v/>
          </cell>
          <cell r="CG1195" t="str">
            <v/>
          </cell>
          <cell r="CR1195" t="str">
            <v>京都信用金庫</v>
          </cell>
          <cell r="CS1195" t="str">
            <v>西賀茂支店</v>
          </cell>
        </row>
        <row r="1196">
          <cell r="B1196" t="str">
            <v>35</v>
          </cell>
          <cell r="F1196" t="str">
            <v>617-0853</v>
          </cell>
          <cell r="G1196" t="str">
            <v>長岡京市奥海印寺竹の下２３－１</v>
          </cell>
          <cell r="H1196" t="str">
            <v>アンプルールフェール樹３０３号</v>
          </cell>
          <cell r="I1196" t="str">
            <v>090-9697-5105</v>
          </cell>
          <cell r="J1196">
            <v>16055</v>
          </cell>
          <cell r="K1196">
            <v>13870</v>
          </cell>
          <cell r="M1196" t="str">
            <v>森岡　佑介</v>
          </cell>
          <cell r="N1196">
            <v>4000</v>
          </cell>
          <cell r="O1196">
            <v>12</v>
          </cell>
          <cell r="AA1196" t="str">
            <v/>
          </cell>
          <cell r="AB1196"/>
          <cell r="AC1196"/>
          <cell r="AO1196" t="str">
            <v/>
          </cell>
          <cell r="AP1196"/>
          <cell r="AQ1196"/>
          <cell r="BC1196" t="str">
            <v/>
          </cell>
          <cell r="BD1196"/>
          <cell r="BE1196"/>
          <cell r="BQ1196" t="str">
            <v/>
          </cell>
          <cell r="BR1196"/>
          <cell r="BS1196"/>
          <cell r="CE1196" t="str">
            <v/>
          </cell>
          <cell r="CF1196" t="str">
            <v/>
          </cell>
          <cell r="CG1196" t="str">
            <v/>
          </cell>
          <cell r="CR1196"/>
          <cell r="CS1196"/>
        </row>
        <row r="1197">
          <cell r="B1197" t="str">
            <v>35</v>
          </cell>
          <cell r="F1197" t="str">
            <v>613-0046</v>
          </cell>
          <cell r="G1197" t="str">
            <v>久世郡久御山町大橋辺北島５－３４</v>
          </cell>
          <cell r="H1197" t="str">
            <v/>
          </cell>
          <cell r="I1197" t="str">
            <v>090-3035-0448</v>
          </cell>
          <cell r="J1197">
            <v>14962</v>
          </cell>
          <cell r="K1197">
            <v>13870</v>
          </cell>
          <cell r="M1197" t="str">
            <v>高橋　浩樹</v>
          </cell>
          <cell r="N1197">
            <v>4000</v>
          </cell>
          <cell r="O1197">
            <v>12</v>
          </cell>
          <cell r="AA1197" t="str">
            <v/>
          </cell>
          <cell r="AB1197"/>
          <cell r="AC1197"/>
          <cell r="AO1197" t="str">
            <v/>
          </cell>
          <cell r="AP1197"/>
          <cell r="AQ1197"/>
          <cell r="BC1197" t="str">
            <v/>
          </cell>
          <cell r="BD1197"/>
          <cell r="BE1197"/>
          <cell r="BQ1197" t="str">
            <v/>
          </cell>
          <cell r="BR1197"/>
          <cell r="BS1197"/>
          <cell r="CE1197" t="str">
            <v/>
          </cell>
          <cell r="CF1197" t="str">
            <v/>
          </cell>
          <cell r="CG1197" t="str">
            <v/>
          </cell>
          <cell r="CR1197"/>
          <cell r="CS1197"/>
        </row>
        <row r="1198">
          <cell r="B1198" t="str">
            <v>37</v>
          </cell>
          <cell r="F1198" t="str">
            <v>601-1326</v>
          </cell>
          <cell r="G1198" t="str">
            <v>京都市伏見区醍醐新町裏町１０－１４</v>
          </cell>
          <cell r="H1198" t="str">
            <v/>
          </cell>
          <cell r="I1198" t="str">
            <v>075-606-2951</v>
          </cell>
          <cell r="J1198">
            <v>57900</v>
          </cell>
          <cell r="K1198">
            <v>21900</v>
          </cell>
          <cell r="M1198" t="str">
            <v>佐藤　建吾</v>
          </cell>
          <cell r="N1198">
            <v>4000</v>
          </cell>
          <cell r="O1198">
            <v>12</v>
          </cell>
          <cell r="AA1198" t="str">
            <v/>
          </cell>
          <cell r="AB1198"/>
          <cell r="AC1198"/>
          <cell r="AO1198" t="str">
            <v/>
          </cell>
          <cell r="AP1198"/>
          <cell r="AQ1198"/>
          <cell r="BC1198" t="str">
            <v/>
          </cell>
          <cell r="BD1198"/>
          <cell r="BE1198"/>
          <cell r="BQ1198" t="str">
            <v/>
          </cell>
          <cell r="BR1198"/>
          <cell r="BS1198"/>
          <cell r="CE1198" t="str">
            <v/>
          </cell>
          <cell r="CF1198" t="str">
            <v/>
          </cell>
          <cell r="CG1198" t="str">
            <v/>
          </cell>
          <cell r="CR1198" t="str">
            <v>京都中央信用金庫</v>
          </cell>
          <cell r="CS1198" t="str">
            <v>醍醐支店</v>
          </cell>
        </row>
        <row r="1199">
          <cell r="B1199" t="str">
            <v>35</v>
          </cell>
          <cell r="F1199" t="str">
            <v>613-0022</v>
          </cell>
          <cell r="G1199" t="str">
            <v>久世郡久御山町市田新珠城２１１－４</v>
          </cell>
          <cell r="H1199" t="str">
            <v/>
          </cell>
          <cell r="I1199" t="str">
            <v>0774-44-0731</v>
          </cell>
          <cell r="J1199">
            <v>14307</v>
          </cell>
          <cell r="K1199">
            <v>13870</v>
          </cell>
          <cell r="M1199" t="str">
            <v>桐野　孝大</v>
          </cell>
          <cell r="N1199">
            <v>4000</v>
          </cell>
          <cell r="O1199">
            <v>12</v>
          </cell>
          <cell r="AA1199" t="str">
            <v/>
          </cell>
          <cell r="AB1199"/>
          <cell r="AC1199"/>
          <cell r="AO1199" t="str">
            <v/>
          </cell>
          <cell r="AP1199"/>
          <cell r="AQ1199"/>
          <cell r="BC1199" t="str">
            <v/>
          </cell>
          <cell r="BD1199"/>
          <cell r="BE1199"/>
          <cell r="BQ1199" t="str">
            <v/>
          </cell>
          <cell r="BR1199"/>
          <cell r="BS1199"/>
          <cell r="CE1199" t="str">
            <v/>
          </cell>
          <cell r="CF1199" t="str">
            <v/>
          </cell>
          <cell r="CG1199" t="str">
            <v/>
          </cell>
          <cell r="CR1199"/>
          <cell r="CS1199"/>
        </row>
        <row r="1200">
          <cell r="B1200" t="str">
            <v>35</v>
          </cell>
          <cell r="F1200" t="str">
            <v>612-8493</v>
          </cell>
          <cell r="G1200" t="str">
            <v>京都市伏見区久我御旅町３－３８</v>
          </cell>
          <cell r="H1200" t="str">
            <v>アネックス久我の杜５番館１０１号</v>
          </cell>
          <cell r="I1200" t="str">
            <v>090-1898-9469</v>
          </cell>
          <cell r="J1200">
            <v>43795</v>
          </cell>
          <cell r="K1200">
            <v>41610</v>
          </cell>
          <cell r="M1200" t="str">
            <v>吉原　一真</v>
          </cell>
          <cell r="N1200">
            <v>12000</v>
          </cell>
          <cell r="O1200">
            <v>12</v>
          </cell>
          <cell r="AA1200" t="str">
            <v/>
          </cell>
          <cell r="AB1200"/>
          <cell r="AC1200"/>
          <cell r="AO1200" t="str">
            <v/>
          </cell>
          <cell r="AP1200"/>
          <cell r="AQ1200"/>
          <cell r="BC1200" t="str">
            <v/>
          </cell>
          <cell r="BD1200"/>
          <cell r="BE1200"/>
          <cell r="BQ1200" t="str">
            <v/>
          </cell>
          <cell r="BR1200"/>
          <cell r="BS1200"/>
          <cell r="CE1200" t="str">
            <v/>
          </cell>
          <cell r="CF1200" t="str">
            <v/>
          </cell>
          <cell r="CG1200" t="str">
            <v/>
          </cell>
          <cell r="CR1200"/>
          <cell r="CS1200"/>
        </row>
        <row r="1201">
          <cell r="B1201" t="str">
            <v>35</v>
          </cell>
          <cell r="F1201" t="str">
            <v>627-0004</v>
          </cell>
          <cell r="G1201" t="str">
            <v>京丹後市</v>
          </cell>
          <cell r="H1201" t="str">
            <v>峰山町荒山１９８９番地</v>
          </cell>
          <cell r="I1201" t="str">
            <v>0772-66-3323</v>
          </cell>
          <cell r="J1201">
            <v>36860</v>
          </cell>
          <cell r="K1201">
            <v>34675</v>
          </cell>
          <cell r="M1201" t="str">
            <v>梅田　伸也</v>
          </cell>
          <cell r="N1201">
            <v>10000</v>
          </cell>
          <cell r="O1201">
            <v>12</v>
          </cell>
          <cell r="AA1201" t="str">
            <v/>
          </cell>
          <cell r="AB1201"/>
          <cell r="AC1201"/>
          <cell r="AO1201" t="str">
            <v/>
          </cell>
          <cell r="AP1201"/>
          <cell r="AQ1201"/>
          <cell r="BC1201" t="str">
            <v/>
          </cell>
          <cell r="BD1201"/>
          <cell r="BE1201"/>
          <cell r="BQ1201" t="str">
            <v/>
          </cell>
          <cell r="BR1201"/>
          <cell r="BS1201"/>
          <cell r="CE1201" t="str">
            <v/>
          </cell>
          <cell r="CF1201" t="str">
            <v/>
          </cell>
          <cell r="CG1201" t="str">
            <v/>
          </cell>
          <cell r="CR1201" t="str">
            <v>京都銀行</v>
          </cell>
          <cell r="CS1201" t="str">
            <v>峰山支店</v>
          </cell>
        </row>
        <row r="1202">
          <cell r="B1202" t="str">
            <v>35</v>
          </cell>
          <cell r="F1202" t="str">
            <v>611-0013</v>
          </cell>
          <cell r="G1202" t="str">
            <v>宇治市</v>
          </cell>
          <cell r="H1202" t="str">
            <v>莵道谷下り４５番地府営三室戸団地７棟５０</v>
          </cell>
          <cell r="I1202" t="str">
            <v>080-2427-0053</v>
          </cell>
          <cell r="J1202">
            <v>15076</v>
          </cell>
          <cell r="K1202">
            <v>13870</v>
          </cell>
          <cell r="M1202" t="str">
            <v>藤沢　禎基</v>
          </cell>
          <cell r="N1202">
            <v>4000</v>
          </cell>
          <cell r="O1202">
            <v>12</v>
          </cell>
          <cell r="AA1202" t="str">
            <v/>
          </cell>
          <cell r="AB1202"/>
          <cell r="AC1202"/>
          <cell r="AO1202" t="str">
            <v/>
          </cell>
          <cell r="AP1202"/>
          <cell r="AQ1202"/>
          <cell r="BC1202" t="str">
            <v/>
          </cell>
          <cell r="BD1202"/>
          <cell r="BE1202"/>
          <cell r="BQ1202" t="str">
            <v/>
          </cell>
          <cell r="BR1202"/>
          <cell r="BS1202"/>
          <cell r="CE1202" t="str">
            <v/>
          </cell>
          <cell r="CF1202" t="str">
            <v/>
          </cell>
          <cell r="CG1202" t="str">
            <v/>
          </cell>
          <cell r="CR1202"/>
          <cell r="CS1202"/>
        </row>
        <row r="1203">
          <cell r="B1203" t="str">
            <v>35</v>
          </cell>
          <cell r="F1203" t="str">
            <v>621-0834</v>
          </cell>
          <cell r="G1203" t="str">
            <v>亀岡市</v>
          </cell>
          <cell r="H1203" t="str">
            <v>篠町広田１丁目３４－１３</v>
          </cell>
          <cell r="I1203" t="str">
            <v>0771-55-9933</v>
          </cell>
          <cell r="J1203">
            <v>2185</v>
          </cell>
          <cell r="K1203">
            <v>0</v>
          </cell>
          <cell r="M1203" t="str">
            <v/>
          </cell>
          <cell r="N1203"/>
          <cell r="O1203"/>
          <cell r="AA1203" t="str">
            <v/>
          </cell>
          <cell r="AB1203"/>
          <cell r="AC1203"/>
          <cell r="AO1203" t="str">
            <v/>
          </cell>
          <cell r="AP1203"/>
          <cell r="AQ1203"/>
          <cell r="BC1203" t="str">
            <v/>
          </cell>
          <cell r="BD1203"/>
          <cell r="BE1203"/>
          <cell r="BQ1203" t="str">
            <v/>
          </cell>
          <cell r="BR1203"/>
          <cell r="BS1203"/>
          <cell r="CE1203" t="str">
            <v/>
          </cell>
          <cell r="CF1203" t="str">
            <v/>
          </cell>
          <cell r="CG1203" t="str">
            <v/>
          </cell>
          <cell r="CR1203" t="str">
            <v>京都信用金庫</v>
          </cell>
          <cell r="CS1203" t="str">
            <v>東亀岡支店</v>
          </cell>
        </row>
        <row r="1204">
          <cell r="B1204" t="str">
            <v>35</v>
          </cell>
          <cell r="F1204" t="str">
            <v>615-0054</v>
          </cell>
          <cell r="G1204" t="str">
            <v>京都市右京区</v>
          </cell>
          <cell r="H1204" t="str">
            <v>西院月双町５６－１６</v>
          </cell>
          <cell r="I1204" t="str">
            <v>075-200-3107</v>
          </cell>
          <cell r="J1204">
            <v>1092</v>
          </cell>
          <cell r="K1204">
            <v>0</v>
          </cell>
          <cell r="M1204" t="str">
            <v/>
          </cell>
          <cell r="N1204"/>
          <cell r="O1204"/>
          <cell r="AA1204" t="str">
            <v/>
          </cell>
          <cell r="AB1204"/>
          <cell r="AC1204"/>
          <cell r="AO1204" t="str">
            <v/>
          </cell>
          <cell r="AP1204"/>
          <cell r="AQ1204"/>
          <cell r="BC1204" t="str">
            <v/>
          </cell>
          <cell r="BD1204"/>
          <cell r="BE1204"/>
          <cell r="BQ1204" t="str">
            <v/>
          </cell>
          <cell r="BR1204"/>
          <cell r="BS1204"/>
          <cell r="CE1204" t="str">
            <v/>
          </cell>
          <cell r="CF1204" t="str">
            <v/>
          </cell>
          <cell r="CG1204" t="str">
            <v/>
          </cell>
          <cell r="CR1204" t="str">
            <v>京都信用金庫</v>
          </cell>
          <cell r="CS1204" t="str">
            <v>西院支店</v>
          </cell>
        </row>
        <row r="1205">
          <cell r="B1205" t="str">
            <v>35</v>
          </cell>
          <cell r="F1205" t="str">
            <v>601-1441</v>
          </cell>
          <cell r="G1205" t="str">
            <v>京都市伏見区小栗栖北谷町１の２</v>
          </cell>
          <cell r="H1205" t="str">
            <v/>
          </cell>
          <cell r="I1205" t="str">
            <v>075-572-0283</v>
          </cell>
          <cell r="J1205">
            <v>14962</v>
          </cell>
          <cell r="K1205">
            <v>13870</v>
          </cell>
          <cell r="M1205" t="str">
            <v>青井　宏篤</v>
          </cell>
          <cell r="N1205">
            <v>4000</v>
          </cell>
          <cell r="O1205">
            <v>12</v>
          </cell>
          <cell r="AA1205" t="str">
            <v/>
          </cell>
          <cell r="AB1205"/>
          <cell r="AC1205"/>
          <cell r="AO1205" t="str">
            <v/>
          </cell>
          <cell r="AP1205"/>
          <cell r="AQ1205"/>
          <cell r="BC1205" t="str">
            <v/>
          </cell>
          <cell r="BD1205"/>
          <cell r="BE1205"/>
          <cell r="BQ1205" t="str">
            <v/>
          </cell>
          <cell r="BR1205"/>
          <cell r="BS1205"/>
          <cell r="CE1205" t="str">
            <v/>
          </cell>
          <cell r="CF1205" t="str">
            <v/>
          </cell>
          <cell r="CG1205" t="str">
            <v/>
          </cell>
          <cell r="CR1205"/>
          <cell r="CS1205"/>
        </row>
        <row r="1206">
          <cell r="B1206" t="str">
            <v>35</v>
          </cell>
          <cell r="F1206" t="str">
            <v>616-8121</v>
          </cell>
          <cell r="G1206" t="str">
            <v>京都市右京区太秦垣内町１５</v>
          </cell>
          <cell r="H1206" t="str">
            <v/>
          </cell>
          <cell r="I1206" t="str">
            <v>075-862-2528</v>
          </cell>
          <cell r="J1206">
            <v>57665</v>
          </cell>
          <cell r="K1206">
            <v>55480</v>
          </cell>
          <cell r="M1206" t="str">
            <v>新谷　将之</v>
          </cell>
          <cell r="N1206">
            <v>16000</v>
          </cell>
          <cell r="O1206">
            <v>12</v>
          </cell>
          <cell r="AA1206" t="str">
            <v/>
          </cell>
          <cell r="AB1206"/>
          <cell r="AC1206"/>
          <cell r="AO1206" t="str">
            <v/>
          </cell>
          <cell r="AP1206"/>
          <cell r="AQ1206"/>
          <cell r="BC1206" t="str">
            <v/>
          </cell>
          <cell r="BD1206"/>
          <cell r="BE1206"/>
          <cell r="BQ1206" t="str">
            <v/>
          </cell>
          <cell r="BR1206"/>
          <cell r="BS1206"/>
          <cell r="CE1206" t="str">
            <v/>
          </cell>
          <cell r="CF1206" t="str">
            <v/>
          </cell>
          <cell r="CG1206" t="str">
            <v/>
          </cell>
          <cell r="CR1206"/>
          <cell r="CS1206"/>
        </row>
        <row r="1207">
          <cell r="B1207" t="str">
            <v>37</v>
          </cell>
          <cell r="F1207" t="str">
            <v>611-0042</v>
          </cell>
          <cell r="G1207" t="str">
            <v>宇治市小倉町</v>
          </cell>
          <cell r="H1207" t="str">
            <v>春日森６３番地ルミエール春日森２１３号</v>
          </cell>
          <cell r="I1207" t="str">
            <v>090-8147-0314</v>
          </cell>
          <cell r="J1207">
            <v>25500</v>
          </cell>
          <cell r="K1207">
            <v>21900</v>
          </cell>
          <cell r="M1207" t="str">
            <v>小松　盛人</v>
          </cell>
          <cell r="N1207">
            <v>4000</v>
          </cell>
          <cell r="O1207">
            <v>12</v>
          </cell>
          <cell r="AA1207" t="str">
            <v/>
          </cell>
          <cell r="AB1207"/>
          <cell r="AC1207"/>
          <cell r="AO1207" t="str">
            <v/>
          </cell>
          <cell r="AP1207"/>
          <cell r="AQ1207"/>
          <cell r="BC1207" t="str">
            <v/>
          </cell>
          <cell r="BD1207"/>
          <cell r="BE1207"/>
          <cell r="BQ1207" t="str">
            <v/>
          </cell>
          <cell r="BR1207"/>
          <cell r="BS1207"/>
          <cell r="CE1207" t="str">
            <v/>
          </cell>
          <cell r="CF1207" t="str">
            <v/>
          </cell>
          <cell r="CG1207" t="str">
            <v/>
          </cell>
          <cell r="CR1207" t="str">
            <v>京都中央信用金庫</v>
          </cell>
          <cell r="CS1207" t="str">
            <v>向島支店</v>
          </cell>
        </row>
        <row r="1208">
          <cell r="B1208" t="str">
            <v>37</v>
          </cell>
          <cell r="F1208" t="str">
            <v>607-8065</v>
          </cell>
          <cell r="G1208" t="str">
            <v>京都市山科区音羽山等地１８－１４</v>
          </cell>
          <cell r="H1208" t="str">
            <v/>
          </cell>
          <cell r="I1208" t="str">
            <v>075-593-8808</v>
          </cell>
          <cell r="J1208">
            <v>3600</v>
          </cell>
          <cell r="K1208">
            <v>0</v>
          </cell>
          <cell r="M1208" t="str">
            <v/>
          </cell>
          <cell r="N1208"/>
          <cell r="O1208"/>
          <cell r="AA1208" t="str">
            <v/>
          </cell>
          <cell r="AB1208"/>
          <cell r="AC1208"/>
          <cell r="AO1208" t="str">
            <v/>
          </cell>
          <cell r="AP1208"/>
          <cell r="AQ1208"/>
          <cell r="BC1208" t="str">
            <v/>
          </cell>
          <cell r="BD1208"/>
          <cell r="BE1208"/>
          <cell r="BQ1208" t="str">
            <v/>
          </cell>
          <cell r="BR1208"/>
          <cell r="BS1208"/>
          <cell r="CE1208" t="str">
            <v/>
          </cell>
          <cell r="CF1208" t="str">
            <v/>
          </cell>
          <cell r="CG1208" t="str">
            <v/>
          </cell>
          <cell r="CR1208" t="str">
            <v>京都中央信用金庫</v>
          </cell>
          <cell r="CS1208" t="str">
            <v>山科中支店</v>
          </cell>
        </row>
        <row r="1209">
          <cell r="B1209" t="str">
            <v>36</v>
          </cell>
          <cell r="F1209" t="str">
            <v>601-8451</v>
          </cell>
          <cell r="G1209" t="str">
            <v>京都市南区唐橋川久保町３８－１　ミ</v>
          </cell>
          <cell r="H1209" t="str">
            <v>ドレスト唐橋２０４</v>
          </cell>
          <cell r="I1209" t="str">
            <v>090-9654-7847</v>
          </cell>
          <cell r="J1209">
            <v>11960</v>
          </cell>
          <cell r="K1209">
            <v>9490</v>
          </cell>
          <cell r="M1209" t="str">
            <v>青山　洋平</v>
          </cell>
          <cell r="N1209">
            <v>4000</v>
          </cell>
          <cell r="O1209">
            <v>12</v>
          </cell>
          <cell r="AA1209" t="str">
            <v/>
          </cell>
          <cell r="AB1209"/>
          <cell r="AC1209"/>
          <cell r="AO1209" t="str">
            <v/>
          </cell>
          <cell r="AP1209"/>
          <cell r="AQ1209"/>
          <cell r="BC1209" t="str">
            <v/>
          </cell>
          <cell r="BD1209"/>
          <cell r="BE1209"/>
          <cell r="BQ1209" t="str">
            <v/>
          </cell>
          <cell r="BR1209"/>
          <cell r="BS1209"/>
          <cell r="CE1209" t="str">
            <v/>
          </cell>
          <cell r="CF1209" t="str">
            <v/>
          </cell>
          <cell r="CG1209" t="str">
            <v/>
          </cell>
          <cell r="CR1209" t="str">
            <v>京都銀行</v>
          </cell>
          <cell r="CS1209" t="str">
            <v>六地蔵支店</v>
          </cell>
        </row>
        <row r="1210">
          <cell r="B1210" t="str">
            <v>35</v>
          </cell>
          <cell r="F1210" t="str">
            <v>612-8438</v>
          </cell>
          <cell r="G1210" t="str">
            <v>京都市伏見区深草フチ町１０－３７</v>
          </cell>
          <cell r="H1210" t="str">
            <v/>
          </cell>
          <cell r="I1210" t="str">
            <v>075-642-9731</v>
          </cell>
          <cell r="J1210">
            <v>102666</v>
          </cell>
          <cell r="K1210">
            <v>34675</v>
          </cell>
          <cell r="M1210" t="str">
            <v>野浪　剛</v>
          </cell>
          <cell r="N1210">
            <v>10000</v>
          </cell>
          <cell r="O1210">
            <v>12</v>
          </cell>
          <cell r="AA1210" t="str">
            <v/>
          </cell>
          <cell r="AB1210"/>
          <cell r="AC1210"/>
          <cell r="AO1210" t="str">
            <v/>
          </cell>
          <cell r="AP1210"/>
          <cell r="AQ1210"/>
          <cell r="BC1210" t="str">
            <v/>
          </cell>
          <cell r="BD1210"/>
          <cell r="BE1210"/>
          <cell r="BQ1210" t="str">
            <v/>
          </cell>
          <cell r="BR1210"/>
          <cell r="BS1210"/>
          <cell r="CE1210" t="str">
            <v/>
          </cell>
          <cell r="CF1210" t="str">
            <v/>
          </cell>
          <cell r="CG1210" t="str">
            <v/>
          </cell>
          <cell r="CR1210" t="str">
            <v>関西みらい銀行</v>
          </cell>
          <cell r="CS1210" t="str">
            <v>藤森支店</v>
          </cell>
        </row>
        <row r="1211">
          <cell r="B1211" t="str">
            <v>35</v>
          </cell>
          <cell r="F1211" t="str">
            <v>619-1152</v>
          </cell>
          <cell r="G1211" t="str">
            <v>木津川市</v>
          </cell>
          <cell r="H1211" t="str">
            <v>加茂町里東上田１６番地１７</v>
          </cell>
          <cell r="I1211" t="str">
            <v>0774-26-8169</v>
          </cell>
          <cell r="J1211">
            <v>50445</v>
          </cell>
          <cell r="K1211">
            <v>34675</v>
          </cell>
          <cell r="M1211" t="str">
            <v>石井　学</v>
          </cell>
          <cell r="N1211">
            <v>10000</v>
          </cell>
          <cell r="O1211">
            <v>12</v>
          </cell>
          <cell r="AA1211" t="str">
            <v/>
          </cell>
          <cell r="AB1211"/>
          <cell r="AC1211"/>
          <cell r="AO1211" t="str">
            <v/>
          </cell>
          <cell r="AP1211"/>
          <cell r="AQ1211"/>
          <cell r="BC1211" t="str">
            <v/>
          </cell>
          <cell r="BD1211"/>
          <cell r="BE1211"/>
          <cell r="BQ1211" t="str">
            <v/>
          </cell>
          <cell r="BR1211"/>
          <cell r="BS1211"/>
          <cell r="CE1211" t="str">
            <v/>
          </cell>
          <cell r="CF1211" t="str">
            <v/>
          </cell>
          <cell r="CG1211" t="str">
            <v/>
          </cell>
          <cell r="CR1211"/>
          <cell r="CS1211"/>
        </row>
        <row r="1212">
          <cell r="B1212" t="str">
            <v>35</v>
          </cell>
          <cell r="F1212" t="str">
            <v>601-1365</v>
          </cell>
          <cell r="G1212" t="str">
            <v>京都市伏見区</v>
          </cell>
          <cell r="H1212" t="str">
            <v>醍醐新開１－４３</v>
          </cell>
          <cell r="I1212" t="str">
            <v>090-6321-1017</v>
          </cell>
          <cell r="J1212">
            <v>36860</v>
          </cell>
          <cell r="K1212">
            <v>34675</v>
          </cell>
          <cell r="M1212" t="str">
            <v>益田　正樹</v>
          </cell>
          <cell r="N1212">
            <v>10000</v>
          </cell>
          <cell r="O1212">
            <v>12</v>
          </cell>
          <cell r="AA1212" t="str">
            <v/>
          </cell>
          <cell r="AB1212"/>
          <cell r="AC1212"/>
          <cell r="AO1212" t="str">
            <v/>
          </cell>
          <cell r="AP1212"/>
          <cell r="AQ1212"/>
          <cell r="BC1212" t="str">
            <v/>
          </cell>
          <cell r="BD1212"/>
          <cell r="BE1212"/>
          <cell r="BQ1212" t="str">
            <v/>
          </cell>
          <cell r="BR1212"/>
          <cell r="BS1212"/>
          <cell r="CE1212" t="str">
            <v/>
          </cell>
          <cell r="CF1212" t="str">
            <v/>
          </cell>
          <cell r="CG1212" t="str">
            <v/>
          </cell>
          <cell r="CR1212"/>
          <cell r="CS1212"/>
        </row>
        <row r="1213">
          <cell r="B1213" t="str">
            <v>35</v>
          </cell>
          <cell r="F1213" t="str">
            <v>612-8490</v>
          </cell>
          <cell r="G1213" t="str">
            <v>京都市伏見区下鳥羽中三町４４２Ｆ</v>
          </cell>
          <cell r="H1213" t="str">
            <v/>
          </cell>
          <cell r="I1213" t="str">
            <v>075-601-2251</v>
          </cell>
          <cell r="J1213">
            <v>14962</v>
          </cell>
          <cell r="K1213">
            <v>13870</v>
          </cell>
          <cell r="M1213" t="str">
            <v>西田　周史</v>
          </cell>
          <cell r="N1213">
            <v>4000</v>
          </cell>
          <cell r="O1213">
            <v>12</v>
          </cell>
          <cell r="AA1213" t="str">
            <v/>
          </cell>
          <cell r="AB1213"/>
          <cell r="AC1213"/>
          <cell r="AO1213" t="str">
            <v/>
          </cell>
          <cell r="AP1213"/>
          <cell r="AQ1213"/>
          <cell r="BC1213" t="str">
            <v/>
          </cell>
          <cell r="BD1213"/>
          <cell r="BE1213"/>
          <cell r="BQ1213" t="str">
            <v/>
          </cell>
          <cell r="BR1213"/>
          <cell r="BS1213"/>
          <cell r="CE1213" t="str">
            <v/>
          </cell>
          <cell r="CF1213" t="str">
            <v/>
          </cell>
          <cell r="CG1213" t="str">
            <v/>
          </cell>
          <cell r="CR1213" t="str">
            <v>京都銀行</v>
          </cell>
          <cell r="CS1213" t="str">
            <v>下鳥羽支店</v>
          </cell>
        </row>
        <row r="1214">
          <cell r="B1214" t="str">
            <v>35</v>
          </cell>
          <cell r="F1214" t="str">
            <v>601-1317</v>
          </cell>
          <cell r="G1214" t="str">
            <v>京都市伏見区</v>
          </cell>
          <cell r="H1214" t="str">
            <v>醍醐京道町３番地５４</v>
          </cell>
          <cell r="I1214" t="str">
            <v>090-37115511</v>
          </cell>
          <cell r="J1214">
            <v>10269</v>
          </cell>
          <cell r="K1214">
            <v>8084</v>
          </cell>
          <cell r="M1214" t="str">
            <v>ｼｭﾙﾂ　ｼﾞｪｼｰ　ｼﾞｮ</v>
          </cell>
          <cell r="N1214">
            <v>4000</v>
          </cell>
          <cell r="O1214">
            <v>7</v>
          </cell>
          <cell r="AA1214" t="str">
            <v/>
          </cell>
          <cell r="AB1214"/>
          <cell r="AC1214"/>
          <cell r="AO1214" t="str">
            <v/>
          </cell>
          <cell r="AP1214"/>
          <cell r="AQ1214"/>
          <cell r="BC1214" t="str">
            <v/>
          </cell>
          <cell r="BD1214"/>
          <cell r="BE1214"/>
          <cell r="BQ1214" t="str">
            <v/>
          </cell>
          <cell r="BR1214"/>
          <cell r="BS1214"/>
          <cell r="CE1214" t="str">
            <v/>
          </cell>
          <cell r="CF1214" t="str">
            <v/>
          </cell>
          <cell r="CG1214" t="str">
            <v/>
          </cell>
          <cell r="CR1214"/>
          <cell r="CS1214"/>
        </row>
        <row r="1215">
          <cell r="B1215" t="str">
            <v>37</v>
          </cell>
          <cell r="F1215" t="str">
            <v>603-8434</v>
          </cell>
          <cell r="G1215" t="str">
            <v>京都市北区紫竹東栗栖町６５番５</v>
          </cell>
          <cell r="H1215" t="str">
            <v>ノーザンシティ１０１</v>
          </cell>
          <cell r="I1215" t="str">
            <v>075-822-2662</v>
          </cell>
          <cell r="J1215">
            <v>3600</v>
          </cell>
          <cell r="K1215">
            <v>0</v>
          </cell>
          <cell r="M1215" t="str">
            <v/>
          </cell>
          <cell r="N1215"/>
          <cell r="O1215"/>
          <cell r="AA1215" t="str">
            <v/>
          </cell>
          <cell r="AB1215"/>
          <cell r="AC1215"/>
          <cell r="AO1215" t="str">
            <v/>
          </cell>
          <cell r="AP1215"/>
          <cell r="AQ1215"/>
          <cell r="BC1215" t="str">
            <v/>
          </cell>
          <cell r="BD1215"/>
          <cell r="BE1215"/>
          <cell r="BQ1215" t="str">
            <v/>
          </cell>
          <cell r="BR1215"/>
          <cell r="BS1215"/>
          <cell r="CE1215" t="str">
            <v/>
          </cell>
          <cell r="CF1215" t="str">
            <v/>
          </cell>
          <cell r="CG1215" t="str">
            <v/>
          </cell>
          <cell r="CR1215" t="str">
            <v>近畿産業信用組合</v>
          </cell>
          <cell r="CS1215" t="str">
            <v>西陣支店</v>
          </cell>
        </row>
        <row r="1216">
          <cell r="B1216" t="str">
            <v>35</v>
          </cell>
          <cell r="F1216" t="str">
            <v>624-0901</v>
          </cell>
          <cell r="G1216" t="str">
            <v>舞鶴市清美が丘</v>
          </cell>
          <cell r="H1216" t="str">
            <v>４番地の４</v>
          </cell>
          <cell r="I1216" t="str">
            <v>0773-60-1286</v>
          </cell>
          <cell r="J1216">
            <v>25146</v>
          </cell>
          <cell r="K1216">
            <v>17337</v>
          </cell>
          <cell r="M1216" t="str">
            <v>石川　武志</v>
          </cell>
          <cell r="N1216">
            <v>5000</v>
          </cell>
          <cell r="O1216">
            <v>12</v>
          </cell>
          <cell r="AA1216" t="str">
            <v/>
          </cell>
          <cell r="AB1216"/>
          <cell r="AC1216"/>
          <cell r="AO1216" t="str">
            <v/>
          </cell>
          <cell r="AP1216"/>
          <cell r="AQ1216"/>
          <cell r="BC1216" t="str">
            <v/>
          </cell>
          <cell r="BD1216"/>
          <cell r="BE1216"/>
          <cell r="BQ1216" t="str">
            <v/>
          </cell>
          <cell r="BR1216"/>
          <cell r="BS1216"/>
          <cell r="CE1216" t="str">
            <v/>
          </cell>
          <cell r="CF1216" t="str">
            <v/>
          </cell>
          <cell r="CG1216" t="str">
            <v/>
          </cell>
          <cell r="CR1216" t="str">
            <v>京都北都信用金庫</v>
          </cell>
          <cell r="CS1216" t="str">
            <v>余内支店</v>
          </cell>
        </row>
        <row r="1217">
          <cell r="B1217" t="str">
            <v>35</v>
          </cell>
          <cell r="F1217" t="str">
            <v>621-0847</v>
          </cell>
          <cell r="G1217" t="str">
            <v>亀岡市南つつじヶ丘桜台２丁目１２－</v>
          </cell>
          <cell r="H1217" t="str">
            <v>1</v>
          </cell>
          <cell r="I1217" t="str">
            <v>0771-22-7856</v>
          </cell>
          <cell r="J1217">
            <v>62035</v>
          </cell>
          <cell r="K1217">
            <v>55480</v>
          </cell>
          <cell r="M1217" t="str">
            <v>友原　省三</v>
          </cell>
          <cell r="N1217">
            <v>16000</v>
          </cell>
          <cell r="O1217">
            <v>12</v>
          </cell>
          <cell r="AA1217" t="str">
            <v/>
          </cell>
          <cell r="AB1217"/>
          <cell r="AC1217"/>
          <cell r="AO1217" t="str">
            <v/>
          </cell>
          <cell r="AP1217"/>
          <cell r="AQ1217"/>
          <cell r="BC1217" t="str">
            <v/>
          </cell>
          <cell r="BD1217"/>
          <cell r="BE1217"/>
          <cell r="BQ1217" t="str">
            <v/>
          </cell>
          <cell r="BR1217"/>
          <cell r="BS1217"/>
          <cell r="CE1217" t="str">
            <v/>
          </cell>
          <cell r="CF1217" t="str">
            <v/>
          </cell>
          <cell r="CG1217" t="str">
            <v/>
          </cell>
          <cell r="CR1217" t="str">
            <v>京都銀行</v>
          </cell>
          <cell r="CS1217" t="str">
            <v>東亀岡支店</v>
          </cell>
        </row>
        <row r="1218">
          <cell r="B1218" t="str">
            <v>35</v>
          </cell>
          <cell r="F1218" t="str">
            <v>601-1462</v>
          </cell>
          <cell r="G1218" t="str">
            <v>京都市伏見区小栗栖</v>
          </cell>
          <cell r="H1218" t="str">
            <v>森本町１３－２－４０３</v>
          </cell>
          <cell r="I1218" t="str">
            <v>090-5899-7474</v>
          </cell>
          <cell r="J1218">
            <v>70442</v>
          </cell>
          <cell r="K1218">
            <v>69350</v>
          </cell>
          <cell r="M1218" t="str">
            <v>山本　健</v>
          </cell>
          <cell r="N1218">
            <v>20000</v>
          </cell>
          <cell r="O1218">
            <v>12</v>
          </cell>
          <cell r="AA1218" t="str">
            <v/>
          </cell>
          <cell r="AB1218"/>
          <cell r="AC1218"/>
          <cell r="AO1218" t="str">
            <v/>
          </cell>
          <cell r="AP1218"/>
          <cell r="AQ1218"/>
          <cell r="BC1218" t="str">
            <v/>
          </cell>
          <cell r="BD1218"/>
          <cell r="BE1218"/>
          <cell r="BQ1218" t="str">
            <v/>
          </cell>
          <cell r="BR1218"/>
          <cell r="BS1218"/>
          <cell r="CE1218" t="str">
            <v/>
          </cell>
          <cell r="CF1218" t="str">
            <v/>
          </cell>
          <cell r="CG1218" t="str">
            <v/>
          </cell>
          <cell r="CR1218"/>
          <cell r="CS1218"/>
        </row>
        <row r="1219">
          <cell r="B1219" t="str">
            <v>35</v>
          </cell>
          <cell r="F1219" t="str">
            <v>607-8142</v>
          </cell>
          <cell r="G1219" t="str">
            <v>京都市山科区東野八反畑町５８</v>
          </cell>
          <cell r="H1219" t="str">
            <v>東野第一グリーンハイツ３０８</v>
          </cell>
          <cell r="I1219" t="str">
            <v>080-5338-2076</v>
          </cell>
          <cell r="J1219">
            <v>16055</v>
          </cell>
          <cell r="K1219">
            <v>13870</v>
          </cell>
          <cell r="M1219" t="str">
            <v>神崎　亮</v>
          </cell>
          <cell r="N1219">
            <v>4000</v>
          </cell>
          <cell r="O1219">
            <v>12</v>
          </cell>
          <cell r="AA1219" t="str">
            <v/>
          </cell>
          <cell r="AB1219"/>
          <cell r="AC1219"/>
          <cell r="AO1219" t="str">
            <v/>
          </cell>
          <cell r="AP1219"/>
          <cell r="AQ1219"/>
          <cell r="BC1219" t="str">
            <v/>
          </cell>
          <cell r="BD1219"/>
          <cell r="BE1219"/>
          <cell r="BQ1219" t="str">
            <v/>
          </cell>
          <cell r="BR1219"/>
          <cell r="BS1219"/>
          <cell r="CE1219" t="str">
            <v/>
          </cell>
          <cell r="CF1219" t="str">
            <v/>
          </cell>
          <cell r="CG1219" t="str">
            <v/>
          </cell>
          <cell r="CR1219" t="str">
            <v>京都中央信用金庫</v>
          </cell>
          <cell r="CS1219" t="str">
            <v>南山科支店</v>
          </cell>
        </row>
        <row r="1220">
          <cell r="B1220" t="str">
            <v>35</v>
          </cell>
          <cell r="F1220" t="str">
            <v>606-8186</v>
          </cell>
          <cell r="G1220" t="str">
            <v>京都市左京区一乗寺南大丸町３６</v>
          </cell>
          <cell r="H1220" t="str">
            <v/>
          </cell>
          <cell r="I1220" t="str">
            <v>075-721-1829</v>
          </cell>
          <cell r="J1220">
            <v>36860</v>
          </cell>
          <cell r="K1220">
            <v>34675</v>
          </cell>
          <cell r="M1220" t="str">
            <v>万庭　和也</v>
          </cell>
          <cell r="N1220">
            <v>10000</v>
          </cell>
          <cell r="O1220">
            <v>12</v>
          </cell>
          <cell r="AA1220" t="str">
            <v/>
          </cell>
          <cell r="AB1220"/>
          <cell r="AC1220"/>
          <cell r="AO1220" t="str">
            <v/>
          </cell>
          <cell r="AP1220"/>
          <cell r="AQ1220"/>
          <cell r="BC1220" t="str">
            <v/>
          </cell>
          <cell r="BD1220"/>
          <cell r="BE1220"/>
          <cell r="BQ1220" t="str">
            <v/>
          </cell>
          <cell r="BR1220"/>
          <cell r="BS1220"/>
          <cell r="CE1220" t="str">
            <v/>
          </cell>
          <cell r="CF1220" t="str">
            <v/>
          </cell>
          <cell r="CG1220" t="str">
            <v/>
          </cell>
          <cell r="CR1220" t="str">
            <v>京都中央信用金庫</v>
          </cell>
          <cell r="CS1220" t="str">
            <v>一乗寺支店</v>
          </cell>
        </row>
        <row r="1221">
          <cell r="B1221" t="str">
            <v>35</v>
          </cell>
          <cell r="F1221" t="str">
            <v>625-0072</v>
          </cell>
          <cell r="G1221" t="str">
            <v>舞鶴市字常６４６－３</v>
          </cell>
          <cell r="H1221" t="str">
            <v/>
          </cell>
          <cell r="I1221" t="str">
            <v>0773-63-7374</v>
          </cell>
          <cell r="J1221">
            <v>16055</v>
          </cell>
          <cell r="K1221">
            <v>13870</v>
          </cell>
          <cell r="M1221" t="str">
            <v>中川　英昭</v>
          </cell>
          <cell r="N1221">
            <v>4000</v>
          </cell>
          <cell r="O1221">
            <v>12</v>
          </cell>
          <cell r="AA1221" t="str">
            <v/>
          </cell>
          <cell r="AB1221"/>
          <cell r="AC1221"/>
          <cell r="AO1221" t="str">
            <v/>
          </cell>
          <cell r="AP1221"/>
          <cell r="AQ1221"/>
          <cell r="BC1221" t="str">
            <v/>
          </cell>
          <cell r="BD1221"/>
          <cell r="BE1221"/>
          <cell r="BQ1221" t="str">
            <v/>
          </cell>
          <cell r="BR1221"/>
          <cell r="BS1221"/>
          <cell r="CE1221" t="str">
            <v/>
          </cell>
          <cell r="CF1221" t="str">
            <v/>
          </cell>
          <cell r="CG1221" t="str">
            <v/>
          </cell>
          <cell r="CR1221"/>
          <cell r="CS1221"/>
        </row>
        <row r="1222">
          <cell r="B1222" t="str">
            <v>38</v>
          </cell>
          <cell r="F1222" t="str">
            <v>603-8486</v>
          </cell>
          <cell r="G1222" t="str">
            <v>京都市北区衣笠赤阪町１－４５２</v>
          </cell>
          <cell r="H1222" t="str">
            <v/>
          </cell>
          <cell r="I1222" t="str">
            <v>075-366-6151</v>
          </cell>
          <cell r="J1222">
            <v>46560</v>
          </cell>
          <cell r="K1222">
            <v>43800</v>
          </cell>
          <cell r="M1222" t="str">
            <v>岸川　浩一</v>
          </cell>
          <cell r="N1222">
            <v>10000</v>
          </cell>
          <cell r="O1222">
            <v>12</v>
          </cell>
          <cell r="AA1222" t="str">
            <v/>
          </cell>
          <cell r="AB1222"/>
          <cell r="AC1222"/>
          <cell r="AO1222" t="str">
            <v/>
          </cell>
          <cell r="AP1222"/>
          <cell r="AQ1222"/>
          <cell r="BC1222" t="str">
            <v/>
          </cell>
          <cell r="BD1222"/>
          <cell r="BE1222"/>
          <cell r="BQ1222" t="str">
            <v/>
          </cell>
          <cell r="BR1222"/>
          <cell r="BS1222"/>
          <cell r="CE1222" t="str">
            <v/>
          </cell>
          <cell r="CF1222" t="str">
            <v/>
          </cell>
          <cell r="CG1222" t="str">
            <v/>
          </cell>
          <cell r="CR1222" t="str">
            <v>京都銀行</v>
          </cell>
          <cell r="CS1222" t="str">
            <v>東長岡支店</v>
          </cell>
        </row>
        <row r="1223">
          <cell r="B1223" t="str">
            <v>37</v>
          </cell>
          <cell r="F1223" t="str">
            <v>612-8495</v>
          </cell>
          <cell r="G1223" t="str">
            <v>京都市伏見区</v>
          </cell>
          <cell r="H1223" t="str">
            <v>久我森ノ宮町１０番地１６７</v>
          </cell>
          <cell r="I1223" t="str">
            <v>090-1224-7200</v>
          </cell>
          <cell r="J1223">
            <v>25500</v>
          </cell>
          <cell r="K1223">
            <v>21900</v>
          </cell>
          <cell r="M1223" t="str">
            <v>柏本　燁治</v>
          </cell>
          <cell r="N1223">
            <v>4000</v>
          </cell>
          <cell r="O1223">
            <v>12</v>
          </cell>
          <cell r="AA1223" t="str">
            <v/>
          </cell>
          <cell r="AB1223"/>
          <cell r="AC1223"/>
          <cell r="AO1223" t="str">
            <v/>
          </cell>
          <cell r="AP1223"/>
          <cell r="AQ1223"/>
          <cell r="BC1223" t="str">
            <v/>
          </cell>
          <cell r="BD1223"/>
          <cell r="BE1223"/>
          <cell r="BQ1223" t="str">
            <v/>
          </cell>
          <cell r="BR1223"/>
          <cell r="BS1223"/>
          <cell r="CE1223" t="str">
            <v/>
          </cell>
          <cell r="CF1223" t="str">
            <v/>
          </cell>
          <cell r="CG1223" t="str">
            <v/>
          </cell>
          <cell r="CR1223"/>
          <cell r="CS1223"/>
        </row>
        <row r="1224">
          <cell r="B1224" t="str">
            <v>38</v>
          </cell>
          <cell r="F1224" t="str">
            <v>611-0042</v>
          </cell>
          <cell r="G1224" t="str">
            <v>宇治市小倉町南堀池６８－５２</v>
          </cell>
          <cell r="H1224" t="str">
            <v/>
          </cell>
          <cell r="I1224" t="str">
            <v>090-3279-8541</v>
          </cell>
          <cell r="J1224">
            <v>23280</v>
          </cell>
          <cell r="K1224">
            <v>21900</v>
          </cell>
          <cell r="M1224" t="str">
            <v>有田　誠</v>
          </cell>
          <cell r="N1224">
            <v>5000</v>
          </cell>
          <cell r="O1224">
            <v>12</v>
          </cell>
          <cell r="AA1224" t="str">
            <v/>
          </cell>
          <cell r="AB1224"/>
          <cell r="AC1224"/>
          <cell r="AO1224" t="str">
            <v/>
          </cell>
          <cell r="AP1224"/>
          <cell r="AQ1224"/>
          <cell r="BC1224" t="str">
            <v/>
          </cell>
          <cell r="BD1224"/>
          <cell r="BE1224"/>
          <cell r="BQ1224" t="str">
            <v/>
          </cell>
          <cell r="BR1224"/>
          <cell r="BS1224"/>
          <cell r="CE1224" t="str">
            <v/>
          </cell>
          <cell r="CF1224" t="str">
            <v/>
          </cell>
          <cell r="CG1224" t="str">
            <v/>
          </cell>
          <cell r="CR1224" t="str">
            <v>京都中央信用金庫</v>
          </cell>
          <cell r="CS1224" t="str">
            <v>小倉支店</v>
          </cell>
        </row>
        <row r="1225">
          <cell r="B1225" t="str">
            <v>35</v>
          </cell>
          <cell r="F1225" t="str">
            <v>600-8814</v>
          </cell>
          <cell r="G1225" t="str">
            <v>京都市下京区中堂寺庄ノ内町５２番地１７</v>
          </cell>
          <cell r="H1225" t="str">
            <v>タンドル庄南１０２</v>
          </cell>
          <cell r="I1225" t="str">
            <v>075-314-9283</v>
          </cell>
          <cell r="J1225">
            <v>8027</v>
          </cell>
          <cell r="K1225">
            <v>6935</v>
          </cell>
          <cell r="M1225" t="str">
            <v>木村　建斗</v>
          </cell>
          <cell r="N1225">
            <v>4000</v>
          </cell>
          <cell r="O1225">
            <v>6</v>
          </cell>
          <cell r="AA1225" t="str">
            <v/>
          </cell>
          <cell r="AB1225"/>
          <cell r="AC1225"/>
          <cell r="AO1225" t="str">
            <v/>
          </cell>
          <cell r="AP1225"/>
          <cell r="AQ1225"/>
          <cell r="BC1225" t="str">
            <v/>
          </cell>
          <cell r="BD1225"/>
          <cell r="BE1225"/>
          <cell r="BQ1225" t="str">
            <v/>
          </cell>
          <cell r="BR1225"/>
          <cell r="BS1225"/>
          <cell r="CE1225" t="str">
            <v/>
          </cell>
          <cell r="CF1225" t="str">
            <v/>
          </cell>
          <cell r="CG1225" t="str">
            <v/>
          </cell>
          <cell r="CR1225" t="str">
            <v>関西みらい銀行</v>
          </cell>
          <cell r="CS1225" t="str">
            <v>京都支店</v>
          </cell>
        </row>
        <row r="1226">
          <cell r="B1226" t="str">
            <v>35</v>
          </cell>
          <cell r="F1226" t="str">
            <v>613-0032</v>
          </cell>
          <cell r="G1226" t="str">
            <v>久世郡久御山町栄３丁目１－１３５</v>
          </cell>
          <cell r="H1226" t="str">
            <v/>
          </cell>
          <cell r="I1226" t="str">
            <v>090-3289-5369</v>
          </cell>
          <cell r="J1226">
            <v>41011</v>
          </cell>
          <cell r="K1226">
            <v>34675</v>
          </cell>
          <cell r="M1226" t="str">
            <v>岩井　博靖</v>
          </cell>
          <cell r="N1226">
            <v>10000</v>
          </cell>
          <cell r="O1226">
            <v>12</v>
          </cell>
          <cell r="AA1226" t="str">
            <v/>
          </cell>
          <cell r="AB1226"/>
          <cell r="AC1226"/>
          <cell r="AO1226" t="str">
            <v/>
          </cell>
          <cell r="AP1226"/>
          <cell r="AQ1226"/>
          <cell r="BC1226" t="str">
            <v/>
          </cell>
          <cell r="BD1226"/>
          <cell r="BE1226"/>
          <cell r="BQ1226" t="str">
            <v/>
          </cell>
          <cell r="BR1226"/>
          <cell r="BS1226"/>
          <cell r="CE1226" t="str">
            <v/>
          </cell>
          <cell r="CF1226" t="str">
            <v/>
          </cell>
          <cell r="CG1226" t="str">
            <v/>
          </cell>
          <cell r="CR1226" t="str">
            <v>京都銀行</v>
          </cell>
          <cell r="CS1226" t="str">
            <v>久御山町支店</v>
          </cell>
        </row>
        <row r="1227">
          <cell r="B1227" t="str">
            <v>35</v>
          </cell>
          <cell r="F1227" t="str">
            <v>612-8443</v>
          </cell>
          <cell r="G1227" t="str">
            <v>京都市伏見区竹田藁屋町９０番地</v>
          </cell>
          <cell r="H1227" t="str">
            <v/>
          </cell>
          <cell r="I1227" t="str">
            <v>075-606-2830</v>
          </cell>
          <cell r="J1227">
            <v>115282</v>
          </cell>
          <cell r="K1227">
            <v>104025</v>
          </cell>
          <cell r="M1227" t="str">
            <v>岡本　真也</v>
          </cell>
          <cell r="N1227">
            <v>10000</v>
          </cell>
          <cell r="O1227">
            <v>12</v>
          </cell>
          <cell r="AA1227" t="str">
            <v>丸岡　健二</v>
          </cell>
          <cell r="AB1227">
            <v>10000</v>
          </cell>
          <cell r="AC1227">
            <v>12</v>
          </cell>
          <cell r="AO1227" t="str">
            <v>北川　貴裕</v>
          </cell>
          <cell r="AP1227">
            <v>10000</v>
          </cell>
          <cell r="AQ1227">
            <v>12</v>
          </cell>
          <cell r="BC1227" t="str">
            <v/>
          </cell>
          <cell r="BD1227"/>
          <cell r="BE1227"/>
          <cell r="BQ1227" t="str">
            <v/>
          </cell>
          <cell r="BR1227"/>
          <cell r="BS1227"/>
          <cell r="CE1227" t="str">
            <v/>
          </cell>
          <cell r="CF1227" t="str">
            <v/>
          </cell>
          <cell r="CG1227" t="str">
            <v/>
          </cell>
          <cell r="CR1227" t="str">
            <v>京都信用金庫</v>
          </cell>
          <cell r="CS1227" t="str">
            <v>久御山支店</v>
          </cell>
        </row>
        <row r="1228">
          <cell r="B1228" t="str">
            <v>35</v>
          </cell>
          <cell r="F1228" t="str">
            <v>607-8116</v>
          </cell>
          <cell r="G1228" t="str">
            <v>京都市山科区</v>
          </cell>
          <cell r="H1228" t="str">
            <v>小山鎮守町２９番地１１</v>
          </cell>
          <cell r="I1228" t="str">
            <v>090-32653663</v>
          </cell>
          <cell r="J1228">
            <v>36860</v>
          </cell>
          <cell r="K1228">
            <v>34675</v>
          </cell>
          <cell r="M1228" t="str">
            <v>萬谷　環</v>
          </cell>
          <cell r="N1228">
            <v>10000</v>
          </cell>
          <cell r="O1228">
            <v>12</v>
          </cell>
          <cell r="AA1228" t="str">
            <v/>
          </cell>
          <cell r="AB1228"/>
          <cell r="AC1228"/>
          <cell r="AO1228" t="str">
            <v/>
          </cell>
          <cell r="AP1228"/>
          <cell r="AQ1228"/>
          <cell r="BC1228" t="str">
            <v/>
          </cell>
          <cell r="BD1228"/>
          <cell r="BE1228"/>
          <cell r="BQ1228" t="str">
            <v/>
          </cell>
          <cell r="BR1228"/>
          <cell r="BS1228"/>
          <cell r="CE1228" t="str">
            <v/>
          </cell>
          <cell r="CF1228" t="str">
            <v/>
          </cell>
          <cell r="CG1228" t="str">
            <v/>
          </cell>
          <cell r="CR1228" t="str">
            <v>京都中央信用金庫</v>
          </cell>
          <cell r="CS1228" t="str">
            <v>久我支店</v>
          </cell>
        </row>
        <row r="1229">
          <cell r="B1229" t="str">
            <v>35</v>
          </cell>
          <cell r="F1229" t="str">
            <v>605-0019</v>
          </cell>
          <cell r="G1229" t="str">
            <v>京都市東山区三条東大路西入１丁目下</v>
          </cell>
          <cell r="H1229" t="str">
            <v>る長光町６５２　市住１２－８０２</v>
          </cell>
          <cell r="I1229" t="str">
            <v>090-1954-5283</v>
          </cell>
          <cell r="J1229">
            <v>35767</v>
          </cell>
          <cell r="K1229">
            <v>34675</v>
          </cell>
          <cell r="M1229" t="str">
            <v>山川　潤次</v>
          </cell>
          <cell r="N1229">
            <v>10000</v>
          </cell>
          <cell r="O1229">
            <v>12</v>
          </cell>
          <cell r="AA1229" t="str">
            <v/>
          </cell>
          <cell r="AB1229"/>
          <cell r="AC1229"/>
          <cell r="AO1229" t="str">
            <v/>
          </cell>
          <cell r="AP1229"/>
          <cell r="AQ1229"/>
          <cell r="BC1229" t="str">
            <v/>
          </cell>
          <cell r="BD1229"/>
          <cell r="BE1229"/>
          <cell r="BQ1229" t="str">
            <v/>
          </cell>
          <cell r="BR1229"/>
          <cell r="BS1229"/>
          <cell r="CE1229" t="str">
            <v/>
          </cell>
          <cell r="CF1229" t="str">
            <v/>
          </cell>
          <cell r="CG1229" t="str">
            <v/>
          </cell>
          <cell r="CR1229"/>
          <cell r="CS1229"/>
        </row>
        <row r="1230">
          <cell r="B1230" t="str">
            <v>35</v>
          </cell>
          <cell r="F1230" t="str">
            <v>525-0059</v>
          </cell>
          <cell r="G1230" t="str">
            <v>滋賀県草津市野路９丁目１０－３</v>
          </cell>
          <cell r="H1230" t="str">
            <v>ラコニアＧＫ３０５</v>
          </cell>
          <cell r="I1230" t="str">
            <v>080-4769-7093</v>
          </cell>
          <cell r="J1230">
            <v>63507</v>
          </cell>
          <cell r="K1230">
            <v>62415</v>
          </cell>
          <cell r="M1230" t="str">
            <v>梶原　康弘</v>
          </cell>
          <cell r="N1230">
            <v>18000</v>
          </cell>
          <cell r="O1230">
            <v>12</v>
          </cell>
          <cell r="AA1230" t="str">
            <v/>
          </cell>
          <cell r="AB1230"/>
          <cell r="AC1230"/>
          <cell r="AO1230" t="str">
            <v/>
          </cell>
          <cell r="AP1230"/>
          <cell r="AQ1230"/>
          <cell r="BC1230" t="str">
            <v/>
          </cell>
          <cell r="BD1230"/>
          <cell r="BE1230"/>
          <cell r="BQ1230" t="str">
            <v/>
          </cell>
          <cell r="BR1230"/>
          <cell r="BS1230"/>
          <cell r="CE1230" t="str">
            <v/>
          </cell>
          <cell r="CF1230" t="str">
            <v/>
          </cell>
          <cell r="CG1230" t="str">
            <v/>
          </cell>
          <cell r="CR1230" t="str">
            <v>関西みらい銀行</v>
          </cell>
          <cell r="CS1230" t="str">
            <v>草津南支店</v>
          </cell>
        </row>
        <row r="1231">
          <cell r="B1231" t="str">
            <v>35</v>
          </cell>
          <cell r="F1231" t="str">
            <v>603-8135</v>
          </cell>
          <cell r="G1231" t="str">
            <v>京都市北区</v>
          </cell>
          <cell r="H1231" t="str">
            <v>出雲路俵町２８</v>
          </cell>
          <cell r="I1231" t="str">
            <v>080-6129-4261</v>
          </cell>
          <cell r="J1231">
            <v>56572</v>
          </cell>
          <cell r="K1231">
            <v>55480</v>
          </cell>
          <cell r="M1231" t="str">
            <v>北垣　勇馬</v>
          </cell>
          <cell r="N1231">
            <v>16000</v>
          </cell>
          <cell r="O1231">
            <v>12</v>
          </cell>
          <cell r="AA1231" t="str">
            <v/>
          </cell>
          <cell r="AB1231"/>
          <cell r="AC1231"/>
          <cell r="AO1231" t="str">
            <v/>
          </cell>
          <cell r="AP1231"/>
          <cell r="AQ1231"/>
          <cell r="BC1231" t="str">
            <v/>
          </cell>
          <cell r="BD1231"/>
          <cell r="BE1231"/>
          <cell r="BQ1231" t="str">
            <v/>
          </cell>
          <cell r="BR1231"/>
          <cell r="BS1231"/>
          <cell r="CE1231" t="str">
            <v/>
          </cell>
          <cell r="CF1231" t="str">
            <v/>
          </cell>
          <cell r="CG1231" t="str">
            <v/>
          </cell>
          <cell r="CR1231" t="str">
            <v>京都中央信用金庫</v>
          </cell>
          <cell r="CS1231" t="str">
            <v>金閣寺支店</v>
          </cell>
        </row>
        <row r="1232">
          <cell r="B1232" t="str">
            <v>35</v>
          </cell>
          <cell r="F1232" t="str">
            <v>606-8144</v>
          </cell>
          <cell r="G1232" t="str">
            <v>京都市左京区一乗寺堂ノ前町１３－３</v>
          </cell>
          <cell r="H1232" t="str">
            <v/>
          </cell>
          <cell r="I1232" t="str">
            <v>075-712-1390</v>
          </cell>
          <cell r="J1232">
            <v>88872</v>
          </cell>
          <cell r="K1232">
            <v>86687</v>
          </cell>
          <cell r="M1232" t="str">
            <v>山口　隼人</v>
          </cell>
          <cell r="N1232">
            <v>25000</v>
          </cell>
          <cell r="O1232">
            <v>12</v>
          </cell>
          <cell r="AA1232" t="str">
            <v/>
          </cell>
          <cell r="AB1232"/>
          <cell r="AC1232"/>
          <cell r="AO1232" t="str">
            <v/>
          </cell>
          <cell r="AP1232"/>
          <cell r="AQ1232"/>
          <cell r="BC1232" t="str">
            <v/>
          </cell>
          <cell r="BD1232"/>
          <cell r="BE1232"/>
          <cell r="BQ1232" t="str">
            <v/>
          </cell>
          <cell r="BR1232"/>
          <cell r="BS1232"/>
          <cell r="CE1232" t="str">
            <v/>
          </cell>
          <cell r="CF1232" t="str">
            <v/>
          </cell>
          <cell r="CG1232" t="str">
            <v/>
          </cell>
          <cell r="CR1232" t="str">
            <v>京都中央信用金庫</v>
          </cell>
          <cell r="CS1232" t="str">
            <v>一乗寺支店</v>
          </cell>
        </row>
        <row r="1233">
          <cell r="B1233" t="str">
            <v>35</v>
          </cell>
          <cell r="F1233" t="str">
            <v>611-0033</v>
          </cell>
          <cell r="G1233" t="str">
            <v>宇治市大久保町田原３６番地の１</v>
          </cell>
          <cell r="H1233" t="str">
            <v>パデシオン京都大久保９０１号</v>
          </cell>
          <cell r="I1233" t="str">
            <v>0774-94-6229</v>
          </cell>
          <cell r="J1233">
            <v>14962</v>
          </cell>
          <cell r="K1233">
            <v>13870</v>
          </cell>
          <cell r="M1233" t="str">
            <v>清水　辰生</v>
          </cell>
          <cell r="N1233">
            <v>4000</v>
          </cell>
          <cell r="O1233">
            <v>12</v>
          </cell>
          <cell r="AA1233" t="str">
            <v/>
          </cell>
          <cell r="AB1233"/>
          <cell r="AC1233"/>
          <cell r="AO1233" t="str">
            <v/>
          </cell>
          <cell r="AP1233"/>
          <cell r="AQ1233"/>
          <cell r="BC1233" t="str">
            <v/>
          </cell>
          <cell r="BD1233"/>
          <cell r="BE1233"/>
          <cell r="BQ1233" t="str">
            <v/>
          </cell>
          <cell r="BR1233"/>
          <cell r="BS1233"/>
          <cell r="CE1233" t="str">
            <v/>
          </cell>
          <cell r="CF1233" t="str">
            <v/>
          </cell>
          <cell r="CG1233" t="str">
            <v/>
          </cell>
          <cell r="CR1233" t="str">
            <v>京都中央信用金庫</v>
          </cell>
          <cell r="CS1233" t="str">
            <v>大久保支店</v>
          </cell>
        </row>
        <row r="1234">
          <cell r="B1234" t="str">
            <v>35</v>
          </cell>
          <cell r="F1234" t="str">
            <v>621-0802</v>
          </cell>
          <cell r="G1234" t="str">
            <v>亀岡市北河原町２丁目４番７－１０２</v>
          </cell>
          <cell r="H1234" t="str">
            <v/>
          </cell>
          <cell r="I1234" t="str">
            <v>0771-23-7602</v>
          </cell>
          <cell r="J1234">
            <v>16055</v>
          </cell>
          <cell r="K1234">
            <v>13870</v>
          </cell>
          <cell r="M1234" t="str">
            <v>井上　昭</v>
          </cell>
          <cell r="N1234">
            <v>4000</v>
          </cell>
          <cell r="O1234">
            <v>12</v>
          </cell>
          <cell r="AA1234" t="str">
            <v/>
          </cell>
          <cell r="AB1234"/>
          <cell r="AC1234"/>
          <cell r="AO1234" t="str">
            <v/>
          </cell>
          <cell r="AP1234"/>
          <cell r="AQ1234"/>
          <cell r="BC1234" t="str">
            <v/>
          </cell>
          <cell r="BD1234"/>
          <cell r="BE1234"/>
          <cell r="BQ1234" t="str">
            <v/>
          </cell>
          <cell r="BR1234"/>
          <cell r="BS1234"/>
          <cell r="CE1234" t="str">
            <v/>
          </cell>
          <cell r="CF1234" t="str">
            <v/>
          </cell>
          <cell r="CG1234" t="str">
            <v/>
          </cell>
          <cell r="CR1234" t="str">
            <v>京都銀行</v>
          </cell>
          <cell r="CS1234" t="str">
            <v>大井支店</v>
          </cell>
        </row>
        <row r="1235">
          <cell r="B1235" t="str">
            <v>35</v>
          </cell>
          <cell r="F1235" t="str">
            <v>601-1463</v>
          </cell>
          <cell r="G1235" t="str">
            <v>京都市伏見区小栗栖中山田町１２－１</v>
          </cell>
          <cell r="H1235" t="str">
            <v>府住西５－５０５</v>
          </cell>
          <cell r="I1235" t="str">
            <v>080-5634-6900</v>
          </cell>
          <cell r="J1235">
            <v>50730</v>
          </cell>
          <cell r="K1235">
            <v>48545</v>
          </cell>
          <cell r="M1235" t="str">
            <v>林　孝至</v>
          </cell>
          <cell r="N1235">
            <v>14000</v>
          </cell>
          <cell r="O1235">
            <v>12</v>
          </cell>
          <cell r="AA1235" t="str">
            <v/>
          </cell>
          <cell r="AB1235"/>
          <cell r="AC1235"/>
          <cell r="AO1235" t="str">
            <v/>
          </cell>
          <cell r="AP1235"/>
          <cell r="AQ1235"/>
          <cell r="BC1235" t="str">
            <v/>
          </cell>
          <cell r="BD1235"/>
          <cell r="BE1235"/>
          <cell r="BQ1235" t="str">
            <v/>
          </cell>
          <cell r="BR1235"/>
          <cell r="BS1235"/>
          <cell r="CE1235" t="str">
            <v/>
          </cell>
          <cell r="CF1235" t="str">
            <v/>
          </cell>
          <cell r="CG1235" t="str">
            <v/>
          </cell>
          <cell r="CR1235" t="str">
            <v>京都銀行</v>
          </cell>
          <cell r="CS1235" t="str">
            <v>小栗栖出張所</v>
          </cell>
        </row>
        <row r="1236">
          <cell r="B1236" t="str">
            <v>33</v>
          </cell>
          <cell r="F1236" t="str">
            <v>612-8351</v>
          </cell>
          <cell r="G1236" t="str">
            <v>京都市伏見区土橋町３４４－８</v>
          </cell>
          <cell r="H1236" t="str">
            <v/>
          </cell>
          <cell r="I1236" t="str">
            <v>075-602-2611</v>
          </cell>
          <cell r="J1236">
            <v>9189</v>
          </cell>
          <cell r="K1236">
            <v>7659</v>
          </cell>
          <cell r="M1236" t="str">
            <v>丸山　正城</v>
          </cell>
          <cell r="N1236">
            <v>4000</v>
          </cell>
          <cell r="O1236">
            <v>7</v>
          </cell>
          <cell r="AA1236" t="str">
            <v/>
          </cell>
          <cell r="AB1236"/>
          <cell r="AC1236"/>
          <cell r="AO1236" t="str">
            <v/>
          </cell>
          <cell r="AP1236"/>
          <cell r="AQ1236"/>
          <cell r="BC1236" t="str">
            <v/>
          </cell>
          <cell r="BD1236"/>
          <cell r="BE1236"/>
          <cell r="BQ1236" t="str">
            <v/>
          </cell>
          <cell r="BR1236"/>
          <cell r="BS1236"/>
          <cell r="CE1236" t="str">
            <v/>
          </cell>
          <cell r="CF1236" t="str">
            <v/>
          </cell>
          <cell r="CG1236" t="str">
            <v/>
          </cell>
          <cell r="CR1236" t="str">
            <v>京都中央信用金庫</v>
          </cell>
          <cell r="CS1236" t="str">
            <v>伏見支店</v>
          </cell>
        </row>
        <row r="1237">
          <cell r="B1237" t="str">
            <v>35</v>
          </cell>
          <cell r="F1237" t="str">
            <v>601-1462</v>
          </cell>
          <cell r="G1237" t="str">
            <v>京都市伏見区</v>
          </cell>
          <cell r="H1237" t="str">
            <v>小栗栖森本町２０－１３５　２階</v>
          </cell>
          <cell r="I1237" t="str">
            <v>075-632-9870</v>
          </cell>
          <cell r="J1237">
            <v>16055</v>
          </cell>
          <cell r="K1237">
            <v>13870</v>
          </cell>
          <cell r="M1237" t="str">
            <v>村井　亮</v>
          </cell>
          <cell r="N1237">
            <v>4000</v>
          </cell>
          <cell r="O1237">
            <v>12</v>
          </cell>
          <cell r="AA1237" t="str">
            <v/>
          </cell>
          <cell r="AB1237"/>
          <cell r="AC1237"/>
          <cell r="AO1237" t="str">
            <v/>
          </cell>
          <cell r="AP1237"/>
          <cell r="AQ1237"/>
          <cell r="BC1237" t="str">
            <v/>
          </cell>
          <cell r="BD1237"/>
          <cell r="BE1237"/>
          <cell r="BQ1237" t="str">
            <v/>
          </cell>
          <cell r="BR1237"/>
          <cell r="BS1237"/>
          <cell r="CE1237" t="str">
            <v/>
          </cell>
          <cell r="CF1237" t="str">
            <v/>
          </cell>
          <cell r="CG1237" t="str">
            <v/>
          </cell>
          <cell r="CR1237" t="str">
            <v>京都信用金庫</v>
          </cell>
          <cell r="CS1237" t="str">
            <v>六地蔵支店</v>
          </cell>
        </row>
        <row r="1238">
          <cell r="B1238" t="str">
            <v>35</v>
          </cell>
          <cell r="F1238" t="str">
            <v>607-8221</v>
          </cell>
          <cell r="G1238" t="str">
            <v>京都市山科区勧修寺西金ヶ崎１００番</v>
          </cell>
          <cell r="H1238" t="str">
            <v>地１８</v>
          </cell>
          <cell r="I1238" t="str">
            <v>090-9043-0919</v>
          </cell>
          <cell r="J1238">
            <v>70452</v>
          </cell>
          <cell r="K1238">
            <v>41610</v>
          </cell>
          <cell r="M1238" t="str">
            <v>能村　勇雅</v>
          </cell>
          <cell r="N1238">
            <v>12000</v>
          </cell>
          <cell r="O1238">
            <v>12</v>
          </cell>
          <cell r="AA1238" t="str">
            <v/>
          </cell>
          <cell r="AB1238"/>
          <cell r="AC1238"/>
          <cell r="AO1238" t="str">
            <v/>
          </cell>
          <cell r="AP1238"/>
          <cell r="AQ1238"/>
          <cell r="BC1238" t="str">
            <v/>
          </cell>
          <cell r="BD1238"/>
          <cell r="BE1238"/>
          <cell r="BQ1238" t="str">
            <v/>
          </cell>
          <cell r="BR1238"/>
          <cell r="BS1238"/>
          <cell r="CE1238" t="str">
            <v/>
          </cell>
          <cell r="CF1238" t="str">
            <v/>
          </cell>
          <cell r="CG1238" t="str">
            <v/>
          </cell>
          <cell r="CR1238" t="str">
            <v>京都銀行</v>
          </cell>
          <cell r="CS1238" t="str">
            <v>西山科支店</v>
          </cell>
        </row>
        <row r="1239">
          <cell r="B1239" t="str">
            <v>36</v>
          </cell>
          <cell r="F1239" t="str">
            <v>601-8322</v>
          </cell>
          <cell r="G1239" t="str">
            <v>京都市南区吉祥院定成町33-10</v>
          </cell>
          <cell r="H1239" t="str">
            <v/>
          </cell>
          <cell r="I1239" t="str">
            <v>075-755-1023</v>
          </cell>
          <cell r="J1239">
            <v>11960</v>
          </cell>
          <cell r="K1239">
            <v>9490</v>
          </cell>
          <cell r="M1239" t="str">
            <v>鈴木　健二</v>
          </cell>
          <cell r="N1239">
            <v>4000</v>
          </cell>
          <cell r="O1239">
            <v>12</v>
          </cell>
          <cell r="AA1239" t="str">
            <v/>
          </cell>
          <cell r="AB1239"/>
          <cell r="AC1239"/>
          <cell r="AO1239" t="str">
            <v/>
          </cell>
          <cell r="AP1239"/>
          <cell r="AQ1239"/>
          <cell r="BC1239" t="str">
            <v/>
          </cell>
          <cell r="BD1239"/>
          <cell r="BE1239"/>
          <cell r="BQ1239" t="str">
            <v/>
          </cell>
          <cell r="BR1239"/>
          <cell r="BS1239"/>
          <cell r="CE1239" t="str">
            <v/>
          </cell>
          <cell r="CF1239" t="str">
            <v/>
          </cell>
          <cell r="CG1239" t="str">
            <v/>
          </cell>
          <cell r="CR1239"/>
          <cell r="CS1239"/>
        </row>
        <row r="1240">
          <cell r="B1240" t="str">
            <v>38</v>
          </cell>
          <cell r="F1240" t="str">
            <v>615-0924</v>
          </cell>
          <cell r="G1240" t="str">
            <v>京都市右京区梅津尻溝町８番地</v>
          </cell>
          <cell r="H1240" t="str">
            <v>タウンハイツ嵐山１０３－１</v>
          </cell>
          <cell r="I1240" t="str">
            <v>075-861-8258</v>
          </cell>
          <cell r="J1240">
            <v>18900</v>
          </cell>
          <cell r="K1240">
            <v>17520</v>
          </cell>
          <cell r="M1240" t="str">
            <v>福井　一明</v>
          </cell>
          <cell r="N1240">
            <v>4000</v>
          </cell>
          <cell r="O1240">
            <v>12</v>
          </cell>
          <cell r="AA1240" t="str">
            <v/>
          </cell>
          <cell r="AB1240"/>
          <cell r="AC1240"/>
          <cell r="AO1240" t="str">
            <v/>
          </cell>
          <cell r="AP1240"/>
          <cell r="AQ1240"/>
          <cell r="BC1240" t="str">
            <v/>
          </cell>
          <cell r="BD1240"/>
          <cell r="BE1240"/>
          <cell r="BQ1240" t="str">
            <v/>
          </cell>
          <cell r="BR1240"/>
          <cell r="BS1240"/>
          <cell r="CE1240" t="str">
            <v/>
          </cell>
          <cell r="CF1240" t="str">
            <v/>
          </cell>
          <cell r="CG1240" t="str">
            <v/>
          </cell>
          <cell r="CR1240" t="str">
            <v>京都中央信用金庫</v>
          </cell>
          <cell r="CS1240" t="str">
            <v>西京極支店</v>
          </cell>
        </row>
        <row r="1241">
          <cell r="B1241" t="str">
            <v>37</v>
          </cell>
          <cell r="F1241" t="str">
            <v>615-8034</v>
          </cell>
          <cell r="G1241" t="str">
            <v>京都市西京区下津林東芝ノ宮町６４</v>
          </cell>
          <cell r="H1241" t="str">
            <v>木嶋ビル３Ｆ</v>
          </cell>
          <cell r="I1241" t="str">
            <v>075-874-5566</v>
          </cell>
          <cell r="J1241">
            <v>25500</v>
          </cell>
          <cell r="K1241">
            <v>21900</v>
          </cell>
          <cell r="M1241" t="str">
            <v>松野　健治</v>
          </cell>
          <cell r="N1241">
            <v>4000</v>
          </cell>
          <cell r="O1241">
            <v>12</v>
          </cell>
          <cell r="AA1241" t="str">
            <v/>
          </cell>
          <cell r="AB1241"/>
          <cell r="AC1241"/>
          <cell r="AO1241" t="str">
            <v/>
          </cell>
          <cell r="AP1241"/>
          <cell r="AQ1241"/>
          <cell r="BC1241" t="str">
            <v/>
          </cell>
          <cell r="BD1241"/>
          <cell r="BE1241"/>
          <cell r="BQ1241" t="str">
            <v/>
          </cell>
          <cell r="BR1241"/>
          <cell r="BS1241"/>
          <cell r="CE1241" t="str">
            <v/>
          </cell>
          <cell r="CF1241" t="str">
            <v/>
          </cell>
          <cell r="CG1241" t="str">
            <v/>
          </cell>
          <cell r="CR1241" t="str">
            <v>京都中央信用金庫</v>
          </cell>
          <cell r="CS1241" t="str">
            <v>下津林支店</v>
          </cell>
        </row>
        <row r="1242">
          <cell r="B1242" t="str">
            <v>37</v>
          </cell>
          <cell r="F1242" t="str">
            <v>615-8002</v>
          </cell>
          <cell r="G1242" t="str">
            <v>京都市西京区桂上野中町６０</v>
          </cell>
          <cell r="H1242" t="str">
            <v/>
          </cell>
          <cell r="I1242" t="str">
            <v>075-392-5242</v>
          </cell>
          <cell r="J1242">
            <v>25500</v>
          </cell>
          <cell r="K1242">
            <v>21900</v>
          </cell>
          <cell r="M1242" t="str">
            <v>馬場　茂彰</v>
          </cell>
          <cell r="N1242">
            <v>4000</v>
          </cell>
          <cell r="O1242">
            <v>12</v>
          </cell>
          <cell r="AA1242" t="str">
            <v/>
          </cell>
          <cell r="AB1242"/>
          <cell r="AC1242"/>
          <cell r="AO1242" t="str">
            <v/>
          </cell>
          <cell r="AP1242"/>
          <cell r="AQ1242"/>
          <cell r="BC1242" t="str">
            <v/>
          </cell>
          <cell r="BD1242"/>
          <cell r="BE1242"/>
          <cell r="BQ1242" t="str">
            <v/>
          </cell>
          <cell r="BR1242"/>
          <cell r="BS1242"/>
          <cell r="CE1242" t="str">
            <v/>
          </cell>
          <cell r="CF1242" t="str">
            <v/>
          </cell>
          <cell r="CG1242" t="str">
            <v/>
          </cell>
          <cell r="CR1242" t="str">
            <v>京都中央信用金庫</v>
          </cell>
          <cell r="CS1242" t="str">
            <v>上桂支店</v>
          </cell>
        </row>
        <row r="1243">
          <cell r="B1243" t="str">
            <v>38</v>
          </cell>
          <cell r="F1243" t="str">
            <v>611-0041</v>
          </cell>
          <cell r="G1243" t="str">
            <v>宇治市槇島町二十四４４－１</v>
          </cell>
          <cell r="H1243" t="str">
            <v/>
          </cell>
          <cell r="I1243" t="str">
            <v>0774-22-3292</v>
          </cell>
          <cell r="J1243">
            <v>90360</v>
          </cell>
          <cell r="K1243">
            <v>87600</v>
          </cell>
          <cell r="M1243" t="str">
            <v>西嶋　哲也</v>
          </cell>
          <cell r="N1243">
            <v>20000</v>
          </cell>
          <cell r="O1243">
            <v>12</v>
          </cell>
          <cell r="AA1243" t="str">
            <v/>
          </cell>
          <cell r="AB1243"/>
          <cell r="AC1243"/>
          <cell r="AO1243" t="str">
            <v/>
          </cell>
          <cell r="AP1243"/>
          <cell r="AQ1243"/>
          <cell r="BC1243" t="str">
            <v/>
          </cell>
          <cell r="BD1243"/>
          <cell r="BE1243"/>
          <cell r="BQ1243" t="str">
            <v/>
          </cell>
          <cell r="BR1243"/>
          <cell r="BS1243"/>
          <cell r="CE1243" t="str">
            <v/>
          </cell>
          <cell r="CF1243" t="str">
            <v/>
          </cell>
          <cell r="CG1243" t="str">
            <v/>
          </cell>
          <cell r="CR1243" t="str">
            <v>京都信用金庫</v>
          </cell>
          <cell r="CS1243" t="str">
            <v>西宇治支店</v>
          </cell>
        </row>
        <row r="1244">
          <cell r="B1244" t="str">
            <v>38</v>
          </cell>
          <cell r="F1244" t="str">
            <v>612-8338</v>
          </cell>
          <cell r="G1244" t="str">
            <v>京都市伏見区舞台町５９－８ネバーラ</v>
          </cell>
          <cell r="H1244" t="str">
            <v>ンド伏見丹波橋　３０６号</v>
          </cell>
          <cell r="I1244" t="str">
            <v>075-622-2253</v>
          </cell>
          <cell r="J1244">
            <v>18900</v>
          </cell>
          <cell r="K1244">
            <v>17520</v>
          </cell>
          <cell r="M1244" t="str">
            <v>上間　正吾</v>
          </cell>
          <cell r="N1244">
            <v>4000</v>
          </cell>
          <cell r="O1244">
            <v>12</v>
          </cell>
          <cell r="AA1244" t="str">
            <v/>
          </cell>
          <cell r="AB1244"/>
          <cell r="AC1244"/>
          <cell r="AO1244" t="str">
            <v/>
          </cell>
          <cell r="AP1244"/>
          <cell r="AQ1244"/>
          <cell r="BC1244" t="str">
            <v/>
          </cell>
          <cell r="BD1244"/>
          <cell r="BE1244"/>
          <cell r="BQ1244" t="str">
            <v/>
          </cell>
          <cell r="BR1244"/>
          <cell r="BS1244"/>
          <cell r="CE1244" t="str">
            <v/>
          </cell>
          <cell r="CF1244" t="str">
            <v/>
          </cell>
          <cell r="CG1244" t="str">
            <v/>
          </cell>
          <cell r="CR1244" t="str">
            <v>関西みらい銀行</v>
          </cell>
          <cell r="CS1244" t="str">
            <v>井高野支店</v>
          </cell>
        </row>
        <row r="1245">
          <cell r="B1245" t="str">
            <v>38</v>
          </cell>
          <cell r="F1245" t="str">
            <v>612-8267</v>
          </cell>
          <cell r="G1245" t="str">
            <v>京都市伏見区納所下野</v>
          </cell>
          <cell r="H1245" t="str">
            <v>２７番地７９</v>
          </cell>
          <cell r="I1245" t="str">
            <v>090-8236-3124</v>
          </cell>
          <cell r="J1245">
            <v>18900</v>
          </cell>
          <cell r="K1245">
            <v>17520</v>
          </cell>
          <cell r="M1245" t="str">
            <v>長谷　晃浩</v>
          </cell>
          <cell r="N1245">
            <v>4000</v>
          </cell>
          <cell r="O1245">
            <v>12</v>
          </cell>
          <cell r="AA1245" t="str">
            <v/>
          </cell>
          <cell r="AB1245"/>
          <cell r="AC1245"/>
          <cell r="AO1245" t="str">
            <v/>
          </cell>
          <cell r="AP1245"/>
          <cell r="AQ1245"/>
          <cell r="BC1245" t="str">
            <v/>
          </cell>
          <cell r="BD1245"/>
          <cell r="BE1245"/>
          <cell r="BQ1245" t="str">
            <v/>
          </cell>
          <cell r="BR1245"/>
          <cell r="BS1245"/>
          <cell r="CE1245" t="str">
            <v/>
          </cell>
          <cell r="CF1245" t="str">
            <v/>
          </cell>
          <cell r="CG1245" t="str">
            <v/>
          </cell>
          <cell r="CR1245"/>
          <cell r="CS1245"/>
        </row>
        <row r="1246">
          <cell r="B1246" t="str">
            <v>38</v>
          </cell>
          <cell r="F1246" t="str">
            <v>617-0003</v>
          </cell>
          <cell r="G1246" t="str">
            <v>向日市森本町</v>
          </cell>
          <cell r="H1246" t="str">
            <v>藪路２５番地の４</v>
          </cell>
          <cell r="I1246" t="str">
            <v>075-200-4991</v>
          </cell>
          <cell r="J1246">
            <v>2760</v>
          </cell>
          <cell r="K1246">
            <v>0</v>
          </cell>
          <cell r="M1246" t="str">
            <v/>
          </cell>
          <cell r="N1246"/>
          <cell r="O1246"/>
          <cell r="AA1246" t="str">
            <v/>
          </cell>
          <cell r="AB1246"/>
          <cell r="AC1246"/>
          <cell r="AO1246" t="str">
            <v/>
          </cell>
          <cell r="AP1246"/>
          <cell r="AQ1246"/>
          <cell r="BC1246" t="str">
            <v/>
          </cell>
          <cell r="BD1246"/>
          <cell r="BE1246"/>
          <cell r="BQ1246" t="str">
            <v/>
          </cell>
          <cell r="BR1246"/>
          <cell r="BS1246"/>
          <cell r="CE1246" t="str">
            <v/>
          </cell>
          <cell r="CF1246" t="str">
            <v/>
          </cell>
          <cell r="CG1246" t="str">
            <v/>
          </cell>
          <cell r="CR1246" t="str">
            <v>近畿産業信用組合</v>
          </cell>
          <cell r="CS1246" t="str">
            <v>京都支店</v>
          </cell>
        </row>
        <row r="1247">
          <cell r="B1247" t="str">
            <v>35</v>
          </cell>
          <cell r="F1247" t="str">
            <v>613-0022</v>
          </cell>
          <cell r="G1247" t="str">
            <v>久世郡久御山町市田</v>
          </cell>
          <cell r="H1247" t="str">
            <v>和気14グランツＴＯＷＡ202</v>
          </cell>
          <cell r="I1247" t="str">
            <v>080-3106-7104</v>
          </cell>
          <cell r="J1247">
            <v>6118</v>
          </cell>
          <cell r="K1247">
            <v>0</v>
          </cell>
          <cell r="M1247" t="str">
            <v/>
          </cell>
          <cell r="N1247"/>
          <cell r="O1247"/>
          <cell r="AA1247" t="str">
            <v/>
          </cell>
          <cell r="AB1247"/>
          <cell r="AC1247"/>
          <cell r="AO1247" t="str">
            <v/>
          </cell>
          <cell r="AP1247"/>
          <cell r="AQ1247"/>
          <cell r="BC1247" t="str">
            <v/>
          </cell>
          <cell r="BD1247"/>
          <cell r="BE1247"/>
          <cell r="BQ1247" t="str">
            <v/>
          </cell>
          <cell r="BR1247"/>
          <cell r="BS1247"/>
          <cell r="CE1247" t="str">
            <v/>
          </cell>
          <cell r="CF1247" t="str">
            <v/>
          </cell>
          <cell r="CG1247" t="str">
            <v/>
          </cell>
          <cell r="CR1247"/>
          <cell r="CS1247"/>
        </row>
        <row r="1248">
          <cell r="B1248" t="str">
            <v>35</v>
          </cell>
          <cell r="F1248" t="str">
            <v>621-0806</v>
          </cell>
          <cell r="G1248" t="str">
            <v>亀岡市余部町前川原３０－２５</v>
          </cell>
          <cell r="H1248" t="str">
            <v/>
          </cell>
          <cell r="I1248" t="str">
            <v>090-7766-0357</v>
          </cell>
          <cell r="J1248">
            <v>16055</v>
          </cell>
          <cell r="K1248">
            <v>13870</v>
          </cell>
          <cell r="M1248" t="str">
            <v>田村　武</v>
          </cell>
          <cell r="N1248">
            <v>4000</v>
          </cell>
          <cell r="O1248">
            <v>12</v>
          </cell>
          <cell r="AA1248" t="str">
            <v/>
          </cell>
          <cell r="AB1248"/>
          <cell r="AC1248"/>
          <cell r="AO1248" t="str">
            <v/>
          </cell>
          <cell r="AP1248"/>
          <cell r="AQ1248"/>
          <cell r="BC1248" t="str">
            <v/>
          </cell>
          <cell r="BD1248"/>
          <cell r="BE1248"/>
          <cell r="BQ1248" t="str">
            <v/>
          </cell>
          <cell r="BR1248"/>
          <cell r="BS1248"/>
          <cell r="CE1248" t="str">
            <v/>
          </cell>
          <cell r="CF1248" t="str">
            <v/>
          </cell>
          <cell r="CG1248" t="str">
            <v/>
          </cell>
          <cell r="CR1248"/>
          <cell r="CS1248"/>
        </row>
        <row r="1249">
          <cell r="B1249" t="str">
            <v>35</v>
          </cell>
          <cell r="F1249" t="str">
            <v>622-0043</v>
          </cell>
          <cell r="G1249" t="str">
            <v>南丹市園部町小山西町柿ノ木谷９－３</v>
          </cell>
          <cell r="H1249" t="str">
            <v/>
          </cell>
          <cell r="I1249" t="str">
            <v>0771-63-2731</v>
          </cell>
          <cell r="J1249">
            <v>71535</v>
          </cell>
          <cell r="K1249">
            <v>69350</v>
          </cell>
          <cell r="M1249" t="str">
            <v>吉田　学</v>
          </cell>
          <cell r="N1249">
            <v>20000</v>
          </cell>
          <cell r="O1249">
            <v>12</v>
          </cell>
          <cell r="AA1249" t="str">
            <v/>
          </cell>
          <cell r="AB1249"/>
          <cell r="AC1249"/>
          <cell r="AO1249" t="str">
            <v/>
          </cell>
          <cell r="AP1249"/>
          <cell r="AQ1249"/>
          <cell r="BC1249" t="str">
            <v/>
          </cell>
          <cell r="BD1249"/>
          <cell r="BE1249"/>
          <cell r="BQ1249" t="str">
            <v/>
          </cell>
          <cell r="BR1249"/>
          <cell r="BS1249"/>
          <cell r="CE1249" t="str">
            <v/>
          </cell>
          <cell r="CF1249" t="str">
            <v/>
          </cell>
          <cell r="CG1249" t="str">
            <v/>
          </cell>
          <cell r="CR1249" t="str">
            <v>京都銀行</v>
          </cell>
          <cell r="CS1249" t="str">
            <v>園部支店</v>
          </cell>
        </row>
        <row r="1250">
          <cell r="B1250" t="str">
            <v>35</v>
          </cell>
          <cell r="F1250" t="str">
            <v>615-8282</v>
          </cell>
          <cell r="G1250" t="str">
            <v>京都市西京区松尾大利町７１－１</v>
          </cell>
          <cell r="H1250" t="str">
            <v>ウエストコート大利５０３</v>
          </cell>
          <cell r="I1250" t="str">
            <v>080-4767-3900</v>
          </cell>
          <cell r="J1250">
            <v>16055</v>
          </cell>
          <cell r="K1250">
            <v>13870</v>
          </cell>
          <cell r="M1250" t="str">
            <v>藤田　修也</v>
          </cell>
          <cell r="N1250">
            <v>4000</v>
          </cell>
          <cell r="O1250">
            <v>12</v>
          </cell>
          <cell r="AA1250" t="str">
            <v/>
          </cell>
          <cell r="AB1250"/>
          <cell r="AC1250"/>
          <cell r="AO1250" t="str">
            <v/>
          </cell>
          <cell r="AP1250"/>
          <cell r="AQ1250"/>
          <cell r="BC1250" t="str">
            <v/>
          </cell>
          <cell r="BD1250"/>
          <cell r="BE1250"/>
          <cell r="BQ1250" t="str">
            <v/>
          </cell>
          <cell r="BR1250"/>
          <cell r="BS1250"/>
          <cell r="CE1250" t="str">
            <v/>
          </cell>
          <cell r="CF1250" t="str">
            <v/>
          </cell>
          <cell r="CG1250" t="str">
            <v/>
          </cell>
          <cell r="CR1250"/>
          <cell r="CS1250"/>
        </row>
        <row r="1251">
          <cell r="B1251" t="str">
            <v>35</v>
          </cell>
          <cell r="F1251" t="str">
            <v>610-0121</v>
          </cell>
          <cell r="G1251" t="str">
            <v>城陽市</v>
          </cell>
          <cell r="H1251" t="str">
            <v>寺田宮ノ谷２９番地の３２６</v>
          </cell>
          <cell r="I1251" t="str">
            <v>0774-26-7830</v>
          </cell>
          <cell r="J1251">
            <v>6118</v>
          </cell>
          <cell r="K1251">
            <v>0</v>
          </cell>
          <cell r="M1251" t="str">
            <v/>
          </cell>
          <cell r="N1251"/>
          <cell r="O1251"/>
          <cell r="AA1251" t="str">
            <v/>
          </cell>
          <cell r="AB1251"/>
          <cell r="AC1251"/>
          <cell r="AO1251" t="str">
            <v/>
          </cell>
          <cell r="AP1251"/>
          <cell r="AQ1251"/>
          <cell r="BC1251" t="str">
            <v/>
          </cell>
          <cell r="BD1251"/>
          <cell r="BE1251"/>
          <cell r="BQ1251" t="str">
            <v/>
          </cell>
          <cell r="BR1251"/>
          <cell r="BS1251"/>
          <cell r="CE1251" t="str">
            <v/>
          </cell>
          <cell r="CF1251" t="str">
            <v/>
          </cell>
          <cell r="CG1251" t="str">
            <v/>
          </cell>
          <cell r="CR1251" t="str">
            <v>京都中央信用金庫</v>
          </cell>
          <cell r="CS1251" t="str">
            <v>神明支店</v>
          </cell>
        </row>
        <row r="1252">
          <cell r="B1252" t="str">
            <v>37</v>
          </cell>
          <cell r="F1252" t="str">
            <v>610-0301</v>
          </cell>
          <cell r="G1252" t="str">
            <v>綴喜郡井手町大字多賀小字宮ノ後１－１</v>
          </cell>
          <cell r="H1252" t="str">
            <v/>
          </cell>
          <cell r="I1252" t="str">
            <v>0774-46-9329</v>
          </cell>
          <cell r="J1252">
            <v>23700</v>
          </cell>
          <cell r="K1252">
            <v>21900</v>
          </cell>
          <cell r="M1252" t="str">
            <v>窪田　誠</v>
          </cell>
          <cell r="N1252">
            <v>4000</v>
          </cell>
          <cell r="O1252">
            <v>12</v>
          </cell>
          <cell r="AA1252" t="str">
            <v/>
          </cell>
          <cell r="AB1252"/>
          <cell r="AC1252"/>
          <cell r="AO1252" t="str">
            <v/>
          </cell>
          <cell r="AP1252"/>
          <cell r="AQ1252"/>
          <cell r="BC1252" t="str">
            <v/>
          </cell>
          <cell r="BD1252"/>
          <cell r="BE1252"/>
          <cell r="BQ1252" t="str">
            <v/>
          </cell>
          <cell r="BR1252"/>
          <cell r="BS1252"/>
          <cell r="CE1252" t="str">
            <v/>
          </cell>
          <cell r="CF1252" t="str">
            <v/>
          </cell>
          <cell r="CG1252" t="str">
            <v/>
          </cell>
          <cell r="CR1252" t="str">
            <v>京都銀行</v>
          </cell>
          <cell r="CS1252" t="str">
            <v>田辺支店</v>
          </cell>
        </row>
        <row r="1253">
          <cell r="B1253" t="str">
            <v>35</v>
          </cell>
          <cell r="F1253" t="str">
            <v>617-0836</v>
          </cell>
          <cell r="G1253" t="str">
            <v>長岡京市勝竜寺二ノ坪１０－１０</v>
          </cell>
          <cell r="H1253" t="str">
            <v/>
          </cell>
          <cell r="I1253" t="str">
            <v>075-951-2817</v>
          </cell>
          <cell r="J1253">
            <v>2185</v>
          </cell>
          <cell r="K1253">
            <v>0</v>
          </cell>
          <cell r="M1253" t="str">
            <v/>
          </cell>
          <cell r="N1253"/>
          <cell r="O1253"/>
          <cell r="AA1253" t="str">
            <v/>
          </cell>
          <cell r="AB1253"/>
          <cell r="AC1253"/>
          <cell r="AO1253" t="str">
            <v/>
          </cell>
          <cell r="AP1253"/>
          <cell r="AQ1253"/>
          <cell r="BC1253" t="str">
            <v/>
          </cell>
          <cell r="BD1253"/>
          <cell r="BE1253"/>
          <cell r="BQ1253" t="str">
            <v/>
          </cell>
          <cell r="BR1253"/>
          <cell r="BS1253"/>
          <cell r="CE1253" t="str">
            <v/>
          </cell>
          <cell r="CF1253" t="str">
            <v/>
          </cell>
          <cell r="CG1253" t="str">
            <v/>
          </cell>
          <cell r="CR1253" t="str">
            <v>京都銀行</v>
          </cell>
          <cell r="CS1253" t="str">
            <v>長岡京駅前支店</v>
          </cell>
        </row>
        <row r="1254">
          <cell r="B1254" t="str">
            <v>35</v>
          </cell>
          <cell r="F1254" t="str">
            <v>604-8443</v>
          </cell>
          <cell r="G1254" t="str">
            <v>京都市中京区西ノ京島ノ内町２４番地</v>
          </cell>
          <cell r="H1254" t="str">
            <v>藤和三条山ノ内ホームズ３０８</v>
          </cell>
          <cell r="I1254" t="str">
            <v>090-37131211</v>
          </cell>
          <cell r="J1254">
            <v>27093</v>
          </cell>
          <cell r="K1254">
            <v>26001</v>
          </cell>
          <cell r="M1254" t="str">
            <v>山下　裕輝</v>
          </cell>
          <cell r="N1254">
            <v>18000</v>
          </cell>
          <cell r="O1254">
            <v>5</v>
          </cell>
          <cell r="AA1254" t="str">
            <v/>
          </cell>
          <cell r="AB1254"/>
          <cell r="AC1254"/>
          <cell r="AO1254" t="str">
            <v/>
          </cell>
          <cell r="AP1254"/>
          <cell r="AQ1254"/>
          <cell r="BC1254" t="str">
            <v/>
          </cell>
          <cell r="BD1254"/>
          <cell r="BE1254"/>
          <cell r="BQ1254" t="str">
            <v/>
          </cell>
          <cell r="BR1254"/>
          <cell r="BS1254"/>
          <cell r="CE1254" t="str">
            <v/>
          </cell>
          <cell r="CF1254" t="str">
            <v/>
          </cell>
          <cell r="CG1254" t="str">
            <v/>
          </cell>
          <cell r="CR1254" t="str">
            <v>京都中央信用金庫</v>
          </cell>
          <cell r="CS1254" t="str">
            <v>西院支店</v>
          </cell>
        </row>
        <row r="1255">
          <cell r="B1255" t="str">
            <v>35</v>
          </cell>
          <cell r="F1255" t="str">
            <v>603-8412</v>
          </cell>
          <cell r="G1255" t="str">
            <v>京都市北区</v>
          </cell>
          <cell r="H1255" t="str">
            <v>紫竹下竹殿町２７番地２</v>
          </cell>
          <cell r="I1255" t="str">
            <v>075-203-7493</v>
          </cell>
          <cell r="J1255">
            <v>45980</v>
          </cell>
          <cell r="K1255">
            <v>41610</v>
          </cell>
          <cell r="M1255" t="str">
            <v>山下　真広</v>
          </cell>
          <cell r="N1255">
            <v>12000</v>
          </cell>
          <cell r="O1255">
            <v>12</v>
          </cell>
          <cell r="AA1255" t="str">
            <v/>
          </cell>
          <cell r="AB1255"/>
          <cell r="AC1255"/>
          <cell r="AO1255" t="str">
            <v/>
          </cell>
          <cell r="AP1255"/>
          <cell r="AQ1255"/>
          <cell r="BC1255" t="str">
            <v/>
          </cell>
          <cell r="BD1255"/>
          <cell r="BE1255"/>
          <cell r="BQ1255" t="str">
            <v/>
          </cell>
          <cell r="BR1255"/>
          <cell r="BS1255"/>
          <cell r="CE1255" t="str">
            <v/>
          </cell>
          <cell r="CF1255" t="str">
            <v/>
          </cell>
          <cell r="CG1255" t="str">
            <v/>
          </cell>
          <cell r="CR1255" t="str">
            <v>京都信用金庫</v>
          </cell>
          <cell r="CS1255" t="str">
            <v>西京極支店</v>
          </cell>
        </row>
        <row r="1256">
          <cell r="B1256" t="str">
            <v>35</v>
          </cell>
          <cell r="F1256" t="str">
            <v>606-0024</v>
          </cell>
          <cell r="G1256" t="str">
            <v>京都市左京区</v>
          </cell>
          <cell r="H1256" t="str">
            <v>岩倉花園町２８９番地３</v>
          </cell>
          <cell r="I1256" t="str">
            <v>075-708-3304</v>
          </cell>
          <cell r="J1256">
            <v>17147</v>
          </cell>
          <cell r="K1256">
            <v>0</v>
          </cell>
          <cell r="M1256" t="str">
            <v/>
          </cell>
          <cell r="N1256"/>
          <cell r="O1256"/>
          <cell r="AA1256" t="str">
            <v/>
          </cell>
          <cell r="AB1256"/>
          <cell r="AC1256"/>
          <cell r="AO1256" t="str">
            <v/>
          </cell>
          <cell r="AP1256"/>
          <cell r="AQ1256"/>
          <cell r="BC1256" t="str">
            <v/>
          </cell>
          <cell r="BD1256"/>
          <cell r="BE1256"/>
          <cell r="BQ1256" t="str">
            <v/>
          </cell>
          <cell r="BR1256"/>
          <cell r="BS1256"/>
          <cell r="CE1256" t="str">
            <v/>
          </cell>
          <cell r="CF1256" t="str">
            <v/>
          </cell>
          <cell r="CG1256" t="str">
            <v/>
          </cell>
          <cell r="CR1256" t="str">
            <v>京都銀行</v>
          </cell>
          <cell r="CS1256" t="str">
            <v>三宅八幡支店</v>
          </cell>
        </row>
        <row r="1257">
          <cell r="B1257" t="str">
            <v>35</v>
          </cell>
          <cell r="F1257" t="str">
            <v>612-8487</v>
          </cell>
          <cell r="G1257" t="str">
            <v>京都市伏見区</v>
          </cell>
          <cell r="H1257" t="str">
            <v>羽束師菱川町２６２－２６</v>
          </cell>
          <cell r="I1257" t="str">
            <v>080-1509-0227</v>
          </cell>
          <cell r="J1257">
            <v>14962</v>
          </cell>
          <cell r="K1257">
            <v>13870</v>
          </cell>
          <cell r="M1257" t="str">
            <v>藤田　健太</v>
          </cell>
          <cell r="N1257">
            <v>4000</v>
          </cell>
          <cell r="O1257">
            <v>12</v>
          </cell>
          <cell r="AA1257" t="str">
            <v/>
          </cell>
          <cell r="AB1257"/>
          <cell r="AC1257"/>
          <cell r="AO1257" t="str">
            <v/>
          </cell>
          <cell r="AP1257"/>
          <cell r="AQ1257"/>
          <cell r="BC1257" t="str">
            <v/>
          </cell>
          <cell r="BD1257"/>
          <cell r="BE1257"/>
          <cell r="BQ1257" t="str">
            <v/>
          </cell>
          <cell r="BR1257"/>
          <cell r="BS1257"/>
          <cell r="CE1257" t="str">
            <v/>
          </cell>
          <cell r="CF1257" t="str">
            <v/>
          </cell>
          <cell r="CG1257" t="str">
            <v/>
          </cell>
          <cell r="CR1257" t="str">
            <v>京都銀行</v>
          </cell>
          <cell r="CS1257" t="str">
            <v>長岡支店</v>
          </cell>
        </row>
        <row r="1258">
          <cell r="B1258" t="str">
            <v>35</v>
          </cell>
          <cell r="F1258" t="str">
            <v>606-8213</v>
          </cell>
          <cell r="G1258" t="str">
            <v>京都市左京区田中野神町５－２　メジ</v>
          </cell>
          <cell r="H1258" t="str">
            <v>ャーオーク２０１</v>
          </cell>
          <cell r="I1258" t="str">
            <v>075-744-6244</v>
          </cell>
          <cell r="J1258">
            <v>14962</v>
          </cell>
          <cell r="K1258">
            <v>13870</v>
          </cell>
          <cell r="M1258" t="str">
            <v>杉本　京太郎</v>
          </cell>
          <cell r="N1258">
            <v>4000</v>
          </cell>
          <cell r="O1258">
            <v>12</v>
          </cell>
          <cell r="AA1258" t="str">
            <v/>
          </cell>
          <cell r="AB1258"/>
          <cell r="AC1258"/>
          <cell r="AO1258" t="str">
            <v/>
          </cell>
          <cell r="AP1258"/>
          <cell r="AQ1258"/>
          <cell r="BC1258" t="str">
            <v/>
          </cell>
          <cell r="BD1258"/>
          <cell r="BE1258"/>
          <cell r="BQ1258" t="str">
            <v/>
          </cell>
          <cell r="BR1258"/>
          <cell r="BS1258"/>
          <cell r="CE1258" t="str">
            <v/>
          </cell>
          <cell r="CF1258" t="str">
            <v/>
          </cell>
          <cell r="CG1258" t="str">
            <v/>
          </cell>
          <cell r="CR1258" t="str">
            <v>京都中央信用金庫</v>
          </cell>
          <cell r="CS1258" t="str">
            <v>百万遍支店</v>
          </cell>
        </row>
        <row r="1259">
          <cell r="B1259" t="str">
            <v>35</v>
          </cell>
          <cell r="F1259" t="str">
            <v>604-8832</v>
          </cell>
          <cell r="G1259" t="str">
            <v>京都市中京区</v>
          </cell>
          <cell r="H1259" t="str">
            <v>壬生下溝町５５番地２５</v>
          </cell>
          <cell r="I1259" t="str">
            <v>075-200-1812</v>
          </cell>
          <cell r="J1259">
            <v>46008</v>
          </cell>
          <cell r="K1259">
            <v>34675</v>
          </cell>
          <cell r="M1259" t="str">
            <v>今井　海図</v>
          </cell>
          <cell r="N1259">
            <v>10000</v>
          </cell>
          <cell r="O1259">
            <v>12</v>
          </cell>
          <cell r="AA1259" t="str">
            <v/>
          </cell>
          <cell r="AB1259"/>
          <cell r="AC1259"/>
          <cell r="AO1259" t="str">
            <v/>
          </cell>
          <cell r="AP1259"/>
          <cell r="AQ1259"/>
          <cell r="BC1259" t="str">
            <v/>
          </cell>
          <cell r="BD1259"/>
          <cell r="BE1259"/>
          <cell r="BQ1259" t="str">
            <v/>
          </cell>
          <cell r="BR1259"/>
          <cell r="BS1259"/>
          <cell r="CE1259" t="str">
            <v/>
          </cell>
          <cell r="CF1259" t="str">
            <v/>
          </cell>
          <cell r="CG1259" t="str">
            <v/>
          </cell>
          <cell r="CR1259" t="str">
            <v>京都銀行</v>
          </cell>
          <cell r="CS1259" t="str">
            <v>帷子ノ辻支店</v>
          </cell>
        </row>
        <row r="1260">
          <cell r="B1260" t="str">
            <v>38</v>
          </cell>
          <cell r="F1260" t="str">
            <v>611-0042</v>
          </cell>
          <cell r="G1260" t="str">
            <v>宇治市小倉町春日森39-1</v>
          </cell>
          <cell r="H1260" t="str">
            <v/>
          </cell>
          <cell r="I1260" t="str">
            <v>0774-21-3171</v>
          </cell>
          <cell r="J1260">
            <v>64668</v>
          </cell>
          <cell r="K1260">
            <v>61320</v>
          </cell>
          <cell r="M1260" t="str">
            <v>福井　雄一</v>
          </cell>
          <cell r="N1260">
            <v>14000</v>
          </cell>
          <cell r="O1260">
            <v>12</v>
          </cell>
          <cell r="AA1260" t="str">
            <v/>
          </cell>
          <cell r="AB1260"/>
          <cell r="AC1260"/>
          <cell r="AO1260" t="str">
            <v/>
          </cell>
          <cell r="AP1260"/>
          <cell r="AQ1260"/>
          <cell r="BC1260" t="str">
            <v/>
          </cell>
          <cell r="BD1260"/>
          <cell r="BE1260"/>
          <cell r="BQ1260" t="str">
            <v/>
          </cell>
          <cell r="BR1260"/>
          <cell r="BS1260"/>
          <cell r="CE1260" t="str">
            <v/>
          </cell>
          <cell r="CF1260" t="str">
            <v/>
          </cell>
          <cell r="CG1260" t="str">
            <v/>
          </cell>
          <cell r="CR1260"/>
          <cell r="CS1260"/>
        </row>
        <row r="1261">
          <cell r="B1261" t="str">
            <v>35</v>
          </cell>
          <cell r="F1261" t="str">
            <v>612-8271</v>
          </cell>
          <cell r="G1261" t="str">
            <v>京都市伏見区納所岸ノ下</v>
          </cell>
          <cell r="H1261" t="str">
            <v>２５番地８４</v>
          </cell>
          <cell r="I1261" t="str">
            <v>075-631-2109</v>
          </cell>
          <cell r="J1261">
            <v>16055</v>
          </cell>
          <cell r="K1261">
            <v>13870</v>
          </cell>
          <cell r="M1261" t="str">
            <v>安井　辰也</v>
          </cell>
          <cell r="N1261">
            <v>4000</v>
          </cell>
          <cell r="O1261">
            <v>12</v>
          </cell>
          <cell r="AA1261" t="str">
            <v/>
          </cell>
          <cell r="AB1261"/>
          <cell r="AC1261"/>
          <cell r="AO1261" t="str">
            <v/>
          </cell>
          <cell r="AP1261"/>
          <cell r="AQ1261"/>
          <cell r="BC1261" t="str">
            <v/>
          </cell>
          <cell r="BD1261"/>
          <cell r="BE1261"/>
          <cell r="BQ1261" t="str">
            <v/>
          </cell>
          <cell r="BR1261"/>
          <cell r="BS1261"/>
          <cell r="CE1261" t="str">
            <v/>
          </cell>
          <cell r="CF1261" t="str">
            <v/>
          </cell>
          <cell r="CG1261" t="str">
            <v/>
          </cell>
          <cell r="CR1261"/>
          <cell r="CS1261"/>
        </row>
        <row r="1262">
          <cell r="B1262" t="str">
            <v>35</v>
          </cell>
          <cell r="F1262" t="str">
            <v>617-0836</v>
          </cell>
          <cell r="G1262" t="str">
            <v>長岡京市勝竜寺一町田６－９</v>
          </cell>
          <cell r="H1262" t="str">
            <v/>
          </cell>
          <cell r="I1262" t="str">
            <v>075-925-9794</v>
          </cell>
          <cell r="J1262">
            <v>116935</v>
          </cell>
          <cell r="K1262">
            <v>0</v>
          </cell>
          <cell r="M1262" t="str">
            <v/>
          </cell>
          <cell r="N1262"/>
          <cell r="O1262"/>
          <cell r="AA1262" t="str">
            <v/>
          </cell>
          <cell r="AB1262"/>
          <cell r="AC1262"/>
          <cell r="AO1262" t="str">
            <v/>
          </cell>
          <cell r="AP1262"/>
          <cell r="AQ1262"/>
          <cell r="BC1262" t="str">
            <v/>
          </cell>
          <cell r="BD1262"/>
          <cell r="BE1262"/>
          <cell r="BQ1262" t="str">
            <v/>
          </cell>
          <cell r="BR1262"/>
          <cell r="BS1262"/>
          <cell r="CE1262" t="str">
            <v/>
          </cell>
          <cell r="CF1262" t="str">
            <v/>
          </cell>
          <cell r="CG1262" t="str">
            <v/>
          </cell>
          <cell r="CR1262" t="str">
            <v>京都中央信用金庫</v>
          </cell>
          <cell r="CS1262" t="str">
            <v>今里支店</v>
          </cell>
        </row>
        <row r="1263">
          <cell r="B1263" t="str">
            <v>35</v>
          </cell>
          <cell r="F1263" t="str">
            <v>607-8358</v>
          </cell>
          <cell r="G1263" t="str">
            <v>京都市山科区西野楳本町１３１－４０</v>
          </cell>
          <cell r="H1263" t="str">
            <v/>
          </cell>
          <cell r="I1263" t="str">
            <v>075-748-8359</v>
          </cell>
          <cell r="J1263">
            <v>16055</v>
          </cell>
          <cell r="K1263">
            <v>13870</v>
          </cell>
          <cell r="M1263" t="str">
            <v>河北　力</v>
          </cell>
          <cell r="N1263">
            <v>4000</v>
          </cell>
          <cell r="O1263">
            <v>12</v>
          </cell>
          <cell r="AA1263" t="str">
            <v/>
          </cell>
          <cell r="AB1263"/>
          <cell r="AC1263"/>
          <cell r="AO1263" t="str">
            <v/>
          </cell>
          <cell r="AP1263"/>
          <cell r="AQ1263"/>
          <cell r="BC1263" t="str">
            <v/>
          </cell>
          <cell r="BD1263"/>
          <cell r="BE1263"/>
          <cell r="BQ1263" t="str">
            <v/>
          </cell>
          <cell r="BR1263"/>
          <cell r="BS1263"/>
          <cell r="CE1263" t="str">
            <v/>
          </cell>
          <cell r="CF1263" t="str">
            <v/>
          </cell>
          <cell r="CG1263" t="str">
            <v/>
          </cell>
          <cell r="CR1263" t="str">
            <v>京都中央信用金庫</v>
          </cell>
          <cell r="CS1263" t="str">
            <v>西野山支店</v>
          </cell>
        </row>
        <row r="1264">
          <cell r="B1264" t="str">
            <v>35</v>
          </cell>
          <cell r="F1264" t="str">
            <v>603-8315</v>
          </cell>
          <cell r="G1264" t="str">
            <v>京都市北区衣笠荒見町９</v>
          </cell>
          <cell r="H1264" t="str">
            <v>メゾンドゥリベルテ３０５</v>
          </cell>
          <cell r="I1264" t="str">
            <v>080-4013-0974</v>
          </cell>
          <cell r="J1264">
            <v>14896</v>
          </cell>
          <cell r="K1264">
            <v>12711</v>
          </cell>
          <cell r="M1264" t="str">
            <v>西川　八大起</v>
          </cell>
          <cell r="N1264">
            <v>4000</v>
          </cell>
          <cell r="O1264">
            <v>11</v>
          </cell>
          <cell r="AA1264" t="str">
            <v/>
          </cell>
          <cell r="AB1264"/>
          <cell r="AC1264"/>
          <cell r="AO1264" t="str">
            <v/>
          </cell>
          <cell r="AP1264"/>
          <cell r="AQ1264"/>
          <cell r="BC1264" t="str">
            <v/>
          </cell>
          <cell r="BD1264"/>
          <cell r="BE1264"/>
          <cell r="BQ1264" t="str">
            <v/>
          </cell>
          <cell r="BR1264"/>
          <cell r="BS1264"/>
          <cell r="CE1264" t="str">
            <v/>
          </cell>
          <cell r="CF1264" t="str">
            <v/>
          </cell>
          <cell r="CG1264" t="str">
            <v/>
          </cell>
          <cell r="CR1264"/>
          <cell r="CS1264"/>
        </row>
        <row r="1265">
          <cell r="B1265" t="str">
            <v>35</v>
          </cell>
          <cell r="F1265" t="str">
            <v>620-0000</v>
          </cell>
          <cell r="G1265" t="str">
            <v>福知山市字堀２４１７－８</v>
          </cell>
          <cell r="H1265" t="str">
            <v/>
          </cell>
          <cell r="I1265" t="str">
            <v>0773-45-8314</v>
          </cell>
          <cell r="J1265">
            <v>16055</v>
          </cell>
          <cell r="K1265">
            <v>13870</v>
          </cell>
          <cell r="M1265" t="str">
            <v>櫻井　和孝</v>
          </cell>
          <cell r="N1265">
            <v>4000</v>
          </cell>
          <cell r="O1265">
            <v>12</v>
          </cell>
          <cell r="AA1265" t="str">
            <v/>
          </cell>
          <cell r="AB1265"/>
          <cell r="AC1265"/>
          <cell r="AO1265" t="str">
            <v/>
          </cell>
          <cell r="AP1265"/>
          <cell r="AQ1265"/>
          <cell r="BC1265" t="str">
            <v/>
          </cell>
          <cell r="BD1265"/>
          <cell r="BE1265"/>
          <cell r="BQ1265" t="str">
            <v/>
          </cell>
          <cell r="BR1265"/>
          <cell r="BS1265"/>
          <cell r="CE1265" t="str">
            <v/>
          </cell>
          <cell r="CF1265" t="str">
            <v/>
          </cell>
          <cell r="CG1265" t="str">
            <v/>
          </cell>
          <cell r="CR1265" t="str">
            <v>京都北都信用金庫</v>
          </cell>
          <cell r="CS1265" t="str">
            <v>駅南支店</v>
          </cell>
        </row>
        <row r="1266">
          <cell r="B1266" t="str">
            <v>35</v>
          </cell>
          <cell r="F1266" t="str">
            <v>601-1374</v>
          </cell>
          <cell r="G1266" t="str">
            <v>京都市伏見区醍醐西大路町122</v>
          </cell>
          <cell r="H1266" t="str">
            <v>醍醐東市営住宅12-206</v>
          </cell>
          <cell r="I1266" t="str">
            <v>080-31154487</v>
          </cell>
          <cell r="J1266">
            <v>14896</v>
          </cell>
          <cell r="K1266">
            <v>12711</v>
          </cell>
          <cell r="M1266" t="str">
            <v>川﨑　祐一</v>
          </cell>
          <cell r="N1266">
            <v>4000</v>
          </cell>
          <cell r="O1266">
            <v>11</v>
          </cell>
          <cell r="AA1266" t="str">
            <v/>
          </cell>
          <cell r="AB1266"/>
          <cell r="AC1266"/>
          <cell r="AO1266" t="str">
            <v/>
          </cell>
          <cell r="AP1266"/>
          <cell r="AQ1266"/>
          <cell r="BC1266" t="str">
            <v/>
          </cell>
          <cell r="BD1266"/>
          <cell r="BE1266"/>
          <cell r="BQ1266" t="str">
            <v/>
          </cell>
          <cell r="BR1266"/>
          <cell r="BS1266"/>
          <cell r="CE1266" t="str">
            <v/>
          </cell>
          <cell r="CF1266" t="str">
            <v/>
          </cell>
          <cell r="CG1266" t="str">
            <v/>
          </cell>
          <cell r="CR1266"/>
          <cell r="CS1266"/>
        </row>
        <row r="1267">
          <cell r="B1267" t="str">
            <v>35</v>
          </cell>
          <cell r="F1267" t="str">
            <v>622-0043</v>
          </cell>
          <cell r="G1267" t="str">
            <v>南丹市</v>
          </cell>
          <cell r="H1267" t="str">
            <v>園部町小山西町大峠４番地２９</v>
          </cell>
          <cell r="I1267" t="str">
            <v>080-4499-0078</v>
          </cell>
          <cell r="J1267">
            <v>50730</v>
          </cell>
          <cell r="K1267">
            <v>48545</v>
          </cell>
          <cell r="M1267" t="str">
            <v>縄　拓磨</v>
          </cell>
          <cell r="N1267">
            <v>14000</v>
          </cell>
          <cell r="O1267">
            <v>12</v>
          </cell>
          <cell r="AA1267" t="str">
            <v/>
          </cell>
          <cell r="AB1267"/>
          <cell r="AC1267"/>
          <cell r="AO1267" t="str">
            <v/>
          </cell>
          <cell r="AP1267"/>
          <cell r="AQ1267"/>
          <cell r="BC1267" t="str">
            <v/>
          </cell>
          <cell r="BD1267"/>
          <cell r="BE1267"/>
          <cell r="BQ1267" t="str">
            <v/>
          </cell>
          <cell r="BR1267"/>
          <cell r="BS1267"/>
          <cell r="CE1267" t="str">
            <v/>
          </cell>
          <cell r="CF1267" t="str">
            <v/>
          </cell>
          <cell r="CG1267" t="str">
            <v/>
          </cell>
          <cell r="CR1267" t="str">
            <v>京都信用金庫</v>
          </cell>
          <cell r="CS1267" t="str">
            <v>上鳥羽支店</v>
          </cell>
        </row>
        <row r="1268">
          <cell r="B1268" t="str">
            <v>35</v>
          </cell>
          <cell r="F1268" t="str">
            <v>612-8134</v>
          </cell>
          <cell r="G1268" t="str">
            <v>京都市伏見区向島清水町４７－１番地</v>
          </cell>
          <cell r="H1268" t="str">
            <v>１１－４－７０１</v>
          </cell>
          <cell r="I1268" t="str">
            <v>075-602-8559</v>
          </cell>
          <cell r="J1268">
            <v>43795</v>
          </cell>
          <cell r="K1268">
            <v>41610</v>
          </cell>
          <cell r="M1268" t="str">
            <v>上野　光茂</v>
          </cell>
          <cell r="N1268">
            <v>12000</v>
          </cell>
          <cell r="O1268">
            <v>12</v>
          </cell>
          <cell r="AA1268" t="str">
            <v/>
          </cell>
          <cell r="AB1268"/>
          <cell r="AC1268"/>
          <cell r="AO1268" t="str">
            <v/>
          </cell>
          <cell r="AP1268"/>
          <cell r="AQ1268"/>
          <cell r="BC1268" t="str">
            <v/>
          </cell>
          <cell r="BD1268"/>
          <cell r="BE1268"/>
          <cell r="BQ1268" t="str">
            <v/>
          </cell>
          <cell r="BR1268"/>
          <cell r="BS1268"/>
          <cell r="CE1268" t="str">
            <v/>
          </cell>
          <cell r="CF1268" t="str">
            <v/>
          </cell>
          <cell r="CG1268" t="str">
            <v/>
          </cell>
          <cell r="CR1268"/>
          <cell r="CS1268"/>
        </row>
        <row r="1269">
          <cell r="B1269" t="str">
            <v>35</v>
          </cell>
          <cell r="F1269" t="str">
            <v>607-8235</v>
          </cell>
          <cell r="G1269" t="str">
            <v>京都市山科区勧修寺南大日３１</v>
          </cell>
          <cell r="H1269" t="str">
            <v/>
          </cell>
          <cell r="I1269" t="str">
            <v>080-4011-0022</v>
          </cell>
          <cell r="J1269">
            <v>2185</v>
          </cell>
          <cell r="K1269">
            <v>0</v>
          </cell>
          <cell r="M1269" t="str">
            <v/>
          </cell>
          <cell r="N1269"/>
          <cell r="O1269"/>
          <cell r="AA1269" t="str">
            <v/>
          </cell>
          <cell r="AB1269"/>
          <cell r="AC1269"/>
          <cell r="AO1269" t="str">
            <v/>
          </cell>
          <cell r="AP1269"/>
          <cell r="AQ1269"/>
          <cell r="BC1269" t="str">
            <v/>
          </cell>
          <cell r="BD1269"/>
          <cell r="BE1269"/>
          <cell r="BQ1269" t="str">
            <v/>
          </cell>
          <cell r="BR1269"/>
          <cell r="BS1269"/>
          <cell r="CE1269" t="str">
            <v/>
          </cell>
          <cell r="CF1269" t="str">
            <v/>
          </cell>
          <cell r="CG1269" t="str">
            <v/>
          </cell>
          <cell r="CR1269" t="str">
            <v>関西みらい銀行</v>
          </cell>
          <cell r="CS1269" t="str">
            <v>山科支店</v>
          </cell>
        </row>
        <row r="1270">
          <cell r="B1270" t="str">
            <v>35</v>
          </cell>
          <cell r="F1270" t="str">
            <v>617-0006</v>
          </cell>
          <cell r="G1270" t="str">
            <v>向日市上植野町大門５－５－３０７</v>
          </cell>
          <cell r="H1270" t="str">
            <v/>
          </cell>
          <cell r="I1270" t="str">
            <v>075-922-6317</v>
          </cell>
          <cell r="J1270">
            <v>16055</v>
          </cell>
          <cell r="K1270">
            <v>13870</v>
          </cell>
          <cell r="M1270" t="str">
            <v>大島　一</v>
          </cell>
          <cell r="N1270">
            <v>4000</v>
          </cell>
          <cell r="O1270">
            <v>12</v>
          </cell>
          <cell r="AA1270" t="str">
            <v/>
          </cell>
          <cell r="AB1270"/>
          <cell r="AC1270"/>
          <cell r="AO1270" t="str">
            <v/>
          </cell>
          <cell r="AP1270"/>
          <cell r="AQ1270"/>
          <cell r="BC1270" t="str">
            <v/>
          </cell>
          <cell r="BD1270"/>
          <cell r="BE1270"/>
          <cell r="BQ1270" t="str">
            <v/>
          </cell>
          <cell r="BR1270"/>
          <cell r="BS1270"/>
          <cell r="CE1270" t="str">
            <v/>
          </cell>
          <cell r="CF1270" t="str">
            <v/>
          </cell>
          <cell r="CG1270" t="str">
            <v/>
          </cell>
          <cell r="CR1270" t="str">
            <v>京都中央信用金庫</v>
          </cell>
          <cell r="CS1270" t="str">
            <v>東向日支店</v>
          </cell>
        </row>
        <row r="1271">
          <cell r="B1271" t="str">
            <v>37</v>
          </cell>
          <cell r="F1271" t="str">
            <v>625-0024</v>
          </cell>
          <cell r="G1271" t="str">
            <v>舞鶴市田中町４９－１６</v>
          </cell>
          <cell r="H1271" t="str">
            <v/>
          </cell>
          <cell r="I1271" t="str">
            <v>090-8197-9760</v>
          </cell>
          <cell r="J1271">
            <v>25500</v>
          </cell>
          <cell r="K1271">
            <v>21900</v>
          </cell>
          <cell r="M1271" t="str">
            <v>田邉　純一</v>
          </cell>
          <cell r="N1271">
            <v>4000</v>
          </cell>
          <cell r="O1271">
            <v>12</v>
          </cell>
          <cell r="AA1271" t="str">
            <v/>
          </cell>
          <cell r="AB1271"/>
          <cell r="AC1271"/>
          <cell r="AO1271" t="str">
            <v/>
          </cell>
          <cell r="AP1271"/>
          <cell r="AQ1271"/>
          <cell r="BC1271" t="str">
            <v/>
          </cell>
          <cell r="BD1271"/>
          <cell r="BE1271"/>
          <cell r="BQ1271" t="str">
            <v/>
          </cell>
          <cell r="BR1271"/>
          <cell r="BS1271"/>
          <cell r="CE1271" t="str">
            <v/>
          </cell>
          <cell r="CF1271" t="str">
            <v/>
          </cell>
          <cell r="CG1271" t="str">
            <v/>
          </cell>
          <cell r="CR1271" t="str">
            <v>中兵庫信用金庫</v>
          </cell>
          <cell r="CS1271" t="str">
            <v>福知山支店</v>
          </cell>
        </row>
        <row r="1272">
          <cell r="B1272" t="str">
            <v>35</v>
          </cell>
          <cell r="F1272" t="str">
            <v>611-0042</v>
          </cell>
          <cell r="G1272" t="str">
            <v>宇治市小倉町南浦３５－２</v>
          </cell>
          <cell r="H1272" t="str">
            <v/>
          </cell>
          <cell r="I1272" t="str">
            <v>0774-85-1006</v>
          </cell>
          <cell r="J1272">
            <v>14962</v>
          </cell>
          <cell r="K1272">
            <v>13870</v>
          </cell>
          <cell r="M1272" t="str">
            <v>松下　亮太</v>
          </cell>
          <cell r="N1272">
            <v>4000</v>
          </cell>
          <cell r="O1272">
            <v>12</v>
          </cell>
          <cell r="AA1272" t="str">
            <v/>
          </cell>
          <cell r="AB1272"/>
          <cell r="AC1272"/>
          <cell r="AO1272" t="str">
            <v/>
          </cell>
          <cell r="AP1272"/>
          <cell r="AQ1272"/>
          <cell r="BC1272" t="str">
            <v/>
          </cell>
          <cell r="BD1272"/>
          <cell r="BE1272"/>
          <cell r="BQ1272" t="str">
            <v/>
          </cell>
          <cell r="BR1272"/>
          <cell r="BS1272"/>
          <cell r="CE1272" t="str">
            <v/>
          </cell>
          <cell r="CF1272" t="str">
            <v/>
          </cell>
          <cell r="CG1272" t="str">
            <v/>
          </cell>
          <cell r="CR1272" t="str">
            <v>京都銀行</v>
          </cell>
          <cell r="CS1272" t="str">
            <v>小倉支店</v>
          </cell>
        </row>
        <row r="1273">
          <cell r="B1273" t="str">
            <v>35</v>
          </cell>
          <cell r="F1273" t="str">
            <v>621-0018</v>
          </cell>
          <cell r="G1273" t="str">
            <v>亀岡市大井町</v>
          </cell>
          <cell r="H1273" t="str">
            <v>南金岐清水１７番地８</v>
          </cell>
          <cell r="I1273" t="str">
            <v>0771-23-2666</v>
          </cell>
          <cell r="J1273">
            <v>35767</v>
          </cell>
          <cell r="K1273">
            <v>34675</v>
          </cell>
          <cell r="M1273" t="str">
            <v>山本　尚武</v>
          </cell>
          <cell r="N1273">
            <v>10000</v>
          </cell>
          <cell r="O1273">
            <v>12</v>
          </cell>
          <cell r="AA1273" t="str">
            <v/>
          </cell>
          <cell r="AB1273"/>
          <cell r="AC1273"/>
          <cell r="AO1273" t="str">
            <v/>
          </cell>
          <cell r="AP1273"/>
          <cell r="AQ1273"/>
          <cell r="BC1273" t="str">
            <v/>
          </cell>
          <cell r="BD1273"/>
          <cell r="BE1273"/>
          <cell r="BQ1273" t="str">
            <v/>
          </cell>
          <cell r="BR1273"/>
          <cell r="BS1273"/>
          <cell r="CE1273" t="str">
            <v/>
          </cell>
          <cell r="CF1273" t="str">
            <v/>
          </cell>
          <cell r="CG1273" t="str">
            <v/>
          </cell>
          <cell r="CR1273" t="str">
            <v>京都中央信用金庫</v>
          </cell>
          <cell r="CS1273" t="str">
            <v>太秦支店</v>
          </cell>
        </row>
        <row r="1274">
          <cell r="B1274" t="str">
            <v>38</v>
          </cell>
          <cell r="F1274" t="str">
            <v>611-0011</v>
          </cell>
          <cell r="G1274" t="str">
            <v>宇治市</v>
          </cell>
          <cell r="H1274" t="str">
            <v>五ケ庄芝ノ東６７番地ヴィルセラン１０９号</v>
          </cell>
          <cell r="I1274" t="str">
            <v>090-49045295</v>
          </cell>
          <cell r="J1274">
            <v>5520</v>
          </cell>
          <cell r="K1274">
            <v>0</v>
          </cell>
          <cell r="M1274" t="str">
            <v/>
          </cell>
          <cell r="N1274"/>
          <cell r="O1274"/>
          <cell r="AA1274" t="str">
            <v/>
          </cell>
          <cell r="AB1274"/>
          <cell r="AC1274"/>
          <cell r="AO1274" t="str">
            <v/>
          </cell>
          <cell r="AP1274"/>
          <cell r="AQ1274"/>
          <cell r="BC1274" t="str">
            <v/>
          </cell>
          <cell r="BD1274"/>
          <cell r="BE1274"/>
          <cell r="BQ1274" t="str">
            <v/>
          </cell>
          <cell r="BR1274"/>
          <cell r="BS1274"/>
          <cell r="CE1274" t="str">
            <v/>
          </cell>
          <cell r="CF1274" t="str">
            <v/>
          </cell>
          <cell r="CG1274" t="str">
            <v/>
          </cell>
          <cell r="CR1274"/>
          <cell r="CS1274"/>
        </row>
        <row r="1275">
          <cell r="B1275" t="str">
            <v>38</v>
          </cell>
          <cell r="F1275" t="str">
            <v>604-8455</v>
          </cell>
          <cell r="G1275" t="str">
            <v>京都市中京区西ノ京藤ノ木町１７－３</v>
          </cell>
          <cell r="H1275" t="str">
            <v/>
          </cell>
          <cell r="I1275" t="str">
            <v>075-811-0451</v>
          </cell>
          <cell r="J1275">
            <v>36420</v>
          </cell>
          <cell r="K1275">
            <v>35040</v>
          </cell>
          <cell r="M1275" t="str">
            <v>森　重雄</v>
          </cell>
          <cell r="N1275">
            <v>4000</v>
          </cell>
          <cell r="O1275">
            <v>12</v>
          </cell>
          <cell r="AA1275" t="str">
            <v>森　清史</v>
          </cell>
          <cell r="AB1275">
            <v>4000</v>
          </cell>
          <cell r="AC1275">
            <v>12</v>
          </cell>
          <cell r="AO1275" t="str">
            <v/>
          </cell>
          <cell r="AP1275"/>
          <cell r="AQ1275"/>
          <cell r="BC1275" t="str">
            <v/>
          </cell>
          <cell r="BD1275"/>
          <cell r="BE1275"/>
          <cell r="BQ1275" t="str">
            <v/>
          </cell>
          <cell r="BR1275"/>
          <cell r="BS1275"/>
          <cell r="CE1275" t="str">
            <v/>
          </cell>
          <cell r="CF1275" t="str">
            <v/>
          </cell>
          <cell r="CG1275" t="str">
            <v/>
          </cell>
          <cell r="CR1275" t="str">
            <v>京都信用金庫</v>
          </cell>
          <cell r="CS1275" t="str">
            <v>円町支店</v>
          </cell>
        </row>
        <row r="1276">
          <cell r="B1276" t="str">
            <v>35</v>
          </cell>
          <cell r="F1276" t="str">
            <v>614-8324</v>
          </cell>
          <cell r="G1276" t="str">
            <v>八幡市橋本東浄土ケ原２２－１</v>
          </cell>
          <cell r="H1276" t="str">
            <v>サンハイム神永１０５号</v>
          </cell>
          <cell r="I1276" t="str">
            <v>080-3799-7908</v>
          </cell>
          <cell r="J1276">
            <v>14962</v>
          </cell>
          <cell r="K1276">
            <v>13870</v>
          </cell>
          <cell r="M1276" t="str">
            <v>河野　勇気</v>
          </cell>
          <cell r="N1276">
            <v>4000</v>
          </cell>
          <cell r="O1276">
            <v>12</v>
          </cell>
          <cell r="AA1276" t="str">
            <v/>
          </cell>
          <cell r="AB1276"/>
          <cell r="AC1276"/>
          <cell r="AO1276" t="str">
            <v/>
          </cell>
          <cell r="AP1276"/>
          <cell r="AQ1276"/>
          <cell r="BC1276" t="str">
            <v/>
          </cell>
          <cell r="BD1276"/>
          <cell r="BE1276"/>
          <cell r="BQ1276" t="str">
            <v/>
          </cell>
          <cell r="BR1276"/>
          <cell r="BS1276"/>
          <cell r="CE1276" t="str">
            <v/>
          </cell>
          <cell r="CF1276" t="str">
            <v/>
          </cell>
          <cell r="CG1276" t="str">
            <v/>
          </cell>
          <cell r="CR1276" t="str">
            <v>三井住友銀行</v>
          </cell>
          <cell r="CS1276" t="str">
            <v>くずは支店</v>
          </cell>
        </row>
        <row r="1277">
          <cell r="B1277" t="str">
            <v>35</v>
          </cell>
          <cell r="F1277" t="str">
            <v>612-8392</v>
          </cell>
          <cell r="G1277" t="str">
            <v>京都市伏見区下鳥羽北ノ口町６４</v>
          </cell>
          <cell r="H1277" t="str">
            <v>グランディール伏見８０７</v>
          </cell>
          <cell r="I1277" t="str">
            <v>090-8198-0033</v>
          </cell>
          <cell r="J1277">
            <v>60724</v>
          </cell>
          <cell r="K1277">
            <v>34675</v>
          </cell>
          <cell r="M1277" t="str">
            <v>濱村　正法</v>
          </cell>
          <cell r="N1277">
            <v>10000</v>
          </cell>
          <cell r="O1277">
            <v>12</v>
          </cell>
          <cell r="AA1277" t="str">
            <v/>
          </cell>
          <cell r="AB1277"/>
          <cell r="AC1277"/>
          <cell r="AO1277" t="str">
            <v/>
          </cell>
          <cell r="AP1277"/>
          <cell r="AQ1277"/>
          <cell r="BC1277" t="str">
            <v/>
          </cell>
          <cell r="BD1277"/>
          <cell r="BE1277"/>
          <cell r="BQ1277" t="str">
            <v/>
          </cell>
          <cell r="BR1277"/>
          <cell r="BS1277"/>
          <cell r="CE1277" t="str">
            <v/>
          </cell>
          <cell r="CF1277" t="str">
            <v/>
          </cell>
          <cell r="CG1277" t="str">
            <v/>
          </cell>
          <cell r="CR1277" t="str">
            <v>京都中央信用金庫</v>
          </cell>
          <cell r="CS1277" t="str">
            <v>八幡支店</v>
          </cell>
        </row>
        <row r="1278">
          <cell r="B1278" t="str">
            <v>35</v>
          </cell>
          <cell r="F1278" t="str">
            <v>615-8205</v>
          </cell>
          <cell r="G1278" t="str">
            <v>京都市西京区松室中溝町３８－５３</v>
          </cell>
          <cell r="H1278" t="str">
            <v/>
          </cell>
          <cell r="I1278" t="str">
            <v>075-351-9432</v>
          </cell>
          <cell r="J1278">
            <v>5614</v>
          </cell>
          <cell r="K1278">
            <v>0</v>
          </cell>
          <cell r="M1278" t="str">
            <v/>
          </cell>
          <cell r="N1278"/>
          <cell r="O1278"/>
          <cell r="AA1278" t="str">
            <v/>
          </cell>
          <cell r="AB1278"/>
          <cell r="AC1278"/>
          <cell r="AO1278" t="str">
            <v/>
          </cell>
          <cell r="AP1278"/>
          <cell r="AQ1278"/>
          <cell r="BC1278" t="str">
            <v/>
          </cell>
          <cell r="BD1278"/>
          <cell r="BE1278"/>
          <cell r="BQ1278" t="str">
            <v/>
          </cell>
          <cell r="BR1278"/>
          <cell r="BS1278"/>
          <cell r="CE1278" t="str">
            <v/>
          </cell>
          <cell r="CF1278" t="str">
            <v/>
          </cell>
          <cell r="CG1278" t="str">
            <v/>
          </cell>
          <cell r="CR1278" t="str">
            <v>京都銀行</v>
          </cell>
          <cell r="CS1278" t="str">
            <v>本店営業部</v>
          </cell>
        </row>
        <row r="1279">
          <cell r="B1279" t="str">
            <v>38</v>
          </cell>
          <cell r="F1279" t="str">
            <v>616-8233</v>
          </cell>
          <cell r="G1279" t="str">
            <v>京都市右京区鳴滝中道町７－６</v>
          </cell>
          <cell r="H1279" t="str">
            <v/>
          </cell>
          <cell r="I1279" t="str">
            <v>075-200-1964</v>
          </cell>
          <cell r="J1279">
            <v>18900</v>
          </cell>
          <cell r="K1279">
            <v>17520</v>
          </cell>
          <cell r="M1279" t="str">
            <v>中川　将</v>
          </cell>
          <cell r="N1279">
            <v>4000</v>
          </cell>
          <cell r="O1279">
            <v>12</v>
          </cell>
          <cell r="AA1279" t="str">
            <v/>
          </cell>
          <cell r="AB1279"/>
          <cell r="AC1279"/>
          <cell r="AO1279" t="str">
            <v/>
          </cell>
          <cell r="AP1279"/>
          <cell r="AQ1279"/>
          <cell r="BC1279" t="str">
            <v/>
          </cell>
          <cell r="BD1279"/>
          <cell r="BE1279"/>
          <cell r="BQ1279" t="str">
            <v/>
          </cell>
          <cell r="BR1279"/>
          <cell r="BS1279"/>
          <cell r="CE1279" t="str">
            <v/>
          </cell>
          <cell r="CF1279" t="str">
            <v/>
          </cell>
          <cell r="CG1279" t="str">
            <v/>
          </cell>
          <cell r="CR1279" t="str">
            <v>京都中央信用金庫</v>
          </cell>
          <cell r="CS1279" t="str">
            <v>嵯峨野支店</v>
          </cell>
        </row>
        <row r="1280">
          <cell r="B1280" t="str">
            <v>37</v>
          </cell>
          <cell r="F1280" t="str">
            <v>612-8291</v>
          </cell>
          <cell r="G1280" t="str">
            <v>京都市伏見区横大路天王後</v>
          </cell>
          <cell r="H1280" t="str">
            <v>７番地の１</v>
          </cell>
          <cell r="I1280" t="str">
            <v>075-632-8088</v>
          </cell>
          <cell r="J1280">
            <v>23700</v>
          </cell>
          <cell r="K1280">
            <v>21900</v>
          </cell>
          <cell r="M1280" t="str">
            <v>崔　祥龍</v>
          </cell>
          <cell r="N1280">
            <v>4000</v>
          </cell>
          <cell r="O1280">
            <v>12</v>
          </cell>
          <cell r="AA1280" t="str">
            <v/>
          </cell>
          <cell r="AB1280"/>
          <cell r="AC1280"/>
          <cell r="AO1280" t="str">
            <v/>
          </cell>
          <cell r="AP1280"/>
          <cell r="AQ1280"/>
          <cell r="BC1280" t="str">
            <v/>
          </cell>
          <cell r="BD1280"/>
          <cell r="BE1280"/>
          <cell r="BQ1280" t="str">
            <v/>
          </cell>
          <cell r="BR1280"/>
          <cell r="BS1280"/>
          <cell r="CE1280" t="str">
            <v/>
          </cell>
          <cell r="CF1280" t="str">
            <v/>
          </cell>
          <cell r="CG1280" t="str">
            <v/>
          </cell>
          <cell r="CR1280"/>
          <cell r="CS1280"/>
        </row>
        <row r="1281">
          <cell r="B1281" t="str">
            <v>35</v>
          </cell>
          <cell r="F1281" t="str">
            <v>607-8354</v>
          </cell>
          <cell r="G1281" t="str">
            <v>京都市山科区</v>
          </cell>
          <cell r="H1281" t="str">
            <v>西野小柳町５９番地ドゥ・セジュール２０２</v>
          </cell>
          <cell r="I1281" t="str">
            <v>080-1470-4008</v>
          </cell>
          <cell r="J1281">
            <v>1092</v>
          </cell>
          <cell r="K1281">
            <v>0</v>
          </cell>
          <cell r="M1281" t="str">
            <v/>
          </cell>
          <cell r="N1281"/>
          <cell r="O1281"/>
          <cell r="AA1281" t="str">
            <v/>
          </cell>
          <cell r="AB1281"/>
          <cell r="AC1281"/>
          <cell r="AO1281" t="str">
            <v/>
          </cell>
          <cell r="AP1281"/>
          <cell r="AQ1281"/>
          <cell r="BC1281" t="str">
            <v/>
          </cell>
          <cell r="BD1281"/>
          <cell r="BE1281"/>
          <cell r="BQ1281" t="str">
            <v/>
          </cell>
          <cell r="BR1281"/>
          <cell r="BS1281"/>
          <cell r="CE1281" t="str">
            <v/>
          </cell>
          <cell r="CF1281" t="str">
            <v/>
          </cell>
          <cell r="CG1281" t="str">
            <v/>
          </cell>
          <cell r="CR1281" t="str">
            <v>京都中央信用金庫</v>
          </cell>
          <cell r="CS1281" t="str">
            <v>山科中支店</v>
          </cell>
        </row>
        <row r="1282">
          <cell r="B1282" t="str">
            <v>38</v>
          </cell>
          <cell r="F1282" t="str">
            <v>607-8021</v>
          </cell>
          <cell r="G1282" t="str">
            <v>京都市山科区四ノ宮行者谷27-161</v>
          </cell>
          <cell r="H1282" t="str">
            <v/>
          </cell>
          <cell r="I1282" t="str">
            <v>075-202-9914</v>
          </cell>
          <cell r="J1282">
            <v>20280</v>
          </cell>
          <cell r="K1282">
            <v>17520</v>
          </cell>
          <cell r="M1282" t="str">
            <v>花田　誠士</v>
          </cell>
          <cell r="N1282">
            <v>4000</v>
          </cell>
          <cell r="O1282">
            <v>12</v>
          </cell>
          <cell r="AA1282" t="str">
            <v/>
          </cell>
          <cell r="AB1282"/>
          <cell r="AC1282"/>
          <cell r="AO1282" t="str">
            <v/>
          </cell>
          <cell r="AP1282"/>
          <cell r="AQ1282"/>
          <cell r="BC1282" t="str">
            <v/>
          </cell>
          <cell r="BD1282"/>
          <cell r="BE1282"/>
          <cell r="BQ1282" t="str">
            <v/>
          </cell>
          <cell r="BR1282"/>
          <cell r="BS1282"/>
          <cell r="CE1282" t="str">
            <v/>
          </cell>
          <cell r="CF1282" t="str">
            <v/>
          </cell>
          <cell r="CG1282" t="str">
            <v/>
          </cell>
          <cell r="CR1282"/>
          <cell r="CS1282"/>
        </row>
        <row r="1283">
          <cell r="B1283" t="str">
            <v>35</v>
          </cell>
          <cell r="F1283" t="str">
            <v>607-8358</v>
          </cell>
          <cell r="G1283" t="str">
            <v>京都市山科区西野楳本町１３４－２</v>
          </cell>
          <cell r="H1283" t="str">
            <v>デア・ゼー１２　２０１号</v>
          </cell>
          <cell r="I1283" t="str">
            <v>075-644-4673</v>
          </cell>
          <cell r="J1283">
            <v>16055</v>
          </cell>
          <cell r="K1283">
            <v>13870</v>
          </cell>
          <cell r="M1283" t="str">
            <v>北山　哲也</v>
          </cell>
          <cell r="N1283">
            <v>4000</v>
          </cell>
          <cell r="O1283">
            <v>12</v>
          </cell>
          <cell r="AA1283" t="str">
            <v/>
          </cell>
          <cell r="AB1283"/>
          <cell r="AC1283"/>
          <cell r="AO1283" t="str">
            <v/>
          </cell>
          <cell r="AP1283"/>
          <cell r="AQ1283"/>
          <cell r="BC1283" t="str">
            <v/>
          </cell>
          <cell r="BD1283"/>
          <cell r="BE1283"/>
          <cell r="BQ1283" t="str">
            <v/>
          </cell>
          <cell r="BR1283"/>
          <cell r="BS1283"/>
          <cell r="CE1283" t="str">
            <v/>
          </cell>
          <cell r="CF1283" t="str">
            <v/>
          </cell>
          <cell r="CG1283" t="str">
            <v/>
          </cell>
          <cell r="CR1283" t="str">
            <v>京都銀行</v>
          </cell>
          <cell r="CS1283" t="str">
            <v>山科支店</v>
          </cell>
        </row>
        <row r="1284">
          <cell r="B1284" t="str">
            <v>35</v>
          </cell>
          <cell r="F1284" t="str">
            <v>607-8225</v>
          </cell>
          <cell r="G1284" t="str">
            <v>京都市山科区勧修寺西北出町１１２</v>
          </cell>
          <cell r="H1284" t="str">
            <v/>
          </cell>
          <cell r="I1284" t="str">
            <v>075-594-7290</v>
          </cell>
          <cell r="J1284">
            <v>29925</v>
          </cell>
          <cell r="K1284">
            <v>27740</v>
          </cell>
          <cell r="M1284" t="str">
            <v>向井　真一</v>
          </cell>
          <cell r="N1284">
            <v>8000</v>
          </cell>
          <cell r="O1284">
            <v>12</v>
          </cell>
          <cell r="AA1284" t="str">
            <v/>
          </cell>
          <cell r="AB1284"/>
          <cell r="AC1284"/>
          <cell r="AO1284" t="str">
            <v/>
          </cell>
          <cell r="AP1284"/>
          <cell r="AQ1284"/>
          <cell r="BC1284" t="str">
            <v/>
          </cell>
          <cell r="BD1284"/>
          <cell r="BE1284"/>
          <cell r="BQ1284" t="str">
            <v/>
          </cell>
          <cell r="BR1284"/>
          <cell r="BS1284"/>
          <cell r="CE1284" t="str">
            <v/>
          </cell>
          <cell r="CF1284" t="str">
            <v/>
          </cell>
          <cell r="CG1284" t="str">
            <v/>
          </cell>
          <cell r="CR1284" t="str">
            <v>京都中央信用金庫</v>
          </cell>
          <cell r="CS1284" t="str">
            <v>西野山支店</v>
          </cell>
        </row>
        <row r="1285">
          <cell r="B1285" t="str">
            <v>35</v>
          </cell>
          <cell r="F1285" t="str">
            <v>601-1432</v>
          </cell>
          <cell r="G1285" t="str">
            <v>京都市伏見区石田内里町４２－８８</v>
          </cell>
          <cell r="H1285" t="str">
            <v/>
          </cell>
          <cell r="I1285" t="str">
            <v>075-572-1489</v>
          </cell>
          <cell r="J1285">
            <v>53523</v>
          </cell>
          <cell r="K1285">
            <v>44783</v>
          </cell>
          <cell r="M1285" t="str">
            <v>岡本　光示</v>
          </cell>
          <cell r="N1285">
            <v>10000</v>
          </cell>
          <cell r="O1285">
            <v>12</v>
          </cell>
          <cell r="AA1285" t="str">
            <v>岡本　英純</v>
          </cell>
          <cell r="AB1285">
            <v>5000</v>
          </cell>
          <cell r="AC1285">
            <v>7</v>
          </cell>
          <cell r="AO1285" t="str">
            <v/>
          </cell>
          <cell r="AP1285"/>
          <cell r="AQ1285"/>
          <cell r="BC1285" t="str">
            <v/>
          </cell>
          <cell r="BD1285"/>
          <cell r="BE1285"/>
          <cell r="BQ1285" t="str">
            <v/>
          </cell>
          <cell r="BR1285"/>
          <cell r="BS1285"/>
          <cell r="CE1285" t="str">
            <v/>
          </cell>
          <cell r="CF1285" t="str">
            <v/>
          </cell>
          <cell r="CG1285" t="str">
            <v/>
          </cell>
          <cell r="CR1285" t="str">
            <v>京都中央信用金庫</v>
          </cell>
          <cell r="CS1285" t="str">
            <v>石田支店</v>
          </cell>
        </row>
        <row r="1286">
          <cell r="B1286" t="str">
            <v>35</v>
          </cell>
          <cell r="F1286" t="str">
            <v>629-2522</v>
          </cell>
          <cell r="G1286" t="str">
            <v>京丹後市大宮町三重３３４－２</v>
          </cell>
          <cell r="H1286" t="str">
            <v/>
          </cell>
          <cell r="I1286" t="str">
            <v>0772-64-4996</v>
          </cell>
          <cell r="J1286">
            <v>278602</v>
          </cell>
          <cell r="K1286">
            <v>13870</v>
          </cell>
          <cell r="M1286" t="str">
            <v>三木　健徳</v>
          </cell>
          <cell r="N1286">
            <v>4000</v>
          </cell>
          <cell r="O1286">
            <v>12</v>
          </cell>
          <cell r="AA1286" t="str">
            <v/>
          </cell>
          <cell r="AB1286"/>
          <cell r="AC1286"/>
          <cell r="AO1286" t="str">
            <v/>
          </cell>
          <cell r="AP1286"/>
          <cell r="AQ1286"/>
          <cell r="BC1286" t="str">
            <v/>
          </cell>
          <cell r="BD1286"/>
          <cell r="BE1286"/>
          <cell r="BQ1286" t="str">
            <v/>
          </cell>
          <cell r="BR1286"/>
          <cell r="BS1286"/>
          <cell r="CE1286" t="str">
            <v/>
          </cell>
          <cell r="CF1286" t="str">
            <v/>
          </cell>
          <cell r="CG1286" t="str">
            <v/>
          </cell>
          <cell r="CR1286" t="str">
            <v>京都銀行</v>
          </cell>
          <cell r="CS1286" t="str">
            <v>峰山支店</v>
          </cell>
        </row>
        <row r="1287">
          <cell r="B1287" t="str">
            <v>33</v>
          </cell>
          <cell r="F1287" t="str">
            <v>606-8216</v>
          </cell>
          <cell r="G1287" t="str">
            <v>京都市左京区</v>
          </cell>
          <cell r="H1287" t="str">
            <v>田中南西浦町９２番地７</v>
          </cell>
          <cell r="I1287" t="str">
            <v>075-711-7864</v>
          </cell>
          <cell r="J1287">
            <v>1530</v>
          </cell>
          <cell r="K1287">
            <v>0</v>
          </cell>
          <cell r="M1287" t="str">
            <v/>
          </cell>
          <cell r="N1287"/>
          <cell r="O1287"/>
          <cell r="AA1287" t="str">
            <v/>
          </cell>
          <cell r="AB1287"/>
          <cell r="AC1287"/>
          <cell r="AO1287" t="str">
            <v/>
          </cell>
          <cell r="AP1287"/>
          <cell r="AQ1287"/>
          <cell r="BC1287" t="str">
            <v/>
          </cell>
          <cell r="BD1287"/>
          <cell r="BE1287"/>
          <cell r="BQ1287" t="str">
            <v/>
          </cell>
          <cell r="BR1287"/>
          <cell r="BS1287"/>
          <cell r="CE1287" t="str">
            <v/>
          </cell>
          <cell r="CF1287" t="str">
            <v/>
          </cell>
          <cell r="CG1287" t="str">
            <v/>
          </cell>
          <cell r="CR1287" t="str">
            <v>京都中央信用金庫</v>
          </cell>
          <cell r="CS1287" t="str">
            <v>百万遍支店</v>
          </cell>
        </row>
        <row r="1288">
          <cell r="B1288" t="str">
            <v>35</v>
          </cell>
          <cell r="F1288" t="str">
            <v>610-0302</v>
          </cell>
          <cell r="G1288" t="str">
            <v>綴喜郡井手町</v>
          </cell>
          <cell r="H1288" t="str">
            <v>井出北玉水１２ー３　Ａ‐１０１号</v>
          </cell>
          <cell r="I1288" t="str">
            <v>080-9476-4013</v>
          </cell>
          <cell r="J1288">
            <v>1092</v>
          </cell>
          <cell r="K1288">
            <v>0</v>
          </cell>
          <cell r="M1288" t="str">
            <v/>
          </cell>
          <cell r="N1288"/>
          <cell r="O1288"/>
          <cell r="AA1288" t="str">
            <v/>
          </cell>
          <cell r="AB1288"/>
          <cell r="AC1288"/>
          <cell r="AO1288" t="str">
            <v/>
          </cell>
          <cell r="AP1288"/>
          <cell r="AQ1288"/>
          <cell r="BC1288" t="str">
            <v/>
          </cell>
          <cell r="BD1288"/>
          <cell r="BE1288"/>
          <cell r="BQ1288" t="str">
            <v/>
          </cell>
          <cell r="BR1288"/>
          <cell r="BS1288"/>
          <cell r="CE1288" t="str">
            <v/>
          </cell>
          <cell r="CF1288" t="str">
            <v/>
          </cell>
          <cell r="CG1288" t="str">
            <v/>
          </cell>
          <cell r="CR1288"/>
          <cell r="CS1288"/>
        </row>
        <row r="1289">
          <cell r="B1289" t="str">
            <v>35</v>
          </cell>
          <cell r="F1289" t="str">
            <v>629-2311</v>
          </cell>
          <cell r="G1289" t="str">
            <v>与謝郡与謝野町上山田１２７０－２－</v>
          </cell>
          <cell r="H1289" t="str">
            <v>101</v>
          </cell>
          <cell r="I1289" t="str">
            <v>0772-42-0388</v>
          </cell>
          <cell r="J1289">
            <v>14962</v>
          </cell>
          <cell r="K1289">
            <v>13870</v>
          </cell>
          <cell r="M1289" t="str">
            <v>小田　和樹</v>
          </cell>
          <cell r="N1289">
            <v>4000</v>
          </cell>
          <cell r="O1289">
            <v>12</v>
          </cell>
          <cell r="AA1289" t="str">
            <v/>
          </cell>
          <cell r="AB1289"/>
          <cell r="AC1289"/>
          <cell r="AO1289" t="str">
            <v/>
          </cell>
          <cell r="AP1289"/>
          <cell r="AQ1289"/>
          <cell r="BC1289" t="str">
            <v/>
          </cell>
          <cell r="BD1289"/>
          <cell r="BE1289"/>
          <cell r="BQ1289" t="str">
            <v/>
          </cell>
          <cell r="BR1289"/>
          <cell r="BS1289"/>
          <cell r="CE1289" t="str">
            <v/>
          </cell>
          <cell r="CF1289" t="str">
            <v/>
          </cell>
          <cell r="CG1289" t="str">
            <v/>
          </cell>
          <cell r="CR1289" t="str">
            <v>ゆうちょ銀行</v>
          </cell>
          <cell r="CS1289" t="str">
            <v>四四八</v>
          </cell>
        </row>
        <row r="1290">
          <cell r="B1290" t="str">
            <v>35</v>
          </cell>
          <cell r="F1290" t="str">
            <v>601-8121</v>
          </cell>
          <cell r="G1290" t="str">
            <v>京都市南区上鳥羽大物町４７－１</v>
          </cell>
          <cell r="H1290" t="str">
            <v>グランビル十条１階</v>
          </cell>
          <cell r="I1290" t="str">
            <v>090-11531235</v>
          </cell>
          <cell r="J1290">
            <v>10925</v>
          </cell>
          <cell r="K1290">
            <v>0</v>
          </cell>
          <cell r="M1290" t="str">
            <v/>
          </cell>
          <cell r="N1290"/>
          <cell r="O1290"/>
          <cell r="AA1290" t="str">
            <v/>
          </cell>
          <cell r="AB1290"/>
          <cell r="AC1290"/>
          <cell r="AO1290" t="str">
            <v/>
          </cell>
          <cell r="AP1290"/>
          <cell r="AQ1290"/>
          <cell r="BC1290" t="str">
            <v/>
          </cell>
          <cell r="BD1290"/>
          <cell r="BE1290"/>
          <cell r="BQ1290" t="str">
            <v/>
          </cell>
          <cell r="BR1290"/>
          <cell r="BS1290"/>
          <cell r="CE1290" t="str">
            <v/>
          </cell>
          <cell r="CF1290" t="str">
            <v/>
          </cell>
          <cell r="CG1290" t="str">
            <v/>
          </cell>
          <cell r="CR1290" t="str">
            <v>京都中央信用金庫</v>
          </cell>
          <cell r="CS1290" t="str">
            <v>向島支店</v>
          </cell>
        </row>
        <row r="1291">
          <cell r="B1291" t="str">
            <v>35</v>
          </cell>
          <cell r="F1291" t="str">
            <v>629-2531</v>
          </cell>
          <cell r="G1291" t="str">
            <v>京丹後市大宮町奥大野４９２－１</v>
          </cell>
          <cell r="H1291" t="str">
            <v/>
          </cell>
          <cell r="I1291" t="str">
            <v>0772-64-4695</v>
          </cell>
          <cell r="J1291">
            <v>78650</v>
          </cell>
          <cell r="K1291">
            <v>17337</v>
          </cell>
          <cell r="M1291" t="str">
            <v>隅倉　孝行</v>
          </cell>
          <cell r="N1291">
            <v>5000</v>
          </cell>
          <cell r="O1291">
            <v>12</v>
          </cell>
          <cell r="AA1291" t="str">
            <v/>
          </cell>
          <cell r="AB1291"/>
          <cell r="AC1291"/>
          <cell r="AO1291" t="str">
            <v/>
          </cell>
          <cell r="AP1291"/>
          <cell r="AQ1291"/>
          <cell r="BC1291" t="str">
            <v/>
          </cell>
          <cell r="BD1291"/>
          <cell r="BE1291"/>
          <cell r="BQ1291" t="str">
            <v/>
          </cell>
          <cell r="BR1291"/>
          <cell r="BS1291"/>
          <cell r="CE1291" t="str">
            <v/>
          </cell>
          <cell r="CF1291" t="str">
            <v/>
          </cell>
          <cell r="CG1291" t="str">
            <v/>
          </cell>
          <cell r="CR1291" t="str">
            <v>京都北都信用金庫</v>
          </cell>
          <cell r="CS1291" t="str">
            <v>大宮支店</v>
          </cell>
        </row>
        <row r="1292">
          <cell r="B1292" t="str">
            <v>32</v>
          </cell>
          <cell r="F1292" t="str">
            <v>610-0313</v>
          </cell>
          <cell r="G1292" t="str">
            <v>京田辺市三山木大南山３６－１</v>
          </cell>
          <cell r="H1292" t="str">
            <v/>
          </cell>
          <cell r="I1292" t="str">
            <v>0774-62-7770</v>
          </cell>
          <cell r="J1292">
            <v>44330</v>
          </cell>
          <cell r="K1292">
            <v>40150</v>
          </cell>
          <cell r="M1292" t="str">
            <v>橋本　修孝</v>
          </cell>
          <cell r="N1292">
            <v>10000</v>
          </cell>
          <cell r="O1292">
            <v>12</v>
          </cell>
          <cell r="AA1292" t="str">
            <v/>
          </cell>
          <cell r="AB1292"/>
          <cell r="AC1292"/>
          <cell r="AO1292" t="str">
            <v/>
          </cell>
          <cell r="AP1292"/>
          <cell r="AQ1292"/>
          <cell r="BC1292" t="str">
            <v/>
          </cell>
          <cell r="BD1292"/>
          <cell r="BE1292"/>
          <cell r="BQ1292" t="str">
            <v/>
          </cell>
          <cell r="BR1292"/>
          <cell r="BS1292"/>
          <cell r="CE1292" t="str">
            <v/>
          </cell>
          <cell r="CF1292" t="str">
            <v/>
          </cell>
          <cell r="CG1292" t="str">
            <v/>
          </cell>
          <cell r="CR1292" t="str">
            <v>京都銀行</v>
          </cell>
          <cell r="CS1292" t="str">
            <v>田辺支店</v>
          </cell>
        </row>
        <row r="1293">
          <cell r="B1293" t="str">
            <v>38</v>
          </cell>
          <cell r="F1293" t="str">
            <v>607-8192</v>
          </cell>
          <cell r="G1293" t="str">
            <v>京都市山科区</v>
          </cell>
          <cell r="H1293" t="str">
            <v>大宅御供田町２３５番地４</v>
          </cell>
          <cell r="I1293" t="str">
            <v>075-644-7012</v>
          </cell>
          <cell r="J1293">
            <v>0</v>
          </cell>
          <cell r="K1293">
            <v>0</v>
          </cell>
          <cell r="M1293" t="str">
            <v/>
          </cell>
          <cell r="N1293"/>
          <cell r="O1293"/>
          <cell r="AA1293" t="str">
            <v/>
          </cell>
          <cell r="AB1293"/>
          <cell r="AC1293"/>
          <cell r="AO1293" t="str">
            <v/>
          </cell>
          <cell r="AP1293"/>
          <cell r="AQ1293"/>
          <cell r="BC1293" t="str">
            <v/>
          </cell>
          <cell r="BD1293"/>
          <cell r="BE1293"/>
          <cell r="BQ1293" t="str">
            <v/>
          </cell>
          <cell r="BR1293"/>
          <cell r="BS1293"/>
          <cell r="CE1293" t="str">
            <v/>
          </cell>
          <cell r="CF1293" t="str">
            <v/>
          </cell>
          <cell r="CG1293" t="str">
            <v/>
          </cell>
          <cell r="CR1293"/>
          <cell r="CS1293"/>
        </row>
        <row r="1294">
          <cell r="B1294" t="str">
            <v>38</v>
          </cell>
          <cell r="F1294" t="str">
            <v>607-8353</v>
          </cell>
          <cell r="G1294" t="str">
            <v>京都市山科区</v>
          </cell>
          <cell r="H1294" t="str">
            <v>西野野色町71-4</v>
          </cell>
          <cell r="I1294" t="str">
            <v>075-592-7598</v>
          </cell>
          <cell r="J1294">
            <v>40560</v>
          </cell>
          <cell r="K1294">
            <v>35040</v>
          </cell>
          <cell r="M1294" t="str">
            <v>寺川　修次</v>
          </cell>
          <cell r="N1294">
            <v>4000</v>
          </cell>
          <cell r="O1294">
            <v>12</v>
          </cell>
          <cell r="AA1294" t="str">
            <v>寺川　正雄</v>
          </cell>
          <cell r="AB1294">
            <v>4000</v>
          </cell>
          <cell r="AC1294">
            <v>12</v>
          </cell>
          <cell r="AO1294" t="str">
            <v/>
          </cell>
          <cell r="AP1294"/>
          <cell r="AQ1294"/>
          <cell r="BC1294" t="str">
            <v/>
          </cell>
          <cell r="BD1294"/>
          <cell r="BE1294"/>
          <cell r="BQ1294" t="str">
            <v/>
          </cell>
          <cell r="BR1294"/>
          <cell r="BS1294"/>
          <cell r="CE1294" t="str">
            <v/>
          </cell>
          <cell r="CF1294" t="str">
            <v/>
          </cell>
          <cell r="CG1294" t="str">
            <v/>
          </cell>
          <cell r="CR1294" t="str">
            <v>京都銀行</v>
          </cell>
          <cell r="CS1294" t="str">
            <v>西山科支店</v>
          </cell>
        </row>
        <row r="1295">
          <cell r="B1295" t="str">
            <v>38</v>
          </cell>
          <cell r="F1295" t="str">
            <v>625-0080</v>
          </cell>
          <cell r="G1295" t="str">
            <v>舞鶴市矢之助町３２－７</v>
          </cell>
          <cell r="H1295" t="str">
            <v/>
          </cell>
          <cell r="I1295" t="str">
            <v>0773-62-2288</v>
          </cell>
          <cell r="J1295">
            <v>20280</v>
          </cell>
          <cell r="K1295">
            <v>17520</v>
          </cell>
          <cell r="M1295" t="str">
            <v>藤田　翔平</v>
          </cell>
          <cell r="N1295">
            <v>4000</v>
          </cell>
          <cell r="O1295">
            <v>12</v>
          </cell>
          <cell r="AA1295" t="str">
            <v/>
          </cell>
          <cell r="AB1295"/>
          <cell r="AC1295"/>
          <cell r="AO1295" t="str">
            <v/>
          </cell>
          <cell r="AP1295"/>
          <cell r="AQ1295"/>
          <cell r="BC1295" t="str">
            <v/>
          </cell>
          <cell r="BD1295"/>
          <cell r="BE1295"/>
          <cell r="BQ1295" t="str">
            <v/>
          </cell>
          <cell r="BR1295"/>
          <cell r="BS1295"/>
          <cell r="CE1295" t="str">
            <v/>
          </cell>
          <cell r="CF1295" t="str">
            <v/>
          </cell>
          <cell r="CG1295" t="str">
            <v/>
          </cell>
          <cell r="CR1295" t="str">
            <v>京都北都信用金庫</v>
          </cell>
          <cell r="CS1295" t="str">
            <v>東舞鶴中央支店</v>
          </cell>
        </row>
        <row r="1296">
          <cell r="B1296" t="str">
            <v>38</v>
          </cell>
          <cell r="F1296" t="str">
            <v>621-0843</v>
          </cell>
          <cell r="G1296" t="str">
            <v>亀岡市西つつじヶ丘</v>
          </cell>
          <cell r="H1296" t="str">
            <v>大山台１丁目　１２－１－１</v>
          </cell>
          <cell r="I1296" t="str">
            <v>0771-55-9621</v>
          </cell>
          <cell r="J1296">
            <v>53940</v>
          </cell>
          <cell r="K1296">
            <v>52560</v>
          </cell>
          <cell r="M1296" t="str">
            <v>森　正宏</v>
          </cell>
          <cell r="N1296">
            <v>12000</v>
          </cell>
          <cell r="O1296">
            <v>12</v>
          </cell>
          <cell r="AA1296" t="str">
            <v/>
          </cell>
          <cell r="AB1296"/>
          <cell r="AC1296"/>
          <cell r="AO1296" t="str">
            <v/>
          </cell>
          <cell r="AP1296"/>
          <cell r="AQ1296"/>
          <cell r="BC1296" t="str">
            <v/>
          </cell>
          <cell r="BD1296"/>
          <cell r="BE1296"/>
          <cell r="BQ1296" t="str">
            <v/>
          </cell>
          <cell r="BR1296"/>
          <cell r="BS1296"/>
          <cell r="CE1296" t="str">
            <v/>
          </cell>
          <cell r="CF1296" t="str">
            <v/>
          </cell>
          <cell r="CG1296" t="str">
            <v/>
          </cell>
          <cell r="CR1296" t="str">
            <v>京都銀行</v>
          </cell>
          <cell r="CS1296" t="str">
            <v>亀岡支店</v>
          </cell>
        </row>
        <row r="1297">
          <cell r="B1297" t="str">
            <v>35</v>
          </cell>
          <cell r="F1297" t="str">
            <v>624-0905</v>
          </cell>
          <cell r="G1297" t="str">
            <v>舞鶴市字福来１１４８番地１</v>
          </cell>
          <cell r="H1297" t="str">
            <v/>
          </cell>
          <cell r="I1297" t="str">
            <v>070-2287-1663</v>
          </cell>
          <cell r="J1297">
            <v>16055</v>
          </cell>
          <cell r="K1297">
            <v>13870</v>
          </cell>
          <cell r="M1297" t="str">
            <v>小谷　竜也</v>
          </cell>
          <cell r="N1297">
            <v>4000</v>
          </cell>
          <cell r="O1297">
            <v>12</v>
          </cell>
          <cell r="AA1297" t="str">
            <v/>
          </cell>
          <cell r="AB1297"/>
          <cell r="AC1297"/>
          <cell r="AO1297" t="str">
            <v/>
          </cell>
          <cell r="AP1297"/>
          <cell r="AQ1297"/>
          <cell r="BC1297" t="str">
            <v/>
          </cell>
          <cell r="BD1297"/>
          <cell r="BE1297"/>
          <cell r="BQ1297" t="str">
            <v/>
          </cell>
          <cell r="BR1297"/>
          <cell r="BS1297"/>
          <cell r="CE1297" t="str">
            <v/>
          </cell>
          <cell r="CF1297" t="str">
            <v/>
          </cell>
          <cell r="CG1297" t="str">
            <v/>
          </cell>
          <cell r="CR1297" t="str">
            <v>京都北都信用金庫</v>
          </cell>
          <cell r="CS1297" t="str">
            <v>余内支店</v>
          </cell>
        </row>
        <row r="1298">
          <cell r="B1298" t="str">
            <v>35</v>
          </cell>
          <cell r="F1298" t="str">
            <v>607-8358</v>
          </cell>
          <cell r="G1298" t="str">
            <v>京都市山科区</v>
          </cell>
          <cell r="H1298" t="str">
            <v>西野楳本町５０番地５</v>
          </cell>
          <cell r="I1298" t="str">
            <v>075-582-3356</v>
          </cell>
          <cell r="J1298">
            <v>56572</v>
          </cell>
          <cell r="K1298">
            <v>55480</v>
          </cell>
          <cell r="M1298" t="str">
            <v>鈴木　申矢</v>
          </cell>
          <cell r="N1298">
            <v>16000</v>
          </cell>
          <cell r="O1298">
            <v>12</v>
          </cell>
          <cell r="AA1298" t="str">
            <v/>
          </cell>
          <cell r="AB1298"/>
          <cell r="AC1298"/>
          <cell r="AO1298" t="str">
            <v/>
          </cell>
          <cell r="AP1298"/>
          <cell r="AQ1298"/>
          <cell r="BC1298" t="str">
            <v/>
          </cell>
          <cell r="BD1298"/>
          <cell r="BE1298"/>
          <cell r="BQ1298" t="str">
            <v/>
          </cell>
          <cell r="BR1298"/>
          <cell r="BS1298"/>
          <cell r="CE1298" t="str">
            <v/>
          </cell>
          <cell r="CF1298" t="str">
            <v/>
          </cell>
          <cell r="CG1298" t="str">
            <v/>
          </cell>
          <cell r="CR1298"/>
          <cell r="CS1298"/>
        </row>
        <row r="1299">
          <cell r="B1299" t="str">
            <v>35</v>
          </cell>
          <cell r="F1299" t="str">
            <v>611-0031</v>
          </cell>
          <cell r="G1299" t="str">
            <v>宇治市広野町</v>
          </cell>
          <cell r="H1299" t="str">
            <v>新成田１００－１４８</v>
          </cell>
          <cell r="I1299" t="str">
            <v>0774-26-9221</v>
          </cell>
          <cell r="J1299">
            <v>81358</v>
          </cell>
          <cell r="K1299">
            <v>34675</v>
          </cell>
          <cell r="M1299" t="str">
            <v>村上　雅也</v>
          </cell>
          <cell r="N1299">
            <v>10000</v>
          </cell>
          <cell r="O1299">
            <v>12</v>
          </cell>
          <cell r="AA1299" t="str">
            <v/>
          </cell>
          <cell r="AB1299"/>
          <cell r="AC1299"/>
          <cell r="AO1299" t="str">
            <v/>
          </cell>
          <cell r="AP1299"/>
          <cell r="AQ1299"/>
          <cell r="BC1299" t="str">
            <v/>
          </cell>
          <cell r="BD1299"/>
          <cell r="BE1299"/>
          <cell r="BQ1299" t="str">
            <v/>
          </cell>
          <cell r="BR1299"/>
          <cell r="BS1299"/>
          <cell r="CE1299" t="str">
            <v/>
          </cell>
          <cell r="CF1299" t="str">
            <v/>
          </cell>
          <cell r="CG1299" t="str">
            <v/>
          </cell>
          <cell r="CR1299" t="str">
            <v>京都中央信用金庫</v>
          </cell>
          <cell r="CS1299" t="str">
            <v>西小倉支店</v>
          </cell>
        </row>
        <row r="1300">
          <cell r="B1300" t="str">
            <v>37</v>
          </cell>
          <cell r="F1300" t="str">
            <v>612-8491</v>
          </cell>
          <cell r="G1300" t="str">
            <v>京都市伏見区久我石原町７－１５</v>
          </cell>
          <cell r="H1300" t="str">
            <v>２０２号</v>
          </cell>
          <cell r="I1300" t="str">
            <v>090-1134-7999</v>
          </cell>
          <cell r="J1300">
            <v>23700</v>
          </cell>
          <cell r="K1300">
            <v>21900</v>
          </cell>
          <cell r="M1300" t="str">
            <v>三浦　有智</v>
          </cell>
          <cell r="N1300">
            <v>4000</v>
          </cell>
          <cell r="O1300">
            <v>12</v>
          </cell>
          <cell r="AA1300" t="str">
            <v/>
          </cell>
          <cell r="AB1300"/>
          <cell r="AC1300"/>
          <cell r="AO1300" t="str">
            <v/>
          </cell>
          <cell r="AP1300"/>
          <cell r="AQ1300"/>
          <cell r="BC1300" t="str">
            <v/>
          </cell>
          <cell r="BD1300"/>
          <cell r="BE1300"/>
          <cell r="BQ1300" t="str">
            <v/>
          </cell>
          <cell r="BR1300"/>
          <cell r="BS1300"/>
          <cell r="CE1300" t="str">
            <v/>
          </cell>
          <cell r="CF1300" t="str">
            <v/>
          </cell>
          <cell r="CG1300" t="str">
            <v/>
          </cell>
          <cell r="CR1300" t="str">
            <v>京都銀行</v>
          </cell>
          <cell r="CS1300" t="str">
            <v>西京極支店</v>
          </cell>
        </row>
        <row r="1301">
          <cell r="B1301" t="str">
            <v>35</v>
          </cell>
          <cell r="F1301" t="str">
            <v>603-8827</v>
          </cell>
          <cell r="G1301" t="str">
            <v>京都市北区西賀茂水垣町７９</v>
          </cell>
          <cell r="H1301" t="str">
            <v/>
          </cell>
          <cell r="I1301" t="str">
            <v>075-494-3705</v>
          </cell>
          <cell r="J1301">
            <v>83172</v>
          </cell>
          <cell r="K1301">
            <v>69350</v>
          </cell>
          <cell r="M1301" t="str">
            <v>福井　将介</v>
          </cell>
          <cell r="N1301">
            <v>20000</v>
          </cell>
          <cell r="O1301">
            <v>12</v>
          </cell>
          <cell r="AA1301" t="str">
            <v/>
          </cell>
          <cell r="AB1301"/>
          <cell r="AC1301"/>
          <cell r="AO1301" t="str">
            <v/>
          </cell>
          <cell r="AP1301"/>
          <cell r="AQ1301"/>
          <cell r="BC1301" t="str">
            <v/>
          </cell>
          <cell r="BD1301"/>
          <cell r="BE1301"/>
          <cell r="BQ1301" t="str">
            <v/>
          </cell>
          <cell r="BR1301"/>
          <cell r="BS1301"/>
          <cell r="CE1301" t="str">
            <v/>
          </cell>
          <cell r="CF1301" t="str">
            <v/>
          </cell>
          <cell r="CG1301" t="str">
            <v/>
          </cell>
          <cell r="CR1301" t="str">
            <v>京都中央信用金庫</v>
          </cell>
          <cell r="CS1301" t="str">
            <v>賀茂支店</v>
          </cell>
        </row>
        <row r="1302">
          <cell r="B1302" t="str">
            <v>38</v>
          </cell>
          <cell r="F1302" t="str">
            <v>612-8489</v>
          </cell>
          <cell r="G1302" t="str">
            <v>京都市伏見区下鳥羽</v>
          </cell>
          <cell r="H1302" t="str">
            <v>西柳長町１４８番地ベル福和壱番館２０１</v>
          </cell>
          <cell r="I1302" t="str">
            <v>080-61555817</v>
          </cell>
          <cell r="J1302">
            <v>20280</v>
          </cell>
          <cell r="K1302">
            <v>17520</v>
          </cell>
          <cell r="M1302" t="str">
            <v>伊藤　誠一</v>
          </cell>
          <cell r="N1302">
            <v>4000</v>
          </cell>
          <cell r="O1302">
            <v>12</v>
          </cell>
          <cell r="AA1302" t="str">
            <v/>
          </cell>
          <cell r="AB1302"/>
          <cell r="AC1302"/>
          <cell r="AO1302" t="str">
            <v/>
          </cell>
          <cell r="AP1302"/>
          <cell r="AQ1302"/>
          <cell r="BC1302" t="str">
            <v/>
          </cell>
          <cell r="BD1302"/>
          <cell r="BE1302"/>
          <cell r="BQ1302" t="str">
            <v/>
          </cell>
          <cell r="BR1302"/>
          <cell r="BS1302"/>
          <cell r="CE1302" t="str">
            <v/>
          </cell>
          <cell r="CF1302" t="str">
            <v/>
          </cell>
          <cell r="CG1302" t="str">
            <v/>
          </cell>
          <cell r="CR1302"/>
          <cell r="CS1302"/>
        </row>
        <row r="1303">
          <cell r="B1303" t="str">
            <v>35</v>
          </cell>
          <cell r="F1303" t="str">
            <v>616-8263</v>
          </cell>
          <cell r="G1303" t="str">
            <v>京都市右京区梅ケ畑畑ノ下町４－１</v>
          </cell>
          <cell r="H1303" t="str">
            <v/>
          </cell>
          <cell r="I1303" t="str">
            <v>075-406-5995</v>
          </cell>
          <cell r="J1303">
            <v>36860</v>
          </cell>
          <cell r="K1303">
            <v>34675</v>
          </cell>
          <cell r="M1303" t="str">
            <v>今井　祐治</v>
          </cell>
          <cell r="N1303">
            <v>10000</v>
          </cell>
          <cell r="O1303">
            <v>12</v>
          </cell>
          <cell r="AA1303" t="str">
            <v/>
          </cell>
          <cell r="AB1303"/>
          <cell r="AC1303"/>
          <cell r="AO1303" t="str">
            <v/>
          </cell>
          <cell r="AP1303"/>
          <cell r="AQ1303"/>
          <cell r="BC1303" t="str">
            <v/>
          </cell>
          <cell r="BD1303"/>
          <cell r="BE1303"/>
          <cell r="BQ1303" t="str">
            <v/>
          </cell>
          <cell r="BR1303"/>
          <cell r="BS1303"/>
          <cell r="CE1303" t="str">
            <v/>
          </cell>
          <cell r="CF1303" t="str">
            <v/>
          </cell>
          <cell r="CG1303" t="str">
            <v/>
          </cell>
          <cell r="CR1303" t="str">
            <v>京都中央信用金庫</v>
          </cell>
          <cell r="CS1303" t="str">
            <v>常盤支店</v>
          </cell>
        </row>
        <row r="1304">
          <cell r="B1304" t="str">
            <v>35</v>
          </cell>
          <cell r="F1304" t="str">
            <v>629-0331</v>
          </cell>
          <cell r="G1304" t="str">
            <v>南丹市</v>
          </cell>
          <cell r="H1304" t="str">
            <v>日吉町生畑水無１</v>
          </cell>
          <cell r="I1304" t="str">
            <v>0771-72-3460</v>
          </cell>
          <cell r="J1304">
            <v>68685</v>
          </cell>
          <cell r="K1304">
            <v>0</v>
          </cell>
          <cell r="M1304" t="str">
            <v/>
          </cell>
          <cell r="N1304"/>
          <cell r="O1304"/>
          <cell r="AA1304" t="str">
            <v/>
          </cell>
          <cell r="AB1304"/>
          <cell r="AC1304"/>
          <cell r="AO1304" t="str">
            <v/>
          </cell>
          <cell r="AP1304"/>
          <cell r="AQ1304"/>
          <cell r="BC1304" t="str">
            <v/>
          </cell>
          <cell r="BD1304"/>
          <cell r="BE1304"/>
          <cell r="BQ1304" t="str">
            <v/>
          </cell>
          <cell r="BR1304"/>
          <cell r="BS1304"/>
          <cell r="CE1304" t="str">
            <v/>
          </cell>
          <cell r="CF1304" t="str">
            <v/>
          </cell>
          <cell r="CG1304" t="str">
            <v/>
          </cell>
          <cell r="CR1304" t="str">
            <v>京都銀行</v>
          </cell>
          <cell r="CS1304" t="str">
            <v>園部支店</v>
          </cell>
        </row>
        <row r="1305">
          <cell r="B1305" t="str">
            <v>36</v>
          </cell>
          <cell r="F1305" t="str">
            <v>625-0013</v>
          </cell>
          <cell r="G1305" t="str">
            <v>舞鶴市鹿原</v>
          </cell>
          <cell r="H1305" t="str">
            <v>西町２００－３９</v>
          </cell>
          <cell r="I1305" t="str">
            <v>0773-77-8370</v>
          </cell>
          <cell r="J1305">
            <v>11960</v>
          </cell>
          <cell r="K1305">
            <v>9490</v>
          </cell>
          <cell r="M1305" t="str">
            <v>日笠　泰久</v>
          </cell>
          <cell r="N1305">
            <v>4000</v>
          </cell>
          <cell r="O1305">
            <v>12</v>
          </cell>
          <cell r="AA1305" t="str">
            <v/>
          </cell>
          <cell r="AB1305"/>
          <cell r="AC1305"/>
          <cell r="AO1305" t="str">
            <v/>
          </cell>
          <cell r="AP1305"/>
          <cell r="AQ1305"/>
          <cell r="BC1305" t="str">
            <v/>
          </cell>
          <cell r="BD1305"/>
          <cell r="BE1305"/>
          <cell r="BQ1305" t="str">
            <v/>
          </cell>
          <cell r="BR1305"/>
          <cell r="BS1305"/>
          <cell r="CE1305" t="str">
            <v/>
          </cell>
          <cell r="CF1305" t="str">
            <v/>
          </cell>
          <cell r="CG1305" t="str">
            <v/>
          </cell>
          <cell r="CR1305" t="str">
            <v>京都銀行</v>
          </cell>
          <cell r="CS1305" t="str">
            <v>東舞鶴支店</v>
          </cell>
        </row>
        <row r="1306">
          <cell r="B1306" t="str">
            <v>35</v>
          </cell>
          <cell r="F1306" t="str">
            <v>629-2313</v>
          </cell>
          <cell r="G1306" t="str">
            <v>与謝郡与謝野町三河内７－３</v>
          </cell>
          <cell r="H1306" t="str">
            <v/>
          </cell>
          <cell r="I1306" t="str">
            <v>0772-43-1789</v>
          </cell>
          <cell r="J1306">
            <v>17100</v>
          </cell>
          <cell r="K1306">
            <v>0</v>
          </cell>
          <cell r="M1306" t="str">
            <v/>
          </cell>
          <cell r="N1306"/>
          <cell r="O1306"/>
          <cell r="AA1306" t="str">
            <v/>
          </cell>
          <cell r="AB1306"/>
          <cell r="AC1306"/>
          <cell r="AO1306" t="str">
            <v/>
          </cell>
          <cell r="AP1306"/>
          <cell r="AQ1306"/>
          <cell r="BC1306" t="str">
            <v/>
          </cell>
          <cell r="BD1306"/>
          <cell r="BE1306"/>
          <cell r="BQ1306" t="str">
            <v/>
          </cell>
          <cell r="BR1306"/>
          <cell r="BS1306"/>
          <cell r="CE1306" t="str">
            <v/>
          </cell>
          <cell r="CF1306" t="str">
            <v/>
          </cell>
          <cell r="CG1306" t="str">
            <v/>
          </cell>
          <cell r="CR1306"/>
          <cell r="CS1306"/>
        </row>
        <row r="1307">
          <cell r="B1307" t="str">
            <v>38</v>
          </cell>
          <cell r="F1307" t="str">
            <v>601-8468</v>
          </cell>
          <cell r="G1307" t="str">
            <v>京都市南区唐橋西平垣町</v>
          </cell>
          <cell r="H1307" t="str">
            <v>35</v>
          </cell>
          <cell r="I1307" t="str">
            <v>075-748-6537</v>
          </cell>
          <cell r="J1307">
            <v>20280</v>
          </cell>
          <cell r="K1307">
            <v>17520</v>
          </cell>
          <cell r="M1307" t="str">
            <v>佐藤　光将</v>
          </cell>
          <cell r="N1307">
            <v>4000</v>
          </cell>
          <cell r="O1307">
            <v>12</v>
          </cell>
          <cell r="AA1307" t="str">
            <v/>
          </cell>
          <cell r="AB1307"/>
          <cell r="AC1307"/>
          <cell r="AO1307" t="str">
            <v/>
          </cell>
          <cell r="AP1307"/>
          <cell r="AQ1307"/>
          <cell r="BC1307" t="str">
            <v/>
          </cell>
          <cell r="BD1307"/>
          <cell r="BE1307"/>
          <cell r="BQ1307" t="str">
            <v/>
          </cell>
          <cell r="BR1307"/>
          <cell r="BS1307"/>
          <cell r="CE1307" t="str">
            <v/>
          </cell>
          <cell r="CF1307" t="str">
            <v/>
          </cell>
          <cell r="CG1307" t="str">
            <v/>
          </cell>
          <cell r="CR1307" t="str">
            <v>京都信用金庫</v>
          </cell>
          <cell r="CS1307" t="str">
            <v>山科支店</v>
          </cell>
        </row>
        <row r="1308">
          <cell r="B1308" t="str">
            <v>35</v>
          </cell>
          <cell r="F1308" t="str">
            <v>606-8286</v>
          </cell>
          <cell r="G1308" t="str">
            <v>京都市左京区北白川下別当町82</v>
          </cell>
          <cell r="H1308" t="str">
            <v/>
          </cell>
          <cell r="I1308" t="str">
            <v>075-205-2776</v>
          </cell>
          <cell r="J1308">
            <v>54625</v>
          </cell>
          <cell r="K1308">
            <v>0</v>
          </cell>
          <cell r="M1308" t="str">
            <v/>
          </cell>
          <cell r="N1308"/>
          <cell r="O1308"/>
          <cell r="AA1308" t="str">
            <v/>
          </cell>
          <cell r="AB1308"/>
          <cell r="AC1308"/>
          <cell r="AO1308" t="str">
            <v/>
          </cell>
          <cell r="AP1308"/>
          <cell r="AQ1308"/>
          <cell r="BC1308" t="str">
            <v/>
          </cell>
          <cell r="BD1308"/>
          <cell r="BE1308"/>
          <cell r="BQ1308" t="str">
            <v/>
          </cell>
          <cell r="BR1308"/>
          <cell r="BS1308"/>
          <cell r="CE1308" t="str">
            <v/>
          </cell>
          <cell r="CF1308" t="str">
            <v/>
          </cell>
          <cell r="CG1308" t="str">
            <v/>
          </cell>
          <cell r="CR1308"/>
          <cell r="CS1308"/>
        </row>
        <row r="1309">
          <cell r="B1309" t="str">
            <v>38</v>
          </cell>
          <cell r="F1309" t="str">
            <v>606-0004</v>
          </cell>
          <cell r="G1309" t="str">
            <v>京都市左京区</v>
          </cell>
          <cell r="H1309" t="str">
            <v>岩倉北池田町６番地１シェルブリュー岩倉２</v>
          </cell>
          <cell r="I1309" t="str">
            <v>075-755-2033</v>
          </cell>
          <cell r="J1309">
            <v>46560</v>
          </cell>
          <cell r="K1309">
            <v>43800</v>
          </cell>
          <cell r="M1309" t="str">
            <v>福田　涼二</v>
          </cell>
          <cell r="N1309">
            <v>10000</v>
          </cell>
          <cell r="O1309">
            <v>12</v>
          </cell>
          <cell r="AA1309" t="str">
            <v/>
          </cell>
          <cell r="AB1309"/>
          <cell r="AC1309"/>
          <cell r="AO1309" t="str">
            <v/>
          </cell>
          <cell r="AP1309"/>
          <cell r="AQ1309"/>
          <cell r="BC1309" t="str">
            <v/>
          </cell>
          <cell r="BD1309"/>
          <cell r="BE1309"/>
          <cell r="BQ1309" t="str">
            <v/>
          </cell>
          <cell r="BR1309"/>
          <cell r="BS1309"/>
          <cell r="CE1309" t="str">
            <v/>
          </cell>
          <cell r="CF1309" t="str">
            <v/>
          </cell>
          <cell r="CG1309" t="str">
            <v/>
          </cell>
          <cell r="CR1309" t="str">
            <v>三菱ＵＦＪ銀行</v>
          </cell>
          <cell r="CS1309" t="str">
            <v>豊中支店</v>
          </cell>
        </row>
        <row r="1310">
          <cell r="B1310" t="str">
            <v>35</v>
          </cell>
          <cell r="F1310" t="str">
            <v>610-0102</v>
          </cell>
          <cell r="G1310" t="str">
            <v>城陽市</v>
          </cell>
          <cell r="H1310" t="str">
            <v>久世下大谷１０９番地の１０</v>
          </cell>
          <cell r="I1310" t="str">
            <v>080-15253709</v>
          </cell>
          <cell r="J1310">
            <v>57665</v>
          </cell>
          <cell r="K1310">
            <v>55480</v>
          </cell>
          <cell r="M1310" t="str">
            <v>後藤　誠治</v>
          </cell>
          <cell r="N1310">
            <v>16000</v>
          </cell>
          <cell r="O1310">
            <v>12</v>
          </cell>
          <cell r="AA1310" t="str">
            <v/>
          </cell>
          <cell r="AB1310"/>
          <cell r="AC1310"/>
          <cell r="AO1310" t="str">
            <v/>
          </cell>
          <cell r="AP1310"/>
          <cell r="AQ1310"/>
          <cell r="BC1310" t="str">
            <v/>
          </cell>
          <cell r="BD1310"/>
          <cell r="BE1310"/>
          <cell r="BQ1310" t="str">
            <v/>
          </cell>
          <cell r="BR1310"/>
          <cell r="BS1310"/>
          <cell r="CE1310" t="str">
            <v/>
          </cell>
          <cell r="CF1310" t="str">
            <v/>
          </cell>
          <cell r="CG1310" t="str">
            <v/>
          </cell>
          <cell r="CR1310" t="str">
            <v>京都中央信用金庫</v>
          </cell>
          <cell r="CS1310" t="str">
            <v>久津川支店</v>
          </cell>
        </row>
        <row r="1311">
          <cell r="B1311" t="str">
            <v>37</v>
          </cell>
          <cell r="F1311" t="str">
            <v>612-8007</v>
          </cell>
          <cell r="G1311" t="str">
            <v>京都市伏見区桃山町因幡３１－１０</v>
          </cell>
          <cell r="H1311" t="str">
            <v/>
          </cell>
          <cell r="I1311" t="str">
            <v>080-24240019</v>
          </cell>
          <cell r="J1311">
            <v>72750</v>
          </cell>
          <cell r="K1311">
            <v>54750</v>
          </cell>
          <cell r="M1311" t="str">
            <v>中村　優一</v>
          </cell>
          <cell r="N1311">
            <v>10000</v>
          </cell>
          <cell r="O1311">
            <v>12</v>
          </cell>
          <cell r="AA1311" t="str">
            <v/>
          </cell>
          <cell r="AB1311"/>
          <cell r="AC1311"/>
          <cell r="AO1311" t="str">
            <v/>
          </cell>
          <cell r="AP1311"/>
          <cell r="AQ1311"/>
          <cell r="BC1311" t="str">
            <v/>
          </cell>
          <cell r="BD1311"/>
          <cell r="BE1311"/>
          <cell r="BQ1311" t="str">
            <v/>
          </cell>
          <cell r="BR1311"/>
          <cell r="BS1311"/>
          <cell r="CE1311" t="str">
            <v/>
          </cell>
          <cell r="CF1311" t="str">
            <v/>
          </cell>
          <cell r="CG1311" t="str">
            <v/>
          </cell>
          <cell r="CR1311" t="str">
            <v>京都銀行</v>
          </cell>
          <cell r="CS1311" t="str">
            <v>小栗栖出張所</v>
          </cell>
        </row>
        <row r="1312">
          <cell r="B1312" t="str">
            <v>35</v>
          </cell>
          <cell r="F1312" t="str">
            <v>615-0913</v>
          </cell>
          <cell r="G1312" t="str">
            <v>京都市右京区梅津南上田町６－５（２</v>
          </cell>
          <cell r="H1312" t="str">
            <v>Ｆ）</v>
          </cell>
          <cell r="I1312" t="str">
            <v>075-863-0080</v>
          </cell>
          <cell r="J1312">
            <v>175322</v>
          </cell>
          <cell r="K1312">
            <v>31777</v>
          </cell>
          <cell r="M1312" t="str">
            <v>松原　一史</v>
          </cell>
          <cell r="N1312">
            <v>10000</v>
          </cell>
          <cell r="O1312">
            <v>11</v>
          </cell>
          <cell r="AA1312" t="str">
            <v/>
          </cell>
          <cell r="AB1312"/>
          <cell r="AC1312"/>
          <cell r="AO1312" t="str">
            <v/>
          </cell>
          <cell r="AP1312"/>
          <cell r="AQ1312"/>
          <cell r="BC1312" t="str">
            <v/>
          </cell>
          <cell r="BD1312"/>
          <cell r="BE1312"/>
          <cell r="BQ1312" t="str">
            <v/>
          </cell>
          <cell r="BR1312"/>
          <cell r="BS1312"/>
          <cell r="CE1312" t="str">
            <v/>
          </cell>
          <cell r="CF1312" t="str">
            <v/>
          </cell>
          <cell r="CG1312" t="str">
            <v/>
          </cell>
          <cell r="CR1312" t="str">
            <v>京都中央信用金庫</v>
          </cell>
          <cell r="CS1312" t="str">
            <v>上桂支店</v>
          </cell>
        </row>
        <row r="1313">
          <cell r="B1313" t="str">
            <v>37</v>
          </cell>
          <cell r="F1313" t="str">
            <v>619-0217</v>
          </cell>
          <cell r="G1313" t="str">
            <v>木津川市木津町内垣外132</v>
          </cell>
          <cell r="H1313" t="str">
            <v>木津藤河店舗2階</v>
          </cell>
          <cell r="I1313" t="str">
            <v>090-77527058</v>
          </cell>
          <cell r="J1313">
            <v>25500</v>
          </cell>
          <cell r="K1313">
            <v>21900</v>
          </cell>
          <cell r="M1313" t="str">
            <v>西岡　広宣</v>
          </cell>
          <cell r="N1313">
            <v>4000</v>
          </cell>
          <cell r="O1313">
            <v>12</v>
          </cell>
          <cell r="AA1313" t="str">
            <v/>
          </cell>
          <cell r="AB1313"/>
          <cell r="AC1313"/>
          <cell r="AO1313" t="str">
            <v/>
          </cell>
          <cell r="AP1313"/>
          <cell r="AQ1313"/>
          <cell r="BC1313" t="str">
            <v/>
          </cell>
          <cell r="BD1313"/>
          <cell r="BE1313"/>
          <cell r="BQ1313" t="str">
            <v/>
          </cell>
          <cell r="BR1313"/>
          <cell r="BS1313"/>
          <cell r="CE1313" t="str">
            <v/>
          </cell>
          <cell r="CF1313" t="str">
            <v/>
          </cell>
          <cell r="CG1313" t="str">
            <v/>
          </cell>
          <cell r="CR1313" t="str">
            <v>京都中央信用金庫</v>
          </cell>
          <cell r="CS1313" t="str">
            <v>木津支店</v>
          </cell>
        </row>
        <row r="1314">
          <cell r="B1314" t="str">
            <v>35</v>
          </cell>
          <cell r="F1314" t="str">
            <v>629-3561</v>
          </cell>
          <cell r="G1314" t="str">
            <v>京丹後市久美浜町野中</v>
          </cell>
          <cell r="H1314" t="str">
            <v>128</v>
          </cell>
          <cell r="I1314" t="str">
            <v>0772-84-0335</v>
          </cell>
          <cell r="J1314">
            <v>2185</v>
          </cell>
          <cell r="K1314">
            <v>0</v>
          </cell>
          <cell r="M1314" t="str">
            <v/>
          </cell>
          <cell r="N1314"/>
          <cell r="O1314"/>
          <cell r="AA1314" t="str">
            <v/>
          </cell>
          <cell r="AB1314"/>
          <cell r="AC1314"/>
          <cell r="AO1314" t="str">
            <v/>
          </cell>
          <cell r="AP1314"/>
          <cell r="AQ1314"/>
          <cell r="BC1314" t="str">
            <v/>
          </cell>
          <cell r="BD1314"/>
          <cell r="BE1314"/>
          <cell r="BQ1314" t="str">
            <v/>
          </cell>
          <cell r="BR1314"/>
          <cell r="BS1314"/>
          <cell r="CE1314" t="str">
            <v/>
          </cell>
          <cell r="CF1314" t="str">
            <v/>
          </cell>
          <cell r="CG1314" t="str">
            <v/>
          </cell>
          <cell r="CR1314"/>
          <cell r="CS1314"/>
        </row>
        <row r="1315">
          <cell r="B1315" t="str">
            <v>37</v>
          </cell>
          <cell r="F1315" t="str">
            <v>612-8496</v>
          </cell>
          <cell r="G1315" t="str">
            <v>京都市伏見区久我西出町１３－１３１</v>
          </cell>
          <cell r="H1315" t="str">
            <v/>
          </cell>
          <cell r="I1315" t="str">
            <v>075-921-8824</v>
          </cell>
          <cell r="J1315">
            <v>88320</v>
          </cell>
          <cell r="K1315">
            <v>54750</v>
          </cell>
          <cell r="M1315" t="str">
            <v>髙橋　慶輔</v>
          </cell>
          <cell r="N1315">
            <v>10000</v>
          </cell>
          <cell r="O1315">
            <v>12</v>
          </cell>
          <cell r="AA1315" t="str">
            <v/>
          </cell>
          <cell r="AB1315"/>
          <cell r="AC1315"/>
          <cell r="AO1315" t="str">
            <v/>
          </cell>
          <cell r="AP1315"/>
          <cell r="AQ1315"/>
          <cell r="BC1315" t="str">
            <v/>
          </cell>
          <cell r="BD1315"/>
          <cell r="BE1315"/>
          <cell r="BQ1315" t="str">
            <v/>
          </cell>
          <cell r="BR1315"/>
          <cell r="BS1315"/>
          <cell r="CE1315" t="str">
            <v/>
          </cell>
          <cell r="CF1315" t="str">
            <v/>
          </cell>
          <cell r="CG1315" t="str">
            <v/>
          </cell>
          <cell r="CR1315" t="str">
            <v>京都銀行</v>
          </cell>
          <cell r="CS1315" t="str">
            <v>吉祥院支店</v>
          </cell>
        </row>
        <row r="1316">
          <cell r="B1316" t="str">
            <v>35</v>
          </cell>
          <cell r="F1316" t="str">
            <v>520-0011</v>
          </cell>
          <cell r="G1316" t="str">
            <v>滋賀県大津市南志賀３丁目１４－１８</v>
          </cell>
          <cell r="H1316" t="str">
            <v>ユーワハイツ１０１号</v>
          </cell>
          <cell r="I1316" t="str">
            <v>080-4643-5109</v>
          </cell>
          <cell r="J1316">
            <v>14962</v>
          </cell>
          <cell r="K1316">
            <v>13870</v>
          </cell>
          <cell r="M1316" t="str">
            <v>小林　大毅</v>
          </cell>
          <cell r="N1316">
            <v>4000</v>
          </cell>
          <cell r="O1316">
            <v>12</v>
          </cell>
          <cell r="AA1316" t="str">
            <v/>
          </cell>
          <cell r="AB1316"/>
          <cell r="AC1316"/>
          <cell r="AO1316" t="str">
            <v/>
          </cell>
          <cell r="AP1316"/>
          <cell r="AQ1316"/>
          <cell r="BC1316" t="str">
            <v/>
          </cell>
          <cell r="BD1316"/>
          <cell r="BE1316"/>
          <cell r="BQ1316" t="str">
            <v/>
          </cell>
          <cell r="BR1316"/>
          <cell r="BS1316"/>
          <cell r="CE1316" t="str">
            <v/>
          </cell>
          <cell r="CF1316" t="str">
            <v/>
          </cell>
          <cell r="CG1316" t="str">
            <v/>
          </cell>
          <cell r="CR1316"/>
          <cell r="CS1316"/>
        </row>
        <row r="1317">
          <cell r="B1317" t="str">
            <v>38</v>
          </cell>
          <cell r="F1317" t="str">
            <v>612-8484</v>
          </cell>
          <cell r="G1317" t="str">
            <v>京都市伏見区羽束師鴨川町</v>
          </cell>
          <cell r="H1317" t="str">
            <v>２１２－２５</v>
          </cell>
          <cell r="I1317" t="str">
            <v>075-922-2352</v>
          </cell>
          <cell r="J1317">
            <v>20280</v>
          </cell>
          <cell r="K1317">
            <v>17520</v>
          </cell>
          <cell r="M1317" t="str">
            <v>原　貴之</v>
          </cell>
          <cell r="N1317">
            <v>4000</v>
          </cell>
          <cell r="O1317">
            <v>12</v>
          </cell>
          <cell r="AA1317" t="str">
            <v/>
          </cell>
          <cell r="AB1317"/>
          <cell r="AC1317"/>
          <cell r="AO1317" t="str">
            <v/>
          </cell>
          <cell r="AP1317"/>
          <cell r="AQ1317"/>
          <cell r="BC1317" t="str">
            <v/>
          </cell>
          <cell r="BD1317"/>
          <cell r="BE1317"/>
          <cell r="BQ1317" t="str">
            <v/>
          </cell>
          <cell r="BR1317"/>
          <cell r="BS1317"/>
          <cell r="CE1317" t="str">
            <v/>
          </cell>
          <cell r="CF1317" t="str">
            <v/>
          </cell>
          <cell r="CG1317" t="str">
            <v/>
          </cell>
          <cell r="CR1317" t="str">
            <v>京都銀行</v>
          </cell>
          <cell r="CS1317" t="str">
            <v>下鳥羽支店</v>
          </cell>
        </row>
        <row r="1318">
          <cell r="B1318" t="str">
            <v>35</v>
          </cell>
          <cell r="F1318" t="str">
            <v>612-8018</v>
          </cell>
          <cell r="G1318" t="str">
            <v>京都市伏見区桃山町丹後６－３</v>
          </cell>
          <cell r="H1318" t="str">
            <v/>
          </cell>
          <cell r="I1318" t="str">
            <v>075-621-2595</v>
          </cell>
          <cell r="J1318">
            <v>46492</v>
          </cell>
          <cell r="K1318">
            <v>17337</v>
          </cell>
          <cell r="M1318" t="str">
            <v>長牛　勝弘</v>
          </cell>
          <cell r="N1318">
            <v>5000</v>
          </cell>
          <cell r="O1318">
            <v>12</v>
          </cell>
          <cell r="AA1318" t="str">
            <v/>
          </cell>
          <cell r="AB1318"/>
          <cell r="AC1318"/>
          <cell r="AO1318" t="str">
            <v/>
          </cell>
          <cell r="AP1318"/>
          <cell r="AQ1318"/>
          <cell r="BC1318" t="str">
            <v/>
          </cell>
          <cell r="BD1318"/>
          <cell r="BE1318"/>
          <cell r="BQ1318" t="str">
            <v/>
          </cell>
          <cell r="BR1318"/>
          <cell r="BS1318"/>
          <cell r="CE1318" t="str">
            <v/>
          </cell>
          <cell r="CF1318" t="str">
            <v/>
          </cell>
          <cell r="CG1318" t="str">
            <v/>
          </cell>
          <cell r="CR1318" t="str">
            <v>京都銀行</v>
          </cell>
          <cell r="CS1318" t="str">
            <v>伏見支店</v>
          </cell>
        </row>
        <row r="1319">
          <cell r="B1319" t="str">
            <v>35</v>
          </cell>
          <cell r="F1319" t="str">
            <v>615-8021</v>
          </cell>
          <cell r="G1319" t="str">
            <v>京都市西京区桂浅原町７５</v>
          </cell>
          <cell r="H1319" t="str">
            <v/>
          </cell>
          <cell r="I1319" t="str">
            <v>381-8274</v>
          </cell>
          <cell r="J1319">
            <v>67782</v>
          </cell>
          <cell r="K1319">
            <v>41610</v>
          </cell>
          <cell r="M1319" t="str">
            <v>大下　芳生</v>
          </cell>
          <cell r="N1319">
            <v>12000</v>
          </cell>
          <cell r="O1319">
            <v>12</v>
          </cell>
          <cell r="AA1319" t="str">
            <v/>
          </cell>
          <cell r="AB1319"/>
          <cell r="AC1319"/>
          <cell r="AO1319" t="str">
            <v/>
          </cell>
          <cell r="AP1319"/>
          <cell r="AQ1319"/>
          <cell r="BC1319" t="str">
            <v/>
          </cell>
          <cell r="BD1319"/>
          <cell r="BE1319"/>
          <cell r="BQ1319" t="str">
            <v/>
          </cell>
          <cell r="BR1319"/>
          <cell r="BS1319"/>
          <cell r="CE1319" t="str">
            <v/>
          </cell>
          <cell r="CF1319" t="str">
            <v/>
          </cell>
          <cell r="CG1319" t="str">
            <v/>
          </cell>
          <cell r="CR1319" t="str">
            <v>京都銀行</v>
          </cell>
          <cell r="CS1319" t="str">
            <v>桂支店</v>
          </cell>
        </row>
        <row r="1320">
          <cell r="B1320" t="str">
            <v>38</v>
          </cell>
          <cell r="F1320" t="str">
            <v>610-1152</v>
          </cell>
          <cell r="G1320" t="str">
            <v>京都市西京区</v>
          </cell>
          <cell r="H1320" t="str">
            <v>大原野北春日町５３８番地</v>
          </cell>
          <cell r="I1320" t="str">
            <v>075-874-7911</v>
          </cell>
          <cell r="J1320">
            <v>20280</v>
          </cell>
          <cell r="K1320">
            <v>17520</v>
          </cell>
          <cell r="M1320" t="str">
            <v>祢次金　哲也</v>
          </cell>
          <cell r="N1320">
            <v>4000</v>
          </cell>
          <cell r="O1320">
            <v>12</v>
          </cell>
          <cell r="AA1320" t="str">
            <v/>
          </cell>
          <cell r="AB1320"/>
          <cell r="AC1320"/>
          <cell r="AO1320" t="str">
            <v/>
          </cell>
          <cell r="AP1320"/>
          <cell r="AQ1320"/>
          <cell r="BC1320" t="str">
            <v/>
          </cell>
          <cell r="BD1320"/>
          <cell r="BE1320"/>
          <cell r="BQ1320" t="str">
            <v/>
          </cell>
          <cell r="BR1320"/>
          <cell r="BS1320"/>
          <cell r="CE1320" t="str">
            <v/>
          </cell>
          <cell r="CF1320" t="str">
            <v/>
          </cell>
          <cell r="CG1320" t="str">
            <v/>
          </cell>
          <cell r="CR1320" t="str">
            <v>京都中央信用金庫</v>
          </cell>
          <cell r="CS1320" t="str">
            <v>洛西支店</v>
          </cell>
        </row>
        <row r="1321">
          <cell r="B1321" t="str">
            <v>2</v>
          </cell>
          <cell r="F1321" t="str">
            <v>601-1102</v>
          </cell>
          <cell r="G1321" t="str">
            <v>京都市左京区</v>
          </cell>
          <cell r="H1321" t="str">
            <v>花脊原地町２４番地</v>
          </cell>
          <cell r="I1321" t="str">
            <v>075-746-0027</v>
          </cell>
          <cell r="J1321">
            <v>36000</v>
          </cell>
          <cell r="K1321">
            <v>0</v>
          </cell>
          <cell r="M1321" t="str">
            <v/>
          </cell>
          <cell r="N1321"/>
          <cell r="O1321"/>
          <cell r="AA1321" t="str">
            <v/>
          </cell>
          <cell r="AB1321"/>
          <cell r="AC1321"/>
          <cell r="AO1321" t="str">
            <v/>
          </cell>
          <cell r="AP1321"/>
          <cell r="AQ1321"/>
          <cell r="BC1321" t="str">
            <v/>
          </cell>
          <cell r="BD1321"/>
          <cell r="BE1321"/>
          <cell r="BQ1321" t="str">
            <v/>
          </cell>
          <cell r="BR1321"/>
          <cell r="BS1321"/>
          <cell r="CE1321" t="str">
            <v/>
          </cell>
          <cell r="CF1321" t="str">
            <v/>
          </cell>
          <cell r="CG1321" t="str">
            <v/>
          </cell>
          <cell r="CR1321" t="str">
            <v>京都銀行</v>
          </cell>
          <cell r="CS1321" t="str">
            <v>本店営業部</v>
          </cell>
        </row>
        <row r="1322">
          <cell r="B1322" t="str">
            <v>37</v>
          </cell>
          <cell r="F1322" t="str">
            <v>601-1102</v>
          </cell>
          <cell r="G1322" t="str">
            <v>京都市左京区</v>
          </cell>
          <cell r="H1322" t="str">
            <v>花脊原地町２４番地</v>
          </cell>
          <cell r="I1322" t="str">
            <v>075-746-0027</v>
          </cell>
          <cell r="J1322">
            <v>3600</v>
          </cell>
          <cell r="K1322">
            <v>0</v>
          </cell>
          <cell r="M1322" t="str">
            <v/>
          </cell>
          <cell r="N1322"/>
          <cell r="O1322"/>
          <cell r="AA1322" t="str">
            <v/>
          </cell>
          <cell r="AB1322"/>
          <cell r="AC1322"/>
          <cell r="AO1322" t="str">
            <v/>
          </cell>
          <cell r="AP1322"/>
          <cell r="AQ1322"/>
          <cell r="BC1322" t="str">
            <v/>
          </cell>
          <cell r="BD1322"/>
          <cell r="BE1322"/>
          <cell r="BQ1322" t="str">
            <v/>
          </cell>
          <cell r="BR1322"/>
          <cell r="BS1322"/>
          <cell r="CE1322" t="str">
            <v/>
          </cell>
          <cell r="CF1322" t="str">
            <v/>
          </cell>
          <cell r="CG1322" t="str">
            <v/>
          </cell>
          <cell r="CR1322" t="str">
            <v>京都銀行</v>
          </cell>
          <cell r="CS1322" t="str">
            <v>本店営業部</v>
          </cell>
        </row>
        <row r="1323">
          <cell r="B1323" t="str">
            <v>37</v>
          </cell>
          <cell r="F1323" t="str">
            <v>601-1462</v>
          </cell>
          <cell r="G1323" t="str">
            <v>京都市伏見区小栗栖森本町１０番地３</v>
          </cell>
          <cell r="H1323" t="str">
            <v>シャンポール蜂の壺505号</v>
          </cell>
          <cell r="I1323" t="str">
            <v>080-1521-1078</v>
          </cell>
          <cell r="J1323">
            <v>58350</v>
          </cell>
          <cell r="K1323">
            <v>54750</v>
          </cell>
          <cell r="M1323" t="str">
            <v>吉田　良仁</v>
          </cell>
          <cell r="N1323">
            <v>10000</v>
          </cell>
          <cell r="O1323">
            <v>12</v>
          </cell>
          <cell r="AA1323" t="str">
            <v/>
          </cell>
          <cell r="AB1323"/>
          <cell r="AC1323"/>
          <cell r="AO1323" t="str">
            <v/>
          </cell>
          <cell r="AP1323"/>
          <cell r="AQ1323"/>
          <cell r="BC1323" t="str">
            <v/>
          </cell>
          <cell r="BD1323"/>
          <cell r="BE1323"/>
          <cell r="BQ1323" t="str">
            <v/>
          </cell>
          <cell r="BR1323"/>
          <cell r="BS1323"/>
          <cell r="CE1323" t="str">
            <v/>
          </cell>
          <cell r="CF1323" t="str">
            <v/>
          </cell>
          <cell r="CG1323" t="str">
            <v/>
          </cell>
          <cell r="CR1323" t="str">
            <v>京都中央信用金庫</v>
          </cell>
          <cell r="CS1323" t="str">
            <v>石田支店</v>
          </cell>
        </row>
        <row r="1324">
          <cell r="B1324" t="str">
            <v>35</v>
          </cell>
          <cell r="F1324" t="str">
            <v>620-0867</v>
          </cell>
          <cell r="G1324" t="str">
            <v>福知山市</v>
          </cell>
          <cell r="H1324" t="str">
            <v>前田１１２３－３</v>
          </cell>
          <cell r="I1324" t="str">
            <v>0773-27-0356</v>
          </cell>
          <cell r="J1324">
            <v>85405</v>
          </cell>
          <cell r="K1324">
            <v>83220</v>
          </cell>
          <cell r="M1324" t="str">
            <v>土永　篤史</v>
          </cell>
          <cell r="N1324">
            <v>12000</v>
          </cell>
          <cell r="O1324">
            <v>12</v>
          </cell>
          <cell r="AA1324" t="str">
            <v>土永　梨央</v>
          </cell>
          <cell r="AB1324">
            <v>12000</v>
          </cell>
          <cell r="AC1324">
            <v>12</v>
          </cell>
          <cell r="AO1324" t="str">
            <v/>
          </cell>
          <cell r="AP1324"/>
          <cell r="AQ1324"/>
          <cell r="BC1324" t="str">
            <v/>
          </cell>
          <cell r="BD1324"/>
          <cell r="BE1324"/>
          <cell r="BQ1324" t="str">
            <v/>
          </cell>
          <cell r="BR1324"/>
          <cell r="BS1324"/>
          <cell r="CE1324" t="str">
            <v/>
          </cell>
          <cell r="CF1324" t="str">
            <v/>
          </cell>
          <cell r="CG1324" t="str">
            <v/>
          </cell>
          <cell r="CR1324" t="str">
            <v>京都北都信用金庫</v>
          </cell>
          <cell r="CS1324" t="str">
            <v>前田支店</v>
          </cell>
        </row>
        <row r="1325">
          <cell r="B1325" t="str">
            <v>35</v>
          </cell>
          <cell r="F1325" t="str">
            <v>621-0005</v>
          </cell>
          <cell r="G1325" t="str">
            <v>亀岡市</v>
          </cell>
          <cell r="H1325" t="str">
            <v>保津町弐番７番地１２</v>
          </cell>
          <cell r="I1325" t="str">
            <v>080-2407-9000</v>
          </cell>
          <cell r="J1325">
            <v>15618</v>
          </cell>
          <cell r="K1325">
            <v>13870</v>
          </cell>
          <cell r="M1325" t="str">
            <v>関口　友紀</v>
          </cell>
          <cell r="N1325">
            <v>4000</v>
          </cell>
          <cell r="O1325">
            <v>12</v>
          </cell>
          <cell r="AA1325" t="str">
            <v/>
          </cell>
          <cell r="AB1325"/>
          <cell r="AC1325"/>
          <cell r="AO1325" t="str">
            <v/>
          </cell>
          <cell r="AP1325"/>
          <cell r="AQ1325"/>
          <cell r="BC1325" t="str">
            <v/>
          </cell>
          <cell r="BD1325"/>
          <cell r="BE1325"/>
          <cell r="BQ1325" t="str">
            <v/>
          </cell>
          <cell r="BR1325"/>
          <cell r="BS1325"/>
          <cell r="CE1325" t="str">
            <v/>
          </cell>
          <cell r="CF1325" t="str">
            <v/>
          </cell>
          <cell r="CG1325" t="str">
            <v/>
          </cell>
          <cell r="CR1325" t="str">
            <v>京都信用金庫</v>
          </cell>
          <cell r="CS1325" t="str">
            <v>亀岡支店</v>
          </cell>
        </row>
        <row r="1326">
          <cell r="B1326" t="str">
            <v>35</v>
          </cell>
          <cell r="F1326" t="str">
            <v>620-0056</v>
          </cell>
          <cell r="G1326" t="str">
            <v>福知山市厚中町１１９－１</v>
          </cell>
          <cell r="H1326" t="str">
            <v/>
          </cell>
          <cell r="I1326" t="str">
            <v>0773-24-2134</v>
          </cell>
          <cell r="J1326">
            <v>2508</v>
          </cell>
          <cell r="K1326">
            <v>0</v>
          </cell>
          <cell r="M1326" t="str">
            <v/>
          </cell>
          <cell r="N1326"/>
          <cell r="O1326"/>
          <cell r="AA1326" t="str">
            <v/>
          </cell>
          <cell r="AB1326"/>
          <cell r="AC1326"/>
          <cell r="AO1326" t="str">
            <v/>
          </cell>
          <cell r="AP1326"/>
          <cell r="AQ1326"/>
          <cell r="BC1326" t="str">
            <v/>
          </cell>
          <cell r="BD1326"/>
          <cell r="BE1326"/>
          <cell r="BQ1326" t="str">
            <v/>
          </cell>
          <cell r="BR1326"/>
          <cell r="BS1326"/>
          <cell r="CE1326" t="str">
            <v/>
          </cell>
          <cell r="CF1326" t="str">
            <v/>
          </cell>
          <cell r="CG1326" t="str">
            <v/>
          </cell>
          <cell r="CR1326" t="str">
            <v>京都北都信用金庫</v>
          </cell>
          <cell r="CS1326" t="str">
            <v>篠尾支店</v>
          </cell>
        </row>
        <row r="1327">
          <cell r="B1327" t="str">
            <v>37</v>
          </cell>
          <cell r="F1327" t="str">
            <v>611-0031</v>
          </cell>
          <cell r="G1327" t="str">
            <v>宇治市</v>
          </cell>
          <cell r="H1327" t="str">
            <v>広野町大開５８番地の２８</v>
          </cell>
          <cell r="I1327" t="str">
            <v>0774-26-9598</v>
          </cell>
          <cell r="J1327">
            <v>56550</v>
          </cell>
          <cell r="K1327">
            <v>54750</v>
          </cell>
          <cell r="M1327" t="str">
            <v>佐藤　優太</v>
          </cell>
          <cell r="N1327">
            <v>10000</v>
          </cell>
          <cell r="O1327">
            <v>12</v>
          </cell>
          <cell r="AA1327" t="str">
            <v/>
          </cell>
          <cell r="AB1327"/>
          <cell r="AC1327"/>
          <cell r="AO1327" t="str">
            <v/>
          </cell>
          <cell r="AP1327"/>
          <cell r="AQ1327"/>
          <cell r="BC1327" t="str">
            <v/>
          </cell>
          <cell r="BD1327"/>
          <cell r="BE1327"/>
          <cell r="BQ1327" t="str">
            <v/>
          </cell>
          <cell r="BR1327"/>
          <cell r="BS1327"/>
          <cell r="CE1327" t="str">
            <v/>
          </cell>
          <cell r="CF1327" t="str">
            <v/>
          </cell>
          <cell r="CG1327" t="str">
            <v/>
          </cell>
          <cell r="CR1327" t="str">
            <v>京都銀行</v>
          </cell>
          <cell r="CS1327" t="str">
            <v>出町支店</v>
          </cell>
        </row>
        <row r="1328">
          <cell r="B1328" t="str">
            <v>35</v>
          </cell>
          <cell r="F1328" t="str">
            <v>617-0002</v>
          </cell>
          <cell r="G1328" t="str">
            <v>向日市</v>
          </cell>
          <cell r="H1328" t="str">
            <v>寺戸町大牧１番地の１８４</v>
          </cell>
          <cell r="I1328" t="str">
            <v>075-935-2140</v>
          </cell>
          <cell r="J1328">
            <v>64562</v>
          </cell>
          <cell r="K1328">
            <v>0</v>
          </cell>
          <cell r="M1328" t="str">
            <v/>
          </cell>
          <cell r="N1328"/>
          <cell r="O1328"/>
          <cell r="AA1328" t="str">
            <v/>
          </cell>
          <cell r="AB1328"/>
          <cell r="AC1328"/>
          <cell r="AO1328" t="str">
            <v/>
          </cell>
          <cell r="AP1328"/>
          <cell r="AQ1328"/>
          <cell r="BC1328" t="str">
            <v/>
          </cell>
          <cell r="BD1328"/>
          <cell r="BE1328"/>
          <cell r="BQ1328" t="str">
            <v/>
          </cell>
          <cell r="BR1328"/>
          <cell r="BS1328"/>
          <cell r="CE1328" t="str">
            <v/>
          </cell>
          <cell r="CF1328" t="str">
            <v/>
          </cell>
          <cell r="CG1328" t="str">
            <v/>
          </cell>
          <cell r="CR1328" t="str">
            <v>京都中央信用金庫</v>
          </cell>
          <cell r="CS1328" t="str">
            <v>今里支店</v>
          </cell>
        </row>
        <row r="1329">
          <cell r="B1329" t="str">
            <v>35</v>
          </cell>
          <cell r="F1329" t="str">
            <v>601-1123</v>
          </cell>
          <cell r="G1329" t="str">
            <v>京都市左京区</v>
          </cell>
          <cell r="H1329" t="str">
            <v>静市市原町４２ヌーボ静市１０５号室</v>
          </cell>
          <cell r="I1329" t="str">
            <v>075-741-8303</v>
          </cell>
          <cell r="J1329">
            <v>36860</v>
          </cell>
          <cell r="K1329">
            <v>34675</v>
          </cell>
          <cell r="M1329" t="str">
            <v>吉川　歩</v>
          </cell>
          <cell r="N1329">
            <v>10000</v>
          </cell>
          <cell r="O1329">
            <v>12</v>
          </cell>
          <cell r="AA1329" t="str">
            <v/>
          </cell>
          <cell r="AB1329"/>
          <cell r="AC1329"/>
          <cell r="AO1329" t="str">
            <v/>
          </cell>
          <cell r="AP1329"/>
          <cell r="AQ1329"/>
          <cell r="BC1329" t="str">
            <v/>
          </cell>
          <cell r="BD1329"/>
          <cell r="BE1329"/>
          <cell r="BQ1329" t="str">
            <v/>
          </cell>
          <cell r="BR1329"/>
          <cell r="BS1329"/>
          <cell r="CE1329" t="str">
            <v/>
          </cell>
          <cell r="CF1329" t="str">
            <v/>
          </cell>
          <cell r="CG1329" t="str">
            <v/>
          </cell>
          <cell r="CR1329" t="str">
            <v>京都銀行</v>
          </cell>
          <cell r="CS1329" t="str">
            <v>三宅八幡支店</v>
          </cell>
        </row>
        <row r="1330">
          <cell r="B1330" t="str">
            <v>35</v>
          </cell>
          <cell r="F1330" t="str">
            <v>602-8046</v>
          </cell>
          <cell r="G1330" t="str">
            <v>京都市上京区</v>
          </cell>
          <cell r="H1330" t="str">
            <v>油小路通下立売上る近衛町１６３番地</v>
          </cell>
          <cell r="I1330" t="str">
            <v>075-432-0516</v>
          </cell>
          <cell r="J1330">
            <v>10288</v>
          </cell>
          <cell r="K1330">
            <v>0</v>
          </cell>
          <cell r="M1330" t="str">
            <v/>
          </cell>
          <cell r="N1330"/>
          <cell r="O1330"/>
          <cell r="AA1330" t="str">
            <v/>
          </cell>
          <cell r="AB1330"/>
          <cell r="AC1330"/>
          <cell r="AO1330" t="str">
            <v/>
          </cell>
          <cell r="AP1330"/>
          <cell r="AQ1330"/>
          <cell r="BC1330" t="str">
            <v/>
          </cell>
          <cell r="BD1330"/>
          <cell r="BE1330"/>
          <cell r="BQ1330" t="str">
            <v/>
          </cell>
          <cell r="BR1330"/>
          <cell r="BS1330"/>
          <cell r="CE1330" t="str">
            <v/>
          </cell>
          <cell r="CF1330" t="str">
            <v/>
          </cell>
          <cell r="CG1330" t="str">
            <v/>
          </cell>
          <cell r="CR1330" t="str">
            <v>京都信用金庫</v>
          </cell>
          <cell r="CS1330" t="str">
            <v>丸太町支店</v>
          </cell>
        </row>
        <row r="1331">
          <cell r="B1331" t="str">
            <v>35</v>
          </cell>
          <cell r="F1331" t="str">
            <v>619-1202</v>
          </cell>
          <cell r="G1331" t="str">
            <v>相楽郡和束町原山</v>
          </cell>
          <cell r="H1331" t="str">
            <v>上手3</v>
          </cell>
          <cell r="I1331" t="str">
            <v>0774-66-6509</v>
          </cell>
          <cell r="J1331">
            <v>107160</v>
          </cell>
          <cell r="K1331">
            <v>41610</v>
          </cell>
          <cell r="M1331" t="str">
            <v>中屋　恵造</v>
          </cell>
          <cell r="N1331">
            <v>12000</v>
          </cell>
          <cell r="O1331">
            <v>12</v>
          </cell>
          <cell r="AA1331" t="str">
            <v/>
          </cell>
          <cell r="AB1331"/>
          <cell r="AC1331"/>
          <cell r="AO1331" t="str">
            <v/>
          </cell>
          <cell r="AP1331"/>
          <cell r="AQ1331"/>
          <cell r="BC1331" t="str">
            <v/>
          </cell>
          <cell r="BD1331"/>
          <cell r="BE1331"/>
          <cell r="BQ1331" t="str">
            <v/>
          </cell>
          <cell r="BR1331"/>
          <cell r="BS1331"/>
          <cell r="CE1331" t="str">
            <v/>
          </cell>
          <cell r="CF1331" t="str">
            <v/>
          </cell>
          <cell r="CG1331" t="str">
            <v/>
          </cell>
          <cell r="CR1331" t="str">
            <v>京都中央信用金庫</v>
          </cell>
          <cell r="CS1331" t="str">
            <v>加茂町支店</v>
          </cell>
        </row>
        <row r="1332">
          <cell r="B1332" t="str">
            <v>35</v>
          </cell>
          <cell r="F1332" t="str">
            <v>624-0903</v>
          </cell>
          <cell r="G1332" t="str">
            <v>舞鶴市字天台</v>
          </cell>
          <cell r="H1332" t="str">
            <v>１０番地７０</v>
          </cell>
          <cell r="I1332" t="str">
            <v>0773-76-8668</v>
          </cell>
          <cell r="J1332">
            <v>16055</v>
          </cell>
          <cell r="K1332">
            <v>13870</v>
          </cell>
          <cell r="M1332" t="str">
            <v>富本　孝志</v>
          </cell>
          <cell r="N1332">
            <v>4000</v>
          </cell>
          <cell r="O1332">
            <v>12</v>
          </cell>
          <cell r="AA1332" t="str">
            <v/>
          </cell>
          <cell r="AB1332"/>
          <cell r="AC1332"/>
          <cell r="AO1332" t="str">
            <v/>
          </cell>
          <cell r="AP1332"/>
          <cell r="AQ1332"/>
          <cell r="BC1332" t="str">
            <v/>
          </cell>
          <cell r="BD1332"/>
          <cell r="BE1332"/>
          <cell r="BQ1332" t="str">
            <v/>
          </cell>
          <cell r="BR1332"/>
          <cell r="BS1332"/>
          <cell r="CE1332" t="str">
            <v/>
          </cell>
          <cell r="CF1332" t="str">
            <v/>
          </cell>
          <cell r="CG1332" t="str">
            <v/>
          </cell>
          <cell r="CR1332" t="str">
            <v>福邦銀行</v>
          </cell>
          <cell r="CS1332" t="str">
            <v>舞鶴支店</v>
          </cell>
        </row>
        <row r="1333">
          <cell r="B1333" t="str">
            <v>38</v>
          </cell>
          <cell r="F1333" t="str">
            <v>602-8025</v>
          </cell>
          <cell r="G1333" t="str">
            <v>京都市上京区丸太町通</v>
          </cell>
          <cell r="H1333" t="str">
            <v>衣棚西北西角今薬屋町３２７番地４</v>
          </cell>
          <cell r="I1333" t="str">
            <v>075-213-3811</v>
          </cell>
          <cell r="J1333">
            <v>283140</v>
          </cell>
          <cell r="K1333">
            <v>39420</v>
          </cell>
          <cell r="M1333" t="str">
            <v>長谷川　紗代</v>
          </cell>
          <cell r="N1333">
            <v>4000</v>
          </cell>
          <cell r="O1333">
            <v>12</v>
          </cell>
          <cell r="AA1333" t="str">
            <v>四方　博樹</v>
          </cell>
          <cell r="AB1333">
            <v>5000</v>
          </cell>
          <cell r="AC1333">
            <v>12</v>
          </cell>
          <cell r="AO1333" t="str">
            <v/>
          </cell>
          <cell r="AP1333"/>
          <cell r="AQ1333"/>
          <cell r="BC1333" t="str">
            <v/>
          </cell>
          <cell r="BD1333"/>
          <cell r="BE1333"/>
          <cell r="BQ1333" t="str">
            <v/>
          </cell>
          <cell r="BR1333"/>
          <cell r="BS1333"/>
          <cell r="CE1333" t="str">
            <v/>
          </cell>
          <cell r="CF1333" t="str">
            <v/>
          </cell>
          <cell r="CG1333" t="str">
            <v/>
          </cell>
          <cell r="CR1333" t="str">
            <v>京都銀行</v>
          </cell>
          <cell r="CS1333" t="str">
            <v>府庁前支店</v>
          </cell>
        </row>
        <row r="1334">
          <cell r="B1334" t="str">
            <v>35</v>
          </cell>
          <cell r="F1334" t="str">
            <v>625-0065</v>
          </cell>
          <cell r="G1334" t="str">
            <v>舞鶴市丸山中町２１－１</v>
          </cell>
          <cell r="H1334" t="str">
            <v/>
          </cell>
          <cell r="I1334" t="str">
            <v>0773-60-8469</v>
          </cell>
          <cell r="J1334">
            <v>16055</v>
          </cell>
          <cell r="K1334">
            <v>13870</v>
          </cell>
          <cell r="M1334" t="str">
            <v>大平　智三</v>
          </cell>
          <cell r="N1334">
            <v>4000</v>
          </cell>
          <cell r="O1334">
            <v>12</v>
          </cell>
          <cell r="AA1334" t="str">
            <v/>
          </cell>
          <cell r="AB1334"/>
          <cell r="AC1334"/>
          <cell r="AO1334" t="str">
            <v/>
          </cell>
          <cell r="AP1334"/>
          <cell r="AQ1334"/>
          <cell r="BC1334" t="str">
            <v/>
          </cell>
          <cell r="BD1334"/>
          <cell r="BE1334"/>
          <cell r="BQ1334" t="str">
            <v/>
          </cell>
          <cell r="BR1334"/>
          <cell r="BS1334"/>
          <cell r="CE1334" t="str">
            <v/>
          </cell>
          <cell r="CF1334" t="str">
            <v/>
          </cell>
          <cell r="CG1334" t="str">
            <v/>
          </cell>
          <cell r="CR1334" t="str">
            <v>京都銀行</v>
          </cell>
          <cell r="CS1334" t="str">
            <v>東舞鶴支店</v>
          </cell>
        </row>
        <row r="1335">
          <cell r="B1335" t="str">
            <v>35</v>
          </cell>
          <cell r="F1335" t="str">
            <v>601-8201</v>
          </cell>
          <cell r="G1335" t="str">
            <v>京都市南区久世川原町</v>
          </cell>
          <cell r="H1335" t="str">
            <v>１９８番地１６</v>
          </cell>
          <cell r="I1335" t="str">
            <v>090-2281-4390</v>
          </cell>
          <cell r="J1335">
            <v>16055</v>
          </cell>
          <cell r="K1335">
            <v>13870</v>
          </cell>
          <cell r="M1335" t="str">
            <v>秋山　正人</v>
          </cell>
          <cell r="N1335">
            <v>4000</v>
          </cell>
          <cell r="O1335">
            <v>12</v>
          </cell>
          <cell r="AA1335" t="str">
            <v/>
          </cell>
          <cell r="AB1335"/>
          <cell r="AC1335"/>
          <cell r="AO1335" t="str">
            <v/>
          </cell>
          <cell r="AP1335"/>
          <cell r="AQ1335"/>
          <cell r="BC1335" t="str">
            <v/>
          </cell>
          <cell r="BD1335"/>
          <cell r="BE1335"/>
          <cell r="BQ1335" t="str">
            <v/>
          </cell>
          <cell r="BR1335"/>
          <cell r="BS1335"/>
          <cell r="CE1335" t="str">
            <v/>
          </cell>
          <cell r="CF1335" t="str">
            <v/>
          </cell>
          <cell r="CG1335" t="str">
            <v/>
          </cell>
          <cell r="CR1335"/>
          <cell r="CS1335"/>
        </row>
        <row r="1336">
          <cell r="B1336" t="str">
            <v>35</v>
          </cell>
          <cell r="F1336" t="str">
            <v>607-8113</v>
          </cell>
          <cell r="G1336" t="str">
            <v>京都市山科区</v>
          </cell>
          <cell r="H1336" t="str">
            <v>小山北溝町１５番地１０カレン山科２０１</v>
          </cell>
          <cell r="I1336" t="str">
            <v>080-9744-0088</v>
          </cell>
          <cell r="J1336">
            <v>40137</v>
          </cell>
          <cell r="K1336">
            <v>34675</v>
          </cell>
          <cell r="M1336" t="str">
            <v>川瀬　和貴</v>
          </cell>
          <cell r="N1336">
            <v>10000</v>
          </cell>
          <cell r="O1336">
            <v>12</v>
          </cell>
          <cell r="AA1336" t="str">
            <v/>
          </cell>
          <cell r="AB1336"/>
          <cell r="AC1336"/>
          <cell r="AO1336" t="str">
            <v/>
          </cell>
          <cell r="AP1336"/>
          <cell r="AQ1336"/>
          <cell r="BC1336" t="str">
            <v/>
          </cell>
          <cell r="BD1336"/>
          <cell r="BE1336"/>
          <cell r="BQ1336" t="str">
            <v/>
          </cell>
          <cell r="BR1336"/>
          <cell r="BS1336"/>
          <cell r="CE1336" t="str">
            <v/>
          </cell>
          <cell r="CF1336" t="str">
            <v/>
          </cell>
          <cell r="CG1336" t="str">
            <v/>
          </cell>
          <cell r="CR1336"/>
          <cell r="CS1336"/>
        </row>
        <row r="1337">
          <cell r="B1337" t="str">
            <v>35</v>
          </cell>
          <cell r="F1337" t="str">
            <v>616-8062</v>
          </cell>
          <cell r="G1337" t="str">
            <v>京都市右京区</v>
          </cell>
          <cell r="H1337" t="str">
            <v>太秦安井春日町３番地１７</v>
          </cell>
          <cell r="I1337" t="str">
            <v>075-406-7647</v>
          </cell>
          <cell r="J1337">
            <v>16055</v>
          </cell>
          <cell r="K1337">
            <v>13870</v>
          </cell>
          <cell r="M1337" t="str">
            <v>辰山　豊和</v>
          </cell>
          <cell r="N1337">
            <v>4000</v>
          </cell>
          <cell r="O1337">
            <v>12</v>
          </cell>
          <cell r="AA1337" t="str">
            <v/>
          </cell>
          <cell r="AB1337"/>
          <cell r="AC1337"/>
          <cell r="AO1337" t="str">
            <v/>
          </cell>
          <cell r="AP1337"/>
          <cell r="AQ1337"/>
          <cell r="BC1337" t="str">
            <v/>
          </cell>
          <cell r="BD1337"/>
          <cell r="BE1337"/>
          <cell r="BQ1337" t="str">
            <v/>
          </cell>
          <cell r="BR1337"/>
          <cell r="BS1337"/>
          <cell r="CE1337" t="str">
            <v/>
          </cell>
          <cell r="CF1337" t="str">
            <v/>
          </cell>
          <cell r="CG1337" t="str">
            <v/>
          </cell>
          <cell r="CR1337" t="str">
            <v>京都銀行</v>
          </cell>
          <cell r="CS1337" t="str">
            <v>太秦安井支店</v>
          </cell>
        </row>
        <row r="1338">
          <cell r="B1338" t="str">
            <v>37</v>
          </cell>
          <cell r="F1338" t="str">
            <v>611-0041</v>
          </cell>
          <cell r="G1338" t="str">
            <v>宇治市槇島町本屋敷４３－９</v>
          </cell>
          <cell r="H1338" t="str">
            <v>グリーンタウン槇島１－３０２</v>
          </cell>
          <cell r="I1338" t="str">
            <v>090-2068-3131</v>
          </cell>
          <cell r="J1338">
            <v>23700</v>
          </cell>
          <cell r="K1338">
            <v>21900</v>
          </cell>
          <cell r="M1338" t="str">
            <v>西村　斉之</v>
          </cell>
          <cell r="N1338">
            <v>4000</v>
          </cell>
          <cell r="O1338">
            <v>12</v>
          </cell>
          <cell r="AA1338" t="str">
            <v/>
          </cell>
          <cell r="AB1338"/>
          <cell r="AC1338"/>
          <cell r="AO1338" t="str">
            <v/>
          </cell>
          <cell r="AP1338"/>
          <cell r="AQ1338"/>
          <cell r="BC1338" t="str">
            <v/>
          </cell>
          <cell r="BD1338"/>
          <cell r="BE1338"/>
          <cell r="BQ1338" t="str">
            <v/>
          </cell>
          <cell r="BR1338"/>
          <cell r="BS1338"/>
          <cell r="CE1338" t="str">
            <v/>
          </cell>
          <cell r="CF1338" t="str">
            <v/>
          </cell>
          <cell r="CG1338" t="str">
            <v/>
          </cell>
          <cell r="CR1338"/>
          <cell r="CS1338"/>
        </row>
        <row r="1339">
          <cell r="B1339" t="str">
            <v>36</v>
          </cell>
          <cell r="F1339" t="str">
            <v>607-8116</v>
          </cell>
          <cell r="G1339" t="str">
            <v>京都市山科区小山鎮守町</v>
          </cell>
          <cell r="H1339" t="str">
            <v>２０番地３１</v>
          </cell>
          <cell r="I1339" t="str">
            <v>075-595-5287</v>
          </cell>
          <cell r="J1339">
            <v>10725</v>
          </cell>
          <cell r="K1339">
            <v>9490</v>
          </cell>
          <cell r="M1339" t="str">
            <v>山﨑　隆史</v>
          </cell>
          <cell r="N1339">
            <v>4000</v>
          </cell>
          <cell r="O1339">
            <v>12</v>
          </cell>
          <cell r="AA1339" t="str">
            <v/>
          </cell>
          <cell r="AB1339"/>
          <cell r="AC1339"/>
          <cell r="AO1339" t="str">
            <v/>
          </cell>
          <cell r="AP1339"/>
          <cell r="AQ1339"/>
          <cell r="BC1339" t="str">
            <v/>
          </cell>
          <cell r="BD1339"/>
          <cell r="BE1339"/>
          <cell r="BQ1339" t="str">
            <v/>
          </cell>
          <cell r="BR1339"/>
          <cell r="BS1339"/>
          <cell r="CE1339" t="str">
            <v/>
          </cell>
          <cell r="CF1339" t="str">
            <v/>
          </cell>
          <cell r="CG1339" t="str">
            <v/>
          </cell>
          <cell r="CR1339" t="str">
            <v>京都中央信用金庫</v>
          </cell>
          <cell r="CS1339" t="str">
            <v>西野支店</v>
          </cell>
        </row>
        <row r="1340">
          <cell r="B1340" t="str">
            <v>38</v>
          </cell>
          <cell r="F1340" t="str">
            <v>615-0042</v>
          </cell>
          <cell r="G1340" t="str">
            <v>京都市右京区西院東中水町１４－９０６</v>
          </cell>
          <cell r="H1340" t="str">
            <v/>
          </cell>
          <cell r="I1340" t="str">
            <v>075-315-9238</v>
          </cell>
          <cell r="J1340">
            <v>22368</v>
          </cell>
          <cell r="K1340">
            <v>21900</v>
          </cell>
          <cell r="M1340" t="str">
            <v>吉田　智子</v>
          </cell>
          <cell r="N1340">
            <v>5000</v>
          </cell>
          <cell r="O1340">
            <v>12</v>
          </cell>
          <cell r="AA1340" t="str">
            <v/>
          </cell>
          <cell r="AB1340"/>
          <cell r="AC1340"/>
          <cell r="AO1340" t="str">
            <v/>
          </cell>
          <cell r="AP1340"/>
          <cell r="AQ1340"/>
          <cell r="BC1340" t="str">
            <v/>
          </cell>
          <cell r="BD1340"/>
          <cell r="BE1340"/>
          <cell r="BQ1340" t="str">
            <v/>
          </cell>
          <cell r="BR1340"/>
          <cell r="BS1340"/>
          <cell r="CE1340" t="str">
            <v/>
          </cell>
          <cell r="CF1340" t="str">
            <v/>
          </cell>
          <cell r="CG1340" t="str">
            <v/>
          </cell>
          <cell r="CR1340" t="str">
            <v>京都中央信用金庫</v>
          </cell>
          <cell r="CS1340" t="str">
            <v>西院支店</v>
          </cell>
        </row>
        <row r="1341">
          <cell r="B1341" t="str">
            <v>38</v>
          </cell>
          <cell r="F1341" t="str">
            <v>603-8822</v>
          </cell>
          <cell r="G1341" t="str">
            <v>京都市北区</v>
          </cell>
          <cell r="H1341" t="str">
            <v>西賀茂鹿ノ下町７７番地２</v>
          </cell>
          <cell r="I1341" t="str">
            <v>075-495-7181</v>
          </cell>
          <cell r="J1341">
            <v>75024</v>
          </cell>
          <cell r="K1341">
            <v>72264</v>
          </cell>
          <cell r="M1341" t="str">
            <v>冨田　昌彦</v>
          </cell>
          <cell r="N1341">
            <v>18000</v>
          </cell>
          <cell r="O1341">
            <v>11</v>
          </cell>
          <cell r="AA1341" t="str">
            <v/>
          </cell>
          <cell r="AB1341"/>
          <cell r="AC1341"/>
          <cell r="AO1341" t="str">
            <v/>
          </cell>
          <cell r="AP1341"/>
          <cell r="AQ1341"/>
          <cell r="BC1341" t="str">
            <v/>
          </cell>
          <cell r="BD1341"/>
          <cell r="BE1341"/>
          <cell r="BQ1341" t="str">
            <v/>
          </cell>
          <cell r="BR1341"/>
          <cell r="BS1341"/>
          <cell r="CE1341" t="str">
            <v/>
          </cell>
          <cell r="CF1341" t="str">
            <v/>
          </cell>
          <cell r="CG1341" t="str">
            <v/>
          </cell>
          <cell r="CR1341"/>
          <cell r="CS1341"/>
        </row>
        <row r="1342">
          <cell r="B1342" t="str">
            <v>37</v>
          </cell>
          <cell r="F1342" t="str">
            <v>601-8025</v>
          </cell>
          <cell r="G1342" t="str">
            <v>京都市南区東九条柳下町</v>
          </cell>
          <cell r="H1342" t="str">
            <v>柳下町６０番地</v>
          </cell>
          <cell r="I1342" t="str">
            <v>080-6108-5485</v>
          </cell>
          <cell r="J1342">
            <v>80250</v>
          </cell>
          <cell r="K1342">
            <v>76650</v>
          </cell>
          <cell r="M1342" t="str">
            <v>近藤　翔太</v>
          </cell>
          <cell r="N1342">
            <v>14000</v>
          </cell>
          <cell r="O1342">
            <v>12</v>
          </cell>
          <cell r="AA1342" t="str">
            <v/>
          </cell>
          <cell r="AB1342"/>
          <cell r="AC1342"/>
          <cell r="AO1342" t="str">
            <v/>
          </cell>
          <cell r="AP1342"/>
          <cell r="AQ1342"/>
          <cell r="BC1342" t="str">
            <v/>
          </cell>
          <cell r="BD1342"/>
          <cell r="BE1342"/>
          <cell r="BQ1342" t="str">
            <v/>
          </cell>
          <cell r="BR1342"/>
          <cell r="BS1342"/>
          <cell r="CE1342" t="str">
            <v/>
          </cell>
          <cell r="CF1342" t="str">
            <v/>
          </cell>
          <cell r="CG1342" t="str">
            <v/>
          </cell>
          <cell r="CR1342" t="str">
            <v>三菱ＵＦＪ銀行</v>
          </cell>
          <cell r="CS1342" t="str">
            <v>東寺支店</v>
          </cell>
        </row>
        <row r="1343">
          <cell r="B1343" t="str">
            <v>35</v>
          </cell>
          <cell r="F1343" t="str">
            <v>617-0001</v>
          </cell>
          <cell r="G1343" t="str">
            <v>向日市物集女町</v>
          </cell>
          <cell r="H1343" t="str">
            <v>出口１５－１９</v>
          </cell>
          <cell r="I1343" t="str">
            <v>075-932-2355</v>
          </cell>
          <cell r="J1343">
            <v>2185</v>
          </cell>
          <cell r="K1343">
            <v>0</v>
          </cell>
          <cell r="M1343" t="str">
            <v/>
          </cell>
          <cell r="N1343"/>
          <cell r="O1343"/>
          <cell r="AA1343" t="str">
            <v/>
          </cell>
          <cell r="AB1343"/>
          <cell r="AC1343"/>
          <cell r="AO1343" t="str">
            <v/>
          </cell>
          <cell r="AP1343"/>
          <cell r="AQ1343"/>
          <cell r="BC1343" t="str">
            <v/>
          </cell>
          <cell r="BD1343"/>
          <cell r="BE1343"/>
          <cell r="BQ1343" t="str">
            <v/>
          </cell>
          <cell r="BR1343"/>
          <cell r="BS1343"/>
          <cell r="CE1343" t="str">
            <v/>
          </cell>
          <cell r="CF1343" t="str">
            <v/>
          </cell>
          <cell r="CG1343" t="str">
            <v/>
          </cell>
          <cell r="CR1343" t="str">
            <v>京都中央信用金庫</v>
          </cell>
          <cell r="CS1343" t="str">
            <v>樫原支店</v>
          </cell>
        </row>
        <row r="1344">
          <cell r="B1344" t="str">
            <v>38</v>
          </cell>
          <cell r="F1344" t="str">
            <v>606-0024</v>
          </cell>
          <cell r="G1344" t="str">
            <v>京都市左京区</v>
          </cell>
          <cell r="H1344" t="str">
            <v>岩倉花園町666-13</v>
          </cell>
          <cell r="I1344" t="str">
            <v>075-711-6633</v>
          </cell>
          <cell r="J1344">
            <v>45180</v>
          </cell>
          <cell r="K1344">
            <v>43800</v>
          </cell>
          <cell r="M1344" t="str">
            <v>和田　哲也</v>
          </cell>
          <cell r="N1344">
            <v>10000</v>
          </cell>
          <cell r="O1344">
            <v>12</v>
          </cell>
          <cell r="AA1344" t="str">
            <v/>
          </cell>
          <cell r="AB1344"/>
          <cell r="AC1344"/>
          <cell r="AO1344" t="str">
            <v/>
          </cell>
          <cell r="AP1344"/>
          <cell r="AQ1344"/>
          <cell r="BC1344" t="str">
            <v/>
          </cell>
          <cell r="BD1344"/>
          <cell r="BE1344"/>
          <cell r="BQ1344" t="str">
            <v/>
          </cell>
          <cell r="BR1344"/>
          <cell r="BS1344"/>
          <cell r="CE1344" t="str">
            <v/>
          </cell>
          <cell r="CF1344" t="str">
            <v/>
          </cell>
          <cell r="CG1344" t="str">
            <v/>
          </cell>
          <cell r="CR1344" t="str">
            <v>近畿労働金庫</v>
          </cell>
          <cell r="CS1344" t="str">
            <v>京都支店</v>
          </cell>
        </row>
        <row r="1345">
          <cell r="B1345" t="str">
            <v>38</v>
          </cell>
          <cell r="F1345" t="str">
            <v>620-0948</v>
          </cell>
          <cell r="G1345" t="str">
            <v>福知山市</v>
          </cell>
          <cell r="H1345" t="str">
            <v>字天田６８番地の１３</v>
          </cell>
          <cell r="I1345" t="str">
            <v>0773-23-1433</v>
          </cell>
          <cell r="J1345">
            <v>3108</v>
          </cell>
          <cell r="K1345">
            <v>0</v>
          </cell>
          <cell r="M1345" t="str">
            <v/>
          </cell>
          <cell r="N1345"/>
          <cell r="O1345"/>
          <cell r="AA1345" t="str">
            <v/>
          </cell>
          <cell r="AB1345"/>
          <cell r="AC1345"/>
          <cell r="AO1345" t="str">
            <v/>
          </cell>
          <cell r="AP1345"/>
          <cell r="AQ1345"/>
          <cell r="BC1345" t="str">
            <v/>
          </cell>
          <cell r="BD1345"/>
          <cell r="BE1345"/>
          <cell r="BQ1345" t="str">
            <v/>
          </cell>
          <cell r="BR1345"/>
          <cell r="BS1345"/>
          <cell r="CE1345" t="str">
            <v/>
          </cell>
          <cell r="CF1345" t="str">
            <v/>
          </cell>
          <cell r="CG1345" t="str">
            <v/>
          </cell>
          <cell r="CR1345"/>
          <cell r="CS1345"/>
        </row>
        <row r="1346">
          <cell r="B1346" t="str">
            <v>35</v>
          </cell>
          <cell r="F1346" t="str">
            <v>611-0025</v>
          </cell>
          <cell r="G1346" t="str">
            <v>宇治市</v>
          </cell>
          <cell r="H1346" t="str">
            <v>神明宮北１０７番地の８</v>
          </cell>
          <cell r="I1346" t="str">
            <v>090-6985-2880</v>
          </cell>
          <cell r="J1346">
            <v>1092</v>
          </cell>
          <cell r="K1346">
            <v>0</v>
          </cell>
          <cell r="M1346" t="str">
            <v/>
          </cell>
          <cell r="N1346"/>
          <cell r="O1346"/>
          <cell r="AA1346" t="str">
            <v/>
          </cell>
          <cell r="AB1346"/>
          <cell r="AC1346"/>
          <cell r="AO1346" t="str">
            <v/>
          </cell>
          <cell r="AP1346"/>
          <cell r="AQ1346"/>
          <cell r="BC1346" t="str">
            <v/>
          </cell>
          <cell r="BD1346"/>
          <cell r="BE1346"/>
          <cell r="BQ1346" t="str">
            <v/>
          </cell>
          <cell r="BR1346"/>
          <cell r="BS1346"/>
          <cell r="CE1346" t="str">
            <v/>
          </cell>
          <cell r="CF1346" t="str">
            <v/>
          </cell>
          <cell r="CG1346" t="str">
            <v/>
          </cell>
          <cell r="CR1346"/>
          <cell r="CS1346"/>
        </row>
        <row r="1347">
          <cell r="B1347" t="str">
            <v>38</v>
          </cell>
          <cell r="F1347" t="str">
            <v>607-8112</v>
          </cell>
          <cell r="G1347" t="str">
            <v>京都市山科区小山中ノ川町67番地</v>
          </cell>
          <cell r="H1347" t="str">
            <v/>
          </cell>
          <cell r="I1347" t="str">
            <v>075-925-0600</v>
          </cell>
          <cell r="J1347">
            <v>163452</v>
          </cell>
          <cell r="K1347">
            <v>87600</v>
          </cell>
          <cell r="M1347" t="str">
            <v>塚田　仁</v>
          </cell>
          <cell r="N1347">
            <v>20000</v>
          </cell>
          <cell r="O1347">
            <v>12</v>
          </cell>
          <cell r="AA1347" t="str">
            <v/>
          </cell>
          <cell r="AB1347"/>
          <cell r="AC1347"/>
          <cell r="AO1347" t="str">
            <v/>
          </cell>
          <cell r="AP1347"/>
          <cell r="AQ1347"/>
          <cell r="BC1347" t="str">
            <v/>
          </cell>
          <cell r="BD1347"/>
          <cell r="BE1347"/>
          <cell r="BQ1347" t="str">
            <v/>
          </cell>
          <cell r="BR1347"/>
          <cell r="BS1347"/>
          <cell r="CE1347" t="str">
            <v/>
          </cell>
          <cell r="CF1347" t="str">
            <v/>
          </cell>
          <cell r="CG1347" t="str">
            <v/>
          </cell>
          <cell r="CR1347" t="str">
            <v>滋賀銀行</v>
          </cell>
          <cell r="CS1347" t="str">
            <v>宇治支店</v>
          </cell>
        </row>
        <row r="1348">
          <cell r="B1348" t="str">
            <v>38</v>
          </cell>
          <cell r="F1348" t="str">
            <v>601-8365</v>
          </cell>
          <cell r="G1348" t="str">
            <v>京都市南区</v>
          </cell>
          <cell r="H1348" t="str">
            <v>吉祥院石原開町３１－３</v>
          </cell>
          <cell r="I1348" t="str">
            <v>090-32728491</v>
          </cell>
          <cell r="J1348">
            <v>37800</v>
          </cell>
          <cell r="K1348">
            <v>35040</v>
          </cell>
          <cell r="M1348" t="str">
            <v>小林　博貴</v>
          </cell>
          <cell r="N1348">
            <v>8000</v>
          </cell>
          <cell r="O1348">
            <v>12</v>
          </cell>
          <cell r="AA1348" t="str">
            <v/>
          </cell>
          <cell r="AB1348"/>
          <cell r="AC1348"/>
          <cell r="AO1348" t="str">
            <v/>
          </cell>
          <cell r="AP1348"/>
          <cell r="AQ1348"/>
          <cell r="BC1348" t="str">
            <v/>
          </cell>
          <cell r="BD1348"/>
          <cell r="BE1348"/>
          <cell r="BQ1348" t="str">
            <v/>
          </cell>
          <cell r="BR1348"/>
          <cell r="BS1348"/>
          <cell r="CE1348" t="str">
            <v/>
          </cell>
          <cell r="CF1348" t="str">
            <v/>
          </cell>
          <cell r="CG1348" t="str">
            <v/>
          </cell>
          <cell r="CR1348" t="str">
            <v>京都中央信用金庫</v>
          </cell>
          <cell r="CS1348" t="str">
            <v>梅津支店</v>
          </cell>
        </row>
        <row r="1349">
          <cell r="B1349" t="str">
            <v>35</v>
          </cell>
          <cell r="F1349" t="str">
            <v>600-8861</v>
          </cell>
          <cell r="G1349" t="str">
            <v>京都市下京区七条御所ノ内北町68番地</v>
          </cell>
          <cell r="H1349" t="str">
            <v>ユニティ西大路801号</v>
          </cell>
          <cell r="I1349" t="str">
            <v>070-8543-4664</v>
          </cell>
          <cell r="J1349">
            <v>5652</v>
          </cell>
          <cell r="K1349">
            <v>3467</v>
          </cell>
          <cell r="M1349" t="str">
            <v>臼井　奨太</v>
          </cell>
          <cell r="N1349">
            <v>4000</v>
          </cell>
          <cell r="O1349">
            <v>3</v>
          </cell>
          <cell r="AA1349" t="str">
            <v/>
          </cell>
          <cell r="AB1349"/>
          <cell r="AC1349"/>
          <cell r="AO1349" t="str">
            <v/>
          </cell>
          <cell r="AP1349"/>
          <cell r="AQ1349"/>
          <cell r="BC1349" t="str">
            <v/>
          </cell>
          <cell r="BD1349"/>
          <cell r="BE1349"/>
          <cell r="BQ1349" t="str">
            <v/>
          </cell>
          <cell r="BR1349"/>
          <cell r="BS1349"/>
          <cell r="CE1349" t="str">
            <v/>
          </cell>
          <cell r="CF1349" t="str">
            <v/>
          </cell>
          <cell r="CG1349" t="str">
            <v/>
          </cell>
          <cell r="CR1349"/>
          <cell r="CS1349"/>
        </row>
        <row r="1350">
          <cell r="B1350" t="str">
            <v>35</v>
          </cell>
          <cell r="F1350" t="str">
            <v>612-8469</v>
          </cell>
          <cell r="G1350" t="str">
            <v>京都市伏見区中島河原田町96-1</v>
          </cell>
          <cell r="H1350" t="str">
            <v/>
          </cell>
          <cell r="I1350" t="str">
            <v>075-623-8550</v>
          </cell>
          <cell r="J1350">
            <v>242335</v>
          </cell>
          <cell r="K1350">
            <v>34675</v>
          </cell>
          <cell r="M1350" t="str">
            <v>鈴木　真也</v>
          </cell>
          <cell r="N1350">
            <v>10000</v>
          </cell>
          <cell r="O1350">
            <v>12</v>
          </cell>
          <cell r="AA1350" t="str">
            <v/>
          </cell>
          <cell r="AB1350"/>
          <cell r="AC1350"/>
          <cell r="AO1350" t="str">
            <v/>
          </cell>
          <cell r="AP1350"/>
          <cell r="AQ1350"/>
          <cell r="BC1350" t="str">
            <v/>
          </cell>
          <cell r="BD1350"/>
          <cell r="BE1350"/>
          <cell r="BQ1350" t="str">
            <v/>
          </cell>
          <cell r="BR1350"/>
          <cell r="BS1350"/>
          <cell r="CE1350" t="str">
            <v/>
          </cell>
          <cell r="CF1350" t="str">
            <v/>
          </cell>
          <cell r="CG1350" t="str">
            <v/>
          </cell>
          <cell r="CR1350" t="str">
            <v>京都信用金庫</v>
          </cell>
          <cell r="CS1350" t="str">
            <v>北伏見支店</v>
          </cell>
        </row>
        <row r="1351">
          <cell r="B1351" t="str">
            <v>35</v>
          </cell>
          <cell r="F1351" t="str">
            <v>611-0041</v>
          </cell>
          <cell r="G1351" t="str">
            <v>宇治市槇島町五才田９－１</v>
          </cell>
          <cell r="H1351" t="str">
            <v/>
          </cell>
          <cell r="I1351" t="str">
            <v>0774-66-3622</v>
          </cell>
          <cell r="J1351">
            <v>85490</v>
          </cell>
          <cell r="K1351">
            <v>17337</v>
          </cell>
          <cell r="M1351" t="str">
            <v>笠原　亨</v>
          </cell>
          <cell r="N1351">
            <v>5000</v>
          </cell>
          <cell r="O1351">
            <v>12</v>
          </cell>
          <cell r="AA1351" t="str">
            <v/>
          </cell>
          <cell r="AB1351"/>
          <cell r="AC1351"/>
          <cell r="AO1351" t="str">
            <v/>
          </cell>
          <cell r="AP1351"/>
          <cell r="AQ1351"/>
          <cell r="BC1351" t="str">
            <v/>
          </cell>
          <cell r="BD1351"/>
          <cell r="BE1351"/>
          <cell r="BQ1351" t="str">
            <v/>
          </cell>
          <cell r="BR1351"/>
          <cell r="BS1351"/>
          <cell r="CE1351" t="str">
            <v/>
          </cell>
          <cell r="CF1351" t="str">
            <v/>
          </cell>
          <cell r="CG1351" t="str">
            <v/>
          </cell>
          <cell r="CR1351" t="str">
            <v>京都信用金庫</v>
          </cell>
          <cell r="CS1351" t="str">
            <v>城陽支店</v>
          </cell>
        </row>
        <row r="1352">
          <cell r="B1352" t="str">
            <v>35</v>
          </cell>
          <cell r="F1352" t="str">
            <v>607-8251</v>
          </cell>
          <cell r="G1352" t="str">
            <v>京都市山科区小野蚊ケ瀬町６７－１</v>
          </cell>
          <cell r="H1352" t="str">
            <v>ロイヤルハイツ小野３０３</v>
          </cell>
          <cell r="I1352" t="str">
            <v>080-6125-3430</v>
          </cell>
          <cell r="J1352">
            <v>45600</v>
          </cell>
          <cell r="K1352">
            <v>34675</v>
          </cell>
          <cell r="M1352" t="str">
            <v>森　正人</v>
          </cell>
          <cell r="N1352">
            <v>10000</v>
          </cell>
          <cell r="O1352">
            <v>12</v>
          </cell>
          <cell r="AA1352" t="str">
            <v/>
          </cell>
          <cell r="AB1352"/>
          <cell r="AC1352"/>
          <cell r="AO1352" t="str">
            <v/>
          </cell>
          <cell r="AP1352"/>
          <cell r="AQ1352"/>
          <cell r="BC1352" t="str">
            <v/>
          </cell>
          <cell r="BD1352"/>
          <cell r="BE1352"/>
          <cell r="BQ1352" t="str">
            <v/>
          </cell>
          <cell r="BR1352"/>
          <cell r="BS1352"/>
          <cell r="CE1352" t="str">
            <v/>
          </cell>
          <cell r="CF1352" t="str">
            <v/>
          </cell>
          <cell r="CG1352" t="str">
            <v/>
          </cell>
          <cell r="CR1352" t="str">
            <v>京都中央信用金庫</v>
          </cell>
          <cell r="CS1352" t="str">
            <v>南山科支店</v>
          </cell>
        </row>
        <row r="1353">
          <cell r="B1353" t="str">
            <v>35</v>
          </cell>
          <cell r="F1353" t="str">
            <v>626-0034</v>
          </cell>
          <cell r="G1353" t="str">
            <v>宮津市滝馬</v>
          </cell>
          <cell r="H1353" t="str">
            <v>１４５の１</v>
          </cell>
          <cell r="I1353" t="str">
            <v>0772-22-8139</v>
          </cell>
          <cell r="J1353">
            <v>39102</v>
          </cell>
          <cell r="K1353">
            <v>34675</v>
          </cell>
          <cell r="M1353" t="str">
            <v>柴野　貴夫</v>
          </cell>
          <cell r="N1353">
            <v>10000</v>
          </cell>
          <cell r="O1353">
            <v>12</v>
          </cell>
          <cell r="AA1353" t="str">
            <v/>
          </cell>
          <cell r="AB1353"/>
          <cell r="AC1353"/>
          <cell r="AO1353" t="str">
            <v/>
          </cell>
          <cell r="AP1353"/>
          <cell r="AQ1353"/>
          <cell r="BC1353" t="str">
            <v/>
          </cell>
          <cell r="BD1353"/>
          <cell r="BE1353"/>
          <cell r="BQ1353" t="str">
            <v/>
          </cell>
          <cell r="BR1353"/>
          <cell r="BS1353"/>
          <cell r="CE1353" t="str">
            <v/>
          </cell>
          <cell r="CF1353" t="str">
            <v/>
          </cell>
          <cell r="CG1353" t="str">
            <v/>
          </cell>
          <cell r="CR1353" t="str">
            <v>京都北都信用金庫</v>
          </cell>
          <cell r="CS1353" t="str">
            <v>本店営業部</v>
          </cell>
        </row>
        <row r="1354">
          <cell r="B1354" t="str">
            <v>35</v>
          </cell>
          <cell r="F1354" t="str">
            <v>613-0036</v>
          </cell>
          <cell r="G1354" t="str">
            <v>久世郡久御山町</v>
          </cell>
          <cell r="H1354" t="str">
            <v>田井東荒見１４-１３</v>
          </cell>
          <cell r="I1354" t="str">
            <v>0774-29-9064</v>
          </cell>
          <cell r="J1354">
            <v>14269</v>
          </cell>
          <cell r="K1354">
            <v>13870</v>
          </cell>
          <cell r="M1354" t="str">
            <v>宮場　勝</v>
          </cell>
          <cell r="N1354">
            <v>4000</v>
          </cell>
          <cell r="O1354">
            <v>12</v>
          </cell>
          <cell r="AA1354" t="str">
            <v/>
          </cell>
          <cell r="AB1354"/>
          <cell r="AC1354"/>
          <cell r="AO1354" t="str">
            <v/>
          </cell>
          <cell r="AP1354"/>
          <cell r="AQ1354"/>
          <cell r="BC1354" t="str">
            <v/>
          </cell>
          <cell r="BD1354"/>
          <cell r="BE1354"/>
          <cell r="BQ1354" t="str">
            <v/>
          </cell>
          <cell r="BR1354"/>
          <cell r="BS1354"/>
          <cell r="CE1354" t="str">
            <v/>
          </cell>
          <cell r="CF1354" t="str">
            <v/>
          </cell>
          <cell r="CG1354" t="str">
            <v/>
          </cell>
          <cell r="CR1354" t="str">
            <v>京都銀行</v>
          </cell>
          <cell r="CS1354" t="str">
            <v>久御山町支店</v>
          </cell>
        </row>
        <row r="1355">
          <cell r="B1355" t="str">
            <v>38</v>
          </cell>
          <cell r="F1355" t="str">
            <v>620-0855</v>
          </cell>
          <cell r="G1355" t="str">
            <v>福知山市</v>
          </cell>
          <cell r="H1355" t="str">
            <v>土師新町２丁目６７番地の１</v>
          </cell>
          <cell r="I1355" t="str">
            <v>0773-27-2196</v>
          </cell>
          <cell r="J1355">
            <v>20280</v>
          </cell>
          <cell r="K1355">
            <v>17520</v>
          </cell>
          <cell r="M1355" t="str">
            <v>秋吉　健太</v>
          </cell>
          <cell r="N1355">
            <v>4000</v>
          </cell>
          <cell r="O1355">
            <v>12</v>
          </cell>
          <cell r="AA1355" t="str">
            <v/>
          </cell>
          <cell r="AB1355"/>
          <cell r="AC1355"/>
          <cell r="AO1355" t="str">
            <v/>
          </cell>
          <cell r="AP1355"/>
          <cell r="AQ1355"/>
          <cell r="BC1355" t="str">
            <v/>
          </cell>
          <cell r="BD1355"/>
          <cell r="BE1355"/>
          <cell r="BQ1355" t="str">
            <v/>
          </cell>
          <cell r="BR1355"/>
          <cell r="BS1355"/>
          <cell r="CE1355" t="str">
            <v/>
          </cell>
          <cell r="CF1355" t="str">
            <v/>
          </cell>
          <cell r="CG1355" t="str">
            <v/>
          </cell>
          <cell r="CR1355" t="str">
            <v>京都北都信用金庫</v>
          </cell>
          <cell r="CS1355" t="str">
            <v>前田支店</v>
          </cell>
        </row>
        <row r="1356">
          <cell r="B1356" t="str">
            <v>35</v>
          </cell>
          <cell r="F1356" t="str">
            <v>525-0066</v>
          </cell>
          <cell r="G1356" t="str">
            <v>滋賀県草津市矢橋町</v>
          </cell>
          <cell r="H1356" t="str">
            <v>１８５７番地の４</v>
          </cell>
          <cell r="I1356" t="str">
            <v>090-5467-0449</v>
          </cell>
          <cell r="J1356">
            <v>50730</v>
          </cell>
          <cell r="K1356">
            <v>48545</v>
          </cell>
          <cell r="M1356" t="str">
            <v>安田　英司</v>
          </cell>
          <cell r="N1356">
            <v>14000</v>
          </cell>
          <cell r="O1356">
            <v>12</v>
          </cell>
          <cell r="AA1356" t="str">
            <v/>
          </cell>
          <cell r="AB1356"/>
          <cell r="AC1356"/>
          <cell r="AO1356" t="str">
            <v/>
          </cell>
          <cell r="AP1356"/>
          <cell r="AQ1356"/>
          <cell r="BC1356" t="str">
            <v/>
          </cell>
          <cell r="BD1356"/>
          <cell r="BE1356"/>
          <cell r="BQ1356" t="str">
            <v/>
          </cell>
          <cell r="BR1356"/>
          <cell r="BS1356"/>
          <cell r="CE1356" t="str">
            <v/>
          </cell>
          <cell r="CF1356" t="str">
            <v/>
          </cell>
          <cell r="CG1356" t="str">
            <v/>
          </cell>
          <cell r="CR1356" t="str">
            <v>滋賀銀行</v>
          </cell>
          <cell r="CS1356" t="str">
            <v>南草津パーソナル出張</v>
          </cell>
        </row>
        <row r="1357">
          <cell r="B1357" t="str">
            <v>35</v>
          </cell>
          <cell r="F1357" t="str">
            <v>616-8186</v>
          </cell>
          <cell r="G1357" t="str">
            <v>京都市右京区太秦堀池町</v>
          </cell>
          <cell r="H1357" t="str">
            <v>５９番地</v>
          </cell>
          <cell r="I1357" t="str">
            <v>090-1711-9393</v>
          </cell>
          <cell r="J1357">
            <v>5462</v>
          </cell>
          <cell r="K1357">
            <v>0</v>
          </cell>
          <cell r="M1357" t="str">
            <v/>
          </cell>
          <cell r="N1357"/>
          <cell r="O1357"/>
          <cell r="AA1357" t="str">
            <v/>
          </cell>
          <cell r="AB1357"/>
          <cell r="AC1357"/>
          <cell r="AO1357" t="str">
            <v/>
          </cell>
          <cell r="AP1357"/>
          <cell r="AQ1357"/>
          <cell r="BC1357" t="str">
            <v/>
          </cell>
          <cell r="BD1357"/>
          <cell r="BE1357"/>
          <cell r="BQ1357" t="str">
            <v/>
          </cell>
          <cell r="BR1357"/>
          <cell r="BS1357"/>
          <cell r="CE1357" t="str">
            <v/>
          </cell>
          <cell r="CF1357" t="str">
            <v/>
          </cell>
          <cell r="CG1357" t="str">
            <v/>
          </cell>
          <cell r="CR1357" t="str">
            <v>京都信用金庫</v>
          </cell>
          <cell r="CS1357" t="str">
            <v>梅津支店</v>
          </cell>
        </row>
        <row r="1358">
          <cell r="B1358" t="str">
            <v>35</v>
          </cell>
          <cell r="F1358" t="str">
            <v>604-8473</v>
          </cell>
          <cell r="G1358" t="str">
            <v>京都市中京区</v>
          </cell>
          <cell r="H1358" t="str">
            <v>西ノ京南壺井町１４番地</v>
          </cell>
          <cell r="I1358" t="str">
            <v>080-5341-5829</v>
          </cell>
          <cell r="J1358">
            <v>35767</v>
          </cell>
          <cell r="K1358">
            <v>34675</v>
          </cell>
          <cell r="M1358" t="str">
            <v>堀内　慎平</v>
          </cell>
          <cell r="N1358">
            <v>10000</v>
          </cell>
          <cell r="O1358">
            <v>12</v>
          </cell>
          <cell r="AA1358" t="str">
            <v/>
          </cell>
          <cell r="AB1358"/>
          <cell r="AC1358"/>
          <cell r="AO1358" t="str">
            <v/>
          </cell>
          <cell r="AP1358"/>
          <cell r="AQ1358"/>
          <cell r="BC1358" t="str">
            <v/>
          </cell>
          <cell r="BD1358"/>
          <cell r="BE1358"/>
          <cell r="BQ1358" t="str">
            <v/>
          </cell>
          <cell r="BR1358"/>
          <cell r="BS1358"/>
          <cell r="CE1358" t="str">
            <v/>
          </cell>
          <cell r="CF1358" t="str">
            <v/>
          </cell>
          <cell r="CG1358" t="str">
            <v/>
          </cell>
          <cell r="CR1358" t="str">
            <v>京都銀行</v>
          </cell>
          <cell r="CS1358" t="str">
            <v>西陣支店</v>
          </cell>
        </row>
        <row r="1359">
          <cell r="B1359" t="str">
            <v>35</v>
          </cell>
          <cell r="F1359" t="str">
            <v>606-8201</v>
          </cell>
          <cell r="G1359" t="str">
            <v>京都市左京区田中玄京町３０－３</v>
          </cell>
          <cell r="H1359" t="str">
            <v/>
          </cell>
          <cell r="I1359" t="str">
            <v>090-8384-5642</v>
          </cell>
          <cell r="J1359">
            <v>36641</v>
          </cell>
          <cell r="K1359">
            <v>34675</v>
          </cell>
          <cell r="M1359" t="str">
            <v>刀祢　真人</v>
          </cell>
          <cell r="N1359">
            <v>10000</v>
          </cell>
          <cell r="O1359">
            <v>12</v>
          </cell>
          <cell r="AA1359" t="str">
            <v/>
          </cell>
          <cell r="AB1359"/>
          <cell r="AC1359"/>
          <cell r="AO1359" t="str">
            <v/>
          </cell>
          <cell r="AP1359"/>
          <cell r="AQ1359"/>
          <cell r="BC1359" t="str">
            <v/>
          </cell>
          <cell r="BD1359"/>
          <cell r="BE1359"/>
          <cell r="BQ1359" t="str">
            <v/>
          </cell>
          <cell r="BR1359"/>
          <cell r="BS1359"/>
          <cell r="CE1359" t="str">
            <v/>
          </cell>
          <cell r="CF1359" t="str">
            <v/>
          </cell>
          <cell r="CG1359" t="str">
            <v/>
          </cell>
          <cell r="CR1359"/>
          <cell r="CS1359"/>
        </row>
        <row r="1360">
          <cell r="B1360" t="str">
            <v>35</v>
          </cell>
          <cell r="F1360" t="str">
            <v>621-0043</v>
          </cell>
          <cell r="G1360" t="str">
            <v>亀岡市千代川町小林</v>
          </cell>
          <cell r="H1360" t="str">
            <v>北ン田14-11</v>
          </cell>
          <cell r="I1360" t="str">
            <v>0771-55-9001</v>
          </cell>
          <cell r="J1360">
            <v>56059</v>
          </cell>
          <cell r="K1360">
            <v>48545</v>
          </cell>
          <cell r="M1360" t="str">
            <v>日下部　智晃</v>
          </cell>
          <cell r="N1360">
            <v>14000</v>
          </cell>
          <cell r="O1360">
            <v>12</v>
          </cell>
          <cell r="AA1360" t="str">
            <v/>
          </cell>
          <cell r="AB1360"/>
          <cell r="AC1360"/>
          <cell r="AO1360" t="str">
            <v/>
          </cell>
          <cell r="AP1360"/>
          <cell r="AQ1360"/>
          <cell r="BC1360" t="str">
            <v/>
          </cell>
          <cell r="BD1360"/>
          <cell r="BE1360"/>
          <cell r="BQ1360" t="str">
            <v/>
          </cell>
          <cell r="BR1360"/>
          <cell r="BS1360"/>
          <cell r="CE1360" t="str">
            <v/>
          </cell>
          <cell r="CF1360" t="str">
            <v/>
          </cell>
          <cell r="CG1360" t="str">
            <v/>
          </cell>
          <cell r="CR1360" t="str">
            <v>京都信用金庫</v>
          </cell>
          <cell r="CS1360" t="str">
            <v>亀岡支店</v>
          </cell>
        </row>
        <row r="1361">
          <cell r="B1361" t="str">
            <v>35</v>
          </cell>
          <cell r="F1361" t="str">
            <v>606-8363</v>
          </cell>
          <cell r="G1361" t="str">
            <v>京都市左京区新堺町通り</v>
          </cell>
          <cell r="H1361" t="str">
            <v>仁王門下る和国町４０３</v>
          </cell>
          <cell r="I1361" t="str">
            <v>075-761-0640</v>
          </cell>
          <cell r="J1361">
            <v>1092</v>
          </cell>
          <cell r="K1361">
            <v>0</v>
          </cell>
          <cell r="M1361" t="str">
            <v/>
          </cell>
          <cell r="N1361"/>
          <cell r="O1361"/>
          <cell r="AA1361" t="str">
            <v/>
          </cell>
          <cell r="AB1361"/>
          <cell r="AC1361"/>
          <cell r="AO1361" t="str">
            <v/>
          </cell>
          <cell r="AP1361"/>
          <cell r="AQ1361"/>
          <cell r="BC1361" t="str">
            <v/>
          </cell>
          <cell r="BD1361"/>
          <cell r="BE1361"/>
          <cell r="BQ1361" t="str">
            <v/>
          </cell>
          <cell r="BR1361"/>
          <cell r="BS1361"/>
          <cell r="CE1361" t="str">
            <v/>
          </cell>
          <cell r="CF1361" t="str">
            <v/>
          </cell>
          <cell r="CG1361" t="str">
            <v/>
          </cell>
          <cell r="CR1361" t="str">
            <v>京都中央信用金庫</v>
          </cell>
          <cell r="CS1361" t="str">
            <v>東山支店</v>
          </cell>
        </row>
        <row r="1362">
          <cell r="B1362" t="str">
            <v>35</v>
          </cell>
          <cell r="F1362" t="str">
            <v>615-8213</v>
          </cell>
          <cell r="G1362" t="str">
            <v>京都市西京区上桂北村町</v>
          </cell>
          <cell r="H1362" t="str">
            <v>７５番地プルミール五条桂１０２</v>
          </cell>
          <cell r="I1362" t="str">
            <v>090-98742527</v>
          </cell>
          <cell r="J1362">
            <v>18866</v>
          </cell>
          <cell r="K1362">
            <v>17337</v>
          </cell>
          <cell r="M1362" t="str">
            <v>長岡　和幸</v>
          </cell>
          <cell r="N1362">
            <v>5000</v>
          </cell>
          <cell r="O1362">
            <v>12</v>
          </cell>
          <cell r="AA1362" t="str">
            <v/>
          </cell>
          <cell r="AB1362"/>
          <cell r="AC1362"/>
          <cell r="AO1362" t="str">
            <v/>
          </cell>
          <cell r="AP1362"/>
          <cell r="AQ1362"/>
          <cell r="BC1362" t="str">
            <v/>
          </cell>
          <cell r="BD1362"/>
          <cell r="BE1362"/>
          <cell r="BQ1362" t="str">
            <v/>
          </cell>
          <cell r="BR1362"/>
          <cell r="BS1362"/>
          <cell r="CE1362" t="str">
            <v/>
          </cell>
          <cell r="CF1362" t="str">
            <v/>
          </cell>
          <cell r="CG1362" t="str">
            <v/>
          </cell>
          <cell r="CR1362" t="str">
            <v>京都銀行</v>
          </cell>
          <cell r="CS1362" t="str">
            <v>長岡支店</v>
          </cell>
        </row>
        <row r="1363">
          <cell r="B1363" t="str">
            <v>35</v>
          </cell>
          <cell r="F1363" t="str">
            <v>604-8467</v>
          </cell>
          <cell r="G1363" t="str">
            <v>京都市中京区西ノ京大炊御門町</v>
          </cell>
          <cell r="H1363" t="str">
            <v>５番地３ファミールサワダ１０１</v>
          </cell>
          <cell r="I1363" t="str">
            <v>090-9865-8018</v>
          </cell>
          <cell r="J1363">
            <v>36860</v>
          </cell>
          <cell r="K1363">
            <v>34675</v>
          </cell>
          <cell r="M1363" t="str">
            <v>由地　騎士</v>
          </cell>
          <cell r="N1363">
            <v>10000</v>
          </cell>
          <cell r="O1363">
            <v>12</v>
          </cell>
          <cell r="AA1363" t="str">
            <v/>
          </cell>
          <cell r="AB1363"/>
          <cell r="AC1363"/>
          <cell r="AO1363" t="str">
            <v/>
          </cell>
          <cell r="AP1363"/>
          <cell r="AQ1363"/>
          <cell r="BC1363" t="str">
            <v/>
          </cell>
          <cell r="BD1363"/>
          <cell r="BE1363"/>
          <cell r="BQ1363" t="str">
            <v/>
          </cell>
          <cell r="BR1363"/>
          <cell r="BS1363"/>
          <cell r="CE1363" t="str">
            <v/>
          </cell>
          <cell r="CF1363" t="str">
            <v/>
          </cell>
          <cell r="CG1363" t="str">
            <v/>
          </cell>
          <cell r="CR1363"/>
          <cell r="CS1363"/>
        </row>
        <row r="1364">
          <cell r="B1364" t="str">
            <v>35</v>
          </cell>
          <cell r="F1364" t="str">
            <v>601-1123</v>
          </cell>
          <cell r="G1364" t="str">
            <v>京都市左京区</v>
          </cell>
          <cell r="H1364" t="str">
            <v>静市市原町1242-44</v>
          </cell>
          <cell r="I1364" t="str">
            <v>080-1441-4403</v>
          </cell>
          <cell r="J1364">
            <v>9177</v>
          </cell>
          <cell r="K1364">
            <v>0</v>
          </cell>
          <cell r="M1364" t="str">
            <v/>
          </cell>
          <cell r="N1364"/>
          <cell r="O1364"/>
          <cell r="AA1364" t="str">
            <v/>
          </cell>
          <cell r="AB1364"/>
          <cell r="AC1364"/>
          <cell r="AO1364" t="str">
            <v/>
          </cell>
          <cell r="AP1364"/>
          <cell r="AQ1364"/>
          <cell r="BC1364" t="str">
            <v/>
          </cell>
          <cell r="BD1364"/>
          <cell r="BE1364"/>
          <cell r="BQ1364" t="str">
            <v/>
          </cell>
          <cell r="BR1364"/>
          <cell r="BS1364"/>
          <cell r="CE1364" t="str">
            <v/>
          </cell>
          <cell r="CF1364" t="str">
            <v/>
          </cell>
          <cell r="CG1364" t="str">
            <v/>
          </cell>
          <cell r="CR1364"/>
          <cell r="CS1364"/>
        </row>
        <row r="1365">
          <cell r="B1365" t="str">
            <v>37</v>
          </cell>
          <cell r="F1365" t="str">
            <v>612-0862</v>
          </cell>
          <cell r="G1365" t="str">
            <v>京都市伏見区</v>
          </cell>
          <cell r="H1365" t="str">
            <v>深草大亀谷西久宝寺町５８番地</v>
          </cell>
          <cell r="I1365" t="str">
            <v>090-1020-0004</v>
          </cell>
          <cell r="J1365">
            <v>25500</v>
          </cell>
          <cell r="K1365">
            <v>21900</v>
          </cell>
          <cell r="M1365" t="str">
            <v>村岸　奨馬</v>
          </cell>
          <cell r="N1365">
            <v>4000</v>
          </cell>
          <cell r="O1365">
            <v>12</v>
          </cell>
          <cell r="AA1365" t="str">
            <v/>
          </cell>
          <cell r="AB1365"/>
          <cell r="AC1365"/>
          <cell r="AO1365" t="str">
            <v/>
          </cell>
          <cell r="AP1365"/>
          <cell r="AQ1365"/>
          <cell r="BC1365" t="str">
            <v/>
          </cell>
          <cell r="BD1365"/>
          <cell r="BE1365"/>
          <cell r="BQ1365" t="str">
            <v/>
          </cell>
          <cell r="BR1365"/>
          <cell r="BS1365"/>
          <cell r="CE1365" t="str">
            <v/>
          </cell>
          <cell r="CF1365" t="str">
            <v/>
          </cell>
          <cell r="CG1365" t="str">
            <v/>
          </cell>
          <cell r="CR1365" t="str">
            <v>京都中央信用金庫</v>
          </cell>
          <cell r="CS1365" t="str">
            <v>墨染支店</v>
          </cell>
        </row>
        <row r="1366">
          <cell r="B1366" t="str">
            <v>35</v>
          </cell>
          <cell r="F1366" t="str">
            <v>611-0042</v>
          </cell>
          <cell r="G1366" t="str">
            <v>宇治市小倉町</v>
          </cell>
          <cell r="H1366" t="str">
            <v>堀池７番地５４</v>
          </cell>
          <cell r="I1366" t="str">
            <v>090-5098-6297</v>
          </cell>
          <cell r="J1366">
            <v>2185</v>
          </cell>
          <cell r="K1366">
            <v>0</v>
          </cell>
          <cell r="M1366" t="str">
            <v/>
          </cell>
          <cell r="N1366"/>
          <cell r="O1366"/>
          <cell r="AA1366" t="str">
            <v/>
          </cell>
          <cell r="AB1366"/>
          <cell r="AC1366"/>
          <cell r="AO1366" t="str">
            <v/>
          </cell>
          <cell r="AP1366"/>
          <cell r="AQ1366"/>
          <cell r="BC1366" t="str">
            <v/>
          </cell>
          <cell r="BD1366"/>
          <cell r="BE1366"/>
          <cell r="BQ1366" t="str">
            <v/>
          </cell>
          <cell r="BR1366"/>
          <cell r="BS1366"/>
          <cell r="CE1366" t="str">
            <v/>
          </cell>
          <cell r="CF1366" t="str">
            <v/>
          </cell>
          <cell r="CG1366" t="str">
            <v/>
          </cell>
          <cell r="CR1366"/>
          <cell r="CS1366"/>
        </row>
        <row r="1367">
          <cell r="B1367" t="str">
            <v>37</v>
          </cell>
          <cell r="F1367" t="str">
            <v>610-0121</v>
          </cell>
          <cell r="G1367" t="str">
            <v>城陽市寺田</v>
          </cell>
          <cell r="H1367" t="str">
            <v>深谷７番地３７４</v>
          </cell>
          <cell r="I1367" t="str">
            <v>0774-56-1126</v>
          </cell>
          <cell r="J1367">
            <v>31545</v>
          </cell>
          <cell r="K1367">
            <v>27375</v>
          </cell>
          <cell r="M1367" t="str">
            <v>森橋　恵司</v>
          </cell>
          <cell r="N1367">
            <v>5000</v>
          </cell>
          <cell r="O1367">
            <v>12</v>
          </cell>
          <cell r="AA1367" t="str">
            <v/>
          </cell>
          <cell r="AB1367"/>
          <cell r="AC1367"/>
          <cell r="AO1367" t="str">
            <v/>
          </cell>
          <cell r="AP1367"/>
          <cell r="AQ1367"/>
          <cell r="BC1367" t="str">
            <v/>
          </cell>
          <cell r="BD1367"/>
          <cell r="BE1367"/>
          <cell r="BQ1367" t="str">
            <v/>
          </cell>
          <cell r="BR1367"/>
          <cell r="BS1367"/>
          <cell r="CE1367" t="str">
            <v/>
          </cell>
          <cell r="CF1367" t="str">
            <v/>
          </cell>
          <cell r="CG1367" t="str">
            <v/>
          </cell>
          <cell r="CR1367" t="str">
            <v>京都中央信用金庫</v>
          </cell>
          <cell r="CS1367" t="str">
            <v>久津川支店</v>
          </cell>
        </row>
        <row r="1368">
          <cell r="B1368" t="str">
            <v>38</v>
          </cell>
          <cell r="F1368" t="str">
            <v>611-0032</v>
          </cell>
          <cell r="G1368" t="str">
            <v>宇治市寺山台</v>
          </cell>
          <cell r="H1368" t="str">
            <v>三丁目８番地８</v>
          </cell>
          <cell r="I1368" t="str">
            <v>0774-44-7398</v>
          </cell>
          <cell r="J1368">
            <v>18900</v>
          </cell>
          <cell r="K1368">
            <v>17520</v>
          </cell>
          <cell r="M1368" t="str">
            <v>岸本　卓也</v>
          </cell>
          <cell r="N1368">
            <v>4000</v>
          </cell>
          <cell r="O1368">
            <v>12</v>
          </cell>
          <cell r="AA1368" t="str">
            <v/>
          </cell>
          <cell r="AB1368"/>
          <cell r="AC1368"/>
          <cell r="AO1368" t="str">
            <v/>
          </cell>
          <cell r="AP1368"/>
          <cell r="AQ1368"/>
          <cell r="BC1368" t="str">
            <v/>
          </cell>
          <cell r="BD1368"/>
          <cell r="BE1368"/>
          <cell r="BQ1368" t="str">
            <v/>
          </cell>
          <cell r="BR1368"/>
          <cell r="BS1368"/>
          <cell r="CE1368" t="str">
            <v/>
          </cell>
          <cell r="CF1368" t="str">
            <v/>
          </cell>
          <cell r="CG1368" t="str">
            <v/>
          </cell>
          <cell r="CR1368" t="str">
            <v>京都銀行</v>
          </cell>
          <cell r="CS1368" t="str">
            <v>大久保支店</v>
          </cell>
        </row>
        <row r="1369">
          <cell r="B1369" t="str">
            <v>35</v>
          </cell>
          <cell r="F1369" t="str">
            <v>600-8824</v>
          </cell>
          <cell r="G1369" t="str">
            <v>京都市下京区</v>
          </cell>
          <cell r="H1369" t="str">
            <v>二人司町１５番地１４</v>
          </cell>
          <cell r="I1369" t="str">
            <v>075-755-4626</v>
          </cell>
          <cell r="J1369">
            <v>10925</v>
          </cell>
          <cell r="K1369">
            <v>0</v>
          </cell>
          <cell r="M1369" t="str">
            <v/>
          </cell>
          <cell r="N1369"/>
          <cell r="O1369"/>
          <cell r="AA1369" t="str">
            <v/>
          </cell>
          <cell r="AB1369"/>
          <cell r="AC1369"/>
          <cell r="AO1369" t="str">
            <v/>
          </cell>
          <cell r="AP1369"/>
          <cell r="AQ1369"/>
          <cell r="BC1369" t="str">
            <v/>
          </cell>
          <cell r="BD1369"/>
          <cell r="BE1369"/>
          <cell r="BQ1369" t="str">
            <v/>
          </cell>
          <cell r="BR1369"/>
          <cell r="BS1369"/>
          <cell r="CE1369" t="str">
            <v/>
          </cell>
          <cell r="CF1369" t="str">
            <v/>
          </cell>
          <cell r="CG1369" t="str">
            <v/>
          </cell>
          <cell r="CR1369" t="str">
            <v>京都信用金庫</v>
          </cell>
          <cell r="CS1369" t="str">
            <v>七条支店</v>
          </cell>
        </row>
        <row r="1370">
          <cell r="B1370" t="str">
            <v>35</v>
          </cell>
          <cell r="F1370" t="str">
            <v>612-8037</v>
          </cell>
          <cell r="G1370" t="str">
            <v>京都市伏見区桃山町鍋島３番地</v>
          </cell>
          <cell r="H1370" t="str">
            <v>ネバーランド桃山御陵ロジュマン１０３号</v>
          </cell>
          <cell r="I1370" t="str">
            <v>075-622-3631</v>
          </cell>
          <cell r="J1370">
            <v>57665</v>
          </cell>
          <cell r="K1370">
            <v>55480</v>
          </cell>
          <cell r="M1370" t="str">
            <v>寺田　裕樹</v>
          </cell>
          <cell r="N1370">
            <v>16000</v>
          </cell>
          <cell r="O1370">
            <v>12</v>
          </cell>
          <cell r="AA1370" t="str">
            <v/>
          </cell>
          <cell r="AB1370"/>
          <cell r="AC1370"/>
          <cell r="AO1370" t="str">
            <v/>
          </cell>
          <cell r="AP1370"/>
          <cell r="AQ1370"/>
          <cell r="BC1370" t="str">
            <v/>
          </cell>
          <cell r="BD1370"/>
          <cell r="BE1370"/>
          <cell r="BQ1370" t="str">
            <v/>
          </cell>
          <cell r="BR1370"/>
          <cell r="BS1370"/>
          <cell r="CE1370" t="str">
            <v/>
          </cell>
          <cell r="CF1370" t="str">
            <v/>
          </cell>
          <cell r="CG1370" t="str">
            <v/>
          </cell>
          <cell r="CR1370" t="str">
            <v>京都中央信用金庫</v>
          </cell>
          <cell r="CS1370" t="str">
            <v>桃山支店</v>
          </cell>
        </row>
        <row r="1371">
          <cell r="B1371" t="str">
            <v>35</v>
          </cell>
          <cell r="F1371" t="str">
            <v>602-8377</v>
          </cell>
          <cell r="G1371" t="str">
            <v>京都市上京区御前通一条下る</v>
          </cell>
          <cell r="H1371" t="str">
            <v>東竪町１４４番地１８</v>
          </cell>
          <cell r="I1371" t="str">
            <v>075-462-8637</v>
          </cell>
          <cell r="J1371">
            <v>19522</v>
          </cell>
          <cell r="K1371">
            <v>17337</v>
          </cell>
          <cell r="M1371" t="str">
            <v>西村　佳晃</v>
          </cell>
          <cell r="N1371">
            <v>5000</v>
          </cell>
          <cell r="O1371">
            <v>12</v>
          </cell>
          <cell r="AA1371" t="str">
            <v/>
          </cell>
          <cell r="AB1371"/>
          <cell r="AC1371"/>
          <cell r="AO1371" t="str">
            <v/>
          </cell>
          <cell r="AP1371"/>
          <cell r="AQ1371"/>
          <cell r="BC1371" t="str">
            <v/>
          </cell>
          <cell r="BD1371"/>
          <cell r="BE1371"/>
          <cell r="BQ1371" t="str">
            <v/>
          </cell>
          <cell r="BR1371"/>
          <cell r="BS1371"/>
          <cell r="CE1371" t="str">
            <v/>
          </cell>
          <cell r="CF1371" t="str">
            <v/>
          </cell>
          <cell r="CG1371" t="str">
            <v/>
          </cell>
          <cell r="CR1371"/>
          <cell r="CS1371"/>
        </row>
        <row r="1372">
          <cell r="B1372" t="str">
            <v>35</v>
          </cell>
          <cell r="F1372" t="str">
            <v>612-8001</v>
          </cell>
          <cell r="G1372" t="str">
            <v>京都市伏見区</v>
          </cell>
          <cell r="H1372" t="str">
            <v>桃山町日向３２番地２０</v>
          </cell>
          <cell r="I1372" t="str">
            <v>075-603-3148</v>
          </cell>
          <cell r="J1372">
            <v>33886</v>
          </cell>
          <cell r="K1372">
            <v>13870</v>
          </cell>
          <cell r="M1372" t="str">
            <v>福田　崇</v>
          </cell>
          <cell r="N1372">
            <v>4000</v>
          </cell>
          <cell r="O1372">
            <v>12</v>
          </cell>
          <cell r="AA1372" t="str">
            <v/>
          </cell>
          <cell r="AB1372"/>
          <cell r="AC1372"/>
          <cell r="AO1372" t="str">
            <v/>
          </cell>
          <cell r="AP1372"/>
          <cell r="AQ1372"/>
          <cell r="BC1372" t="str">
            <v/>
          </cell>
          <cell r="BD1372"/>
          <cell r="BE1372"/>
          <cell r="BQ1372" t="str">
            <v/>
          </cell>
          <cell r="BR1372"/>
          <cell r="BS1372"/>
          <cell r="CE1372" t="str">
            <v/>
          </cell>
          <cell r="CF1372" t="str">
            <v/>
          </cell>
          <cell r="CG1372" t="str">
            <v/>
          </cell>
          <cell r="CR1372" t="str">
            <v>京都中央信用金庫</v>
          </cell>
          <cell r="CS1372" t="str">
            <v>向島支店</v>
          </cell>
        </row>
        <row r="1373">
          <cell r="B1373" t="str">
            <v>35</v>
          </cell>
          <cell r="F1373" t="str">
            <v>616-8337</v>
          </cell>
          <cell r="G1373" t="str">
            <v>京都市右京区</v>
          </cell>
          <cell r="H1373" t="str">
            <v>嵯峨明星町３１番地の４嵐山ビューハイツ５</v>
          </cell>
          <cell r="I1373" t="str">
            <v>075-865-2868</v>
          </cell>
          <cell r="J1373">
            <v>38608</v>
          </cell>
          <cell r="K1373">
            <v>34675</v>
          </cell>
          <cell r="M1373" t="str">
            <v>深田　典寛</v>
          </cell>
          <cell r="N1373">
            <v>10000</v>
          </cell>
          <cell r="O1373">
            <v>12</v>
          </cell>
          <cell r="AA1373" t="str">
            <v/>
          </cell>
          <cell r="AB1373"/>
          <cell r="AC1373"/>
          <cell r="AO1373" t="str">
            <v/>
          </cell>
          <cell r="AP1373"/>
          <cell r="AQ1373"/>
          <cell r="BC1373" t="str">
            <v/>
          </cell>
          <cell r="BD1373"/>
          <cell r="BE1373"/>
          <cell r="BQ1373" t="str">
            <v/>
          </cell>
          <cell r="BR1373"/>
          <cell r="BS1373"/>
          <cell r="CE1373" t="str">
            <v/>
          </cell>
          <cell r="CF1373" t="str">
            <v/>
          </cell>
          <cell r="CG1373" t="str">
            <v/>
          </cell>
          <cell r="CR1373" t="str">
            <v>京都信用金庫</v>
          </cell>
          <cell r="CS1373" t="str">
            <v>嵯峨支店</v>
          </cell>
        </row>
        <row r="1374">
          <cell r="B1374" t="str">
            <v>35</v>
          </cell>
          <cell r="F1374" t="str">
            <v>600-8882</v>
          </cell>
          <cell r="G1374" t="str">
            <v>京都市下京区西七条比輪田町５－１</v>
          </cell>
          <cell r="H1374" t="str">
            <v>アーネスト西大路８０２</v>
          </cell>
          <cell r="I1374" t="str">
            <v>090-84499978</v>
          </cell>
          <cell r="J1374">
            <v>0</v>
          </cell>
          <cell r="K1374">
            <v>0</v>
          </cell>
          <cell r="M1374" t="str">
            <v>川田　弘夢</v>
          </cell>
          <cell r="N1374">
            <v>10000</v>
          </cell>
          <cell r="O1374">
            <v>0</v>
          </cell>
          <cell r="AA1374" t="str">
            <v/>
          </cell>
          <cell r="AB1374"/>
          <cell r="AC1374"/>
          <cell r="AO1374" t="str">
            <v/>
          </cell>
          <cell r="AP1374"/>
          <cell r="AQ1374"/>
          <cell r="BC1374" t="str">
            <v/>
          </cell>
          <cell r="BD1374"/>
          <cell r="BE1374"/>
          <cell r="BQ1374" t="str">
            <v/>
          </cell>
          <cell r="BR1374"/>
          <cell r="BS1374"/>
          <cell r="CE1374" t="str">
            <v/>
          </cell>
          <cell r="CF1374" t="str">
            <v/>
          </cell>
          <cell r="CG1374" t="str">
            <v/>
          </cell>
          <cell r="CR1374"/>
          <cell r="CS1374"/>
        </row>
        <row r="1375">
          <cell r="B1375" t="str">
            <v>35</v>
          </cell>
          <cell r="F1375" t="str">
            <v>610-0202</v>
          </cell>
          <cell r="G1375" t="str">
            <v>綴喜郡宇治田原町</v>
          </cell>
          <cell r="H1375" t="str">
            <v>緑苑坂１８番地の１０</v>
          </cell>
          <cell r="I1375" t="str">
            <v>090-6822-5291</v>
          </cell>
          <cell r="J1375">
            <v>42702</v>
          </cell>
          <cell r="K1375">
            <v>41610</v>
          </cell>
          <cell r="M1375" t="str">
            <v>堀　正和</v>
          </cell>
          <cell r="N1375">
            <v>12000</v>
          </cell>
          <cell r="O1375">
            <v>12</v>
          </cell>
          <cell r="AA1375" t="str">
            <v/>
          </cell>
          <cell r="AB1375"/>
          <cell r="AC1375"/>
          <cell r="AO1375" t="str">
            <v/>
          </cell>
          <cell r="AP1375"/>
          <cell r="AQ1375"/>
          <cell r="BC1375" t="str">
            <v/>
          </cell>
          <cell r="BD1375"/>
          <cell r="BE1375"/>
          <cell r="BQ1375" t="str">
            <v/>
          </cell>
          <cell r="BR1375"/>
          <cell r="BS1375"/>
          <cell r="CE1375" t="str">
            <v/>
          </cell>
          <cell r="CF1375" t="str">
            <v/>
          </cell>
          <cell r="CG1375" t="str">
            <v/>
          </cell>
          <cell r="CR1375"/>
          <cell r="CS1375"/>
        </row>
        <row r="1376">
          <cell r="B1376" t="str">
            <v>35</v>
          </cell>
          <cell r="F1376" t="str">
            <v>621-0013</v>
          </cell>
          <cell r="G1376" t="str">
            <v>亀岡市大井町並河神田７２の１</v>
          </cell>
          <cell r="H1376" t="str">
            <v/>
          </cell>
          <cell r="I1376" t="str">
            <v>07712-4-1121</v>
          </cell>
          <cell r="J1376">
            <v>6270</v>
          </cell>
          <cell r="K1376">
            <v>0</v>
          </cell>
          <cell r="M1376" t="str">
            <v/>
          </cell>
          <cell r="N1376"/>
          <cell r="O1376"/>
          <cell r="AA1376" t="str">
            <v/>
          </cell>
          <cell r="AB1376"/>
          <cell r="AC1376"/>
          <cell r="AO1376" t="str">
            <v/>
          </cell>
          <cell r="AP1376"/>
          <cell r="AQ1376"/>
          <cell r="BC1376" t="str">
            <v/>
          </cell>
          <cell r="BD1376"/>
          <cell r="BE1376"/>
          <cell r="BQ1376" t="str">
            <v/>
          </cell>
          <cell r="BR1376"/>
          <cell r="BS1376"/>
          <cell r="CE1376" t="str">
            <v/>
          </cell>
          <cell r="CF1376" t="str">
            <v/>
          </cell>
          <cell r="CG1376" t="str">
            <v/>
          </cell>
          <cell r="CR1376" t="str">
            <v>京都信用金庫</v>
          </cell>
          <cell r="CS1376" t="str">
            <v>亀岡支店</v>
          </cell>
        </row>
        <row r="1377">
          <cell r="B1377" t="str">
            <v>35</v>
          </cell>
          <cell r="F1377" t="str">
            <v>610-0121</v>
          </cell>
          <cell r="G1377" t="str">
            <v>城陽市寺田今堀</v>
          </cell>
          <cell r="H1377" t="str">
            <v>７２番地８３</v>
          </cell>
          <cell r="I1377" t="str">
            <v>0774-52-3754</v>
          </cell>
          <cell r="J1377">
            <v>53247</v>
          </cell>
          <cell r="K1377">
            <v>34675</v>
          </cell>
          <cell r="M1377" t="str">
            <v>山本　陽哉</v>
          </cell>
          <cell r="N1377">
            <v>10000</v>
          </cell>
          <cell r="O1377">
            <v>12</v>
          </cell>
          <cell r="AA1377" t="str">
            <v/>
          </cell>
          <cell r="AB1377"/>
          <cell r="AC1377"/>
          <cell r="AO1377" t="str">
            <v/>
          </cell>
          <cell r="AP1377"/>
          <cell r="AQ1377"/>
          <cell r="BC1377" t="str">
            <v/>
          </cell>
          <cell r="BD1377"/>
          <cell r="BE1377"/>
          <cell r="BQ1377" t="str">
            <v/>
          </cell>
          <cell r="BR1377"/>
          <cell r="BS1377"/>
          <cell r="CE1377" t="str">
            <v/>
          </cell>
          <cell r="CF1377" t="str">
            <v/>
          </cell>
          <cell r="CG1377" t="str">
            <v/>
          </cell>
          <cell r="CR1377" t="str">
            <v>京都銀行</v>
          </cell>
          <cell r="CS1377" t="str">
            <v>河原町支店</v>
          </cell>
        </row>
        <row r="1378">
          <cell r="B1378" t="str">
            <v>32</v>
          </cell>
          <cell r="F1378" t="str">
            <v>610-0117</v>
          </cell>
          <cell r="G1378" t="str">
            <v>城陽市</v>
          </cell>
          <cell r="H1378" t="str">
            <v>枇杷庄西ノ口１７番地１１</v>
          </cell>
          <cell r="I1378" t="str">
            <v>090-5253-7888</v>
          </cell>
          <cell r="J1378">
            <v>68332</v>
          </cell>
          <cell r="K1378">
            <v>66242</v>
          </cell>
          <cell r="M1378" t="str">
            <v>藤野　雄太</v>
          </cell>
          <cell r="N1378">
            <v>22000</v>
          </cell>
          <cell r="O1378">
            <v>9</v>
          </cell>
          <cell r="AA1378" t="str">
            <v/>
          </cell>
          <cell r="AB1378"/>
          <cell r="AC1378"/>
          <cell r="AO1378" t="str">
            <v/>
          </cell>
          <cell r="AP1378"/>
          <cell r="AQ1378"/>
          <cell r="BC1378" t="str">
            <v/>
          </cell>
          <cell r="BD1378"/>
          <cell r="BE1378"/>
          <cell r="BQ1378" t="str">
            <v/>
          </cell>
          <cell r="BR1378"/>
          <cell r="BS1378"/>
          <cell r="CE1378" t="str">
            <v/>
          </cell>
          <cell r="CF1378" t="str">
            <v/>
          </cell>
          <cell r="CG1378" t="str">
            <v/>
          </cell>
          <cell r="CR1378" t="str">
            <v>京都中央信用金庫</v>
          </cell>
          <cell r="CS1378" t="str">
            <v>富野荘支店</v>
          </cell>
        </row>
        <row r="1379">
          <cell r="B1379" t="str">
            <v>35</v>
          </cell>
          <cell r="F1379" t="str">
            <v>617-0854</v>
          </cell>
          <cell r="G1379" t="str">
            <v>長岡京市こがねが丘7-31</v>
          </cell>
          <cell r="H1379" t="str">
            <v/>
          </cell>
          <cell r="I1379" t="str">
            <v>080-5686-7467</v>
          </cell>
          <cell r="J1379">
            <v>94268</v>
          </cell>
          <cell r="K1379">
            <v>55480</v>
          </cell>
          <cell r="M1379" t="str">
            <v>田中　將和</v>
          </cell>
          <cell r="N1379">
            <v>16000</v>
          </cell>
          <cell r="O1379">
            <v>12</v>
          </cell>
          <cell r="AA1379" t="str">
            <v/>
          </cell>
          <cell r="AB1379"/>
          <cell r="AC1379"/>
          <cell r="AO1379" t="str">
            <v/>
          </cell>
          <cell r="AP1379"/>
          <cell r="AQ1379"/>
          <cell r="BC1379" t="str">
            <v/>
          </cell>
          <cell r="BD1379"/>
          <cell r="BE1379"/>
          <cell r="BQ1379" t="str">
            <v/>
          </cell>
          <cell r="BR1379"/>
          <cell r="BS1379"/>
          <cell r="CE1379" t="str">
            <v/>
          </cell>
          <cell r="CF1379" t="str">
            <v/>
          </cell>
          <cell r="CG1379" t="str">
            <v/>
          </cell>
          <cell r="CR1379"/>
          <cell r="CS1379"/>
        </row>
        <row r="1380">
          <cell r="B1380" t="str">
            <v>35</v>
          </cell>
          <cell r="F1380" t="str">
            <v>627-0215</v>
          </cell>
          <cell r="G1380" t="str">
            <v>京丹後市</v>
          </cell>
          <cell r="H1380" t="str">
            <v>丹後町成願寺９７８番地</v>
          </cell>
          <cell r="I1380" t="str">
            <v>0772-75-2275</v>
          </cell>
          <cell r="J1380">
            <v>2897</v>
          </cell>
          <cell r="K1380">
            <v>0</v>
          </cell>
          <cell r="M1380" t="str">
            <v/>
          </cell>
          <cell r="N1380"/>
          <cell r="O1380"/>
          <cell r="AA1380" t="str">
            <v/>
          </cell>
          <cell r="AB1380"/>
          <cell r="AC1380"/>
          <cell r="AO1380" t="str">
            <v/>
          </cell>
          <cell r="AP1380"/>
          <cell r="AQ1380"/>
          <cell r="BC1380" t="str">
            <v/>
          </cell>
          <cell r="BD1380"/>
          <cell r="BE1380"/>
          <cell r="BQ1380" t="str">
            <v/>
          </cell>
          <cell r="BR1380"/>
          <cell r="BS1380"/>
          <cell r="CE1380" t="str">
            <v/>
          </cell>
          <cell r="CF1380" t="str">
            <v/>
          </cell>
          <cell r="CG1380" t="str">
            <v/>
          </cell>
          <cell r="CR1380" t="str">
            <v>京都北都信用金庫</v>
          </cell>
          <cell r="CS1380" t="str">
            <v>間人支店</v>
          </cell>
        </row>
        <row r="1381">
          <cell r="B1381" t="str">
            <v>38</v>
          </cell>
          <cell r="F1381" t="str">
            <v>606-8021</v>
          </cell>
          <cell r="G1381" t="str">
            <v>京都市左京区修学院沖殿町</v>
          </cell>
          <cell r="H1381" t="str">
            <v>２５番地ル・アージュ２０７</v>
          </cell>
          <cell r="I1381" t="str">
            <v>090-1671-8776</v>
          </cell>
          <cell r="J1381">
            <v>138000</v>
          </cell>
          <cell r="K1381">
            <v>0</v>
          </cell>
          <cell r="M1381" t="str">
            <v/>
          </cell>
          <cell r="N1381"/>
          <cell r="O1381"/>
          <cell r="AA1381" t="str">
            <v/>
          </cell>
          <cell r="AB1381"/>
          <cell r="AC1381"/>
          <cell r="AO1381" t="str">
            <v/>
          </cell>
          <cell r="AP1381"/>
          <cell r="AQ1381"/>
          <cell r="BC1381" t="str">
            <v/>
          </cell>
          <cell r="BD1381"/>
          <cell r="BE1381"/>
          <cell r="BQ1381" t="str">
            <v/>
          </cell>
          <cell r="BR1381"/>
          <cell r="BS1381"/>
          <cell r="CE1381" t="str">
            <v/>
          </cell>
          <cell r="CF1381" t="str">
            <v/>
          </cell>
          <cell r="CG1381" t="str">
            <v/>
          </cell>
          <cell r="CR1381" t="str">
            <v>京都銀行</v>
          </cell>
          <cell r="CS1381" t="str">
            <v>修学院支店</v>
          </cell>
        </row>
        <row r="1382">
          <cell r="B1382" t="str">
            <v>35</v>
          </cell>
          <cell r="F1382" t="str">
            <v>607-8112</v>
          </cell>
          <cell r="G1382" t="str">
            <v>京都市山科区小山中ノ川町　３８－２</v>
          </cell>
          <cell r="H1382" t="str">
            <v>4</v>
          </cell>
          <cell r="I1382" t="str">
            <v>075-584-1127</v>
          </cell>
          <cell r="J1382">
            <v>22021</v>
          </cell>
          <cell r="K1382">
            <v>0</v>
          </cell>
          <cell r="M1382" t="str">
            <v/>
          </cell>
          <cell r="N1382"/>
          <cell r="O1382"/>
          <cell r="AA1382" t="str">
            <v/>
          </cell>
          <cell r="AB1382"/>
          <cell r="AC1382"/>
          <cell r="AO1382" t="str">
            <v/>
          </cell>
          <cell r="AP1382"/>
          <cell r="AQ1382"/>
          <cell r="BC1382" t="str">
            <v/>
          </cell>
          <cell r="BD1382"/>
          <cell r="BE1382"/>
          <cell r="BQ1382" t="str">
            <v/>
          </cell>
          <cell r="BR1382"/>
          <cell r="BS1382"/>
          <cell r="CE1382" t="str">
            <v/>
          </cell>
          <cell r="CF1382" t="str">
            <v/>
          </cell>
          <cell r="CG1382" t="str">
            <v/>
          </cell>
          <cell r="CR1382" t="str">
            <v>滋賀銀行</v>
          </cell>
          <cell r="CS1382" t="str">
            <v>山科支店</v>
          </cell>
        </row>
        <row r="1383">
          <cell r="B1383" t="str">
            <v>35</v>
          </cell>
          <cell r="F1383" t="str">
            <v>601-8330</v>
          </cell>
          <cell r="G1383" t="str">
            <v>京都市南区吉祥院船戸町２５－１７</v>
          </cell>
          <cell r="H1383" t="str">
            <v/>
          </cell>
          <cell r="I1383" t="str">
            <v>075-682-5719</v>
          </cell>
          <cell r="J1383">
            <v>19522</v>
          </cell>
          <cell r="K1383">
            <v>17337</v>
          </cell>
          <cell r="M1383" t="str">
            <v>杉田　蓮真</v>
          </cell>
          <cell r="N1383">
            <v>5000</v>
          </cell>
          <cell r="O1383">
            <v>12</v>
          </cell>
          <cell r="AA1383" t="str">
            <v/>
          </cell>
          <cell r="AB1383"/>
          <cell r="AC1383"/>
          <cell r="AO1383" t="str">
            <v/>
          </cell>
          <cell r="AP1383"/>
          <cell r="AQ1383"/>
          <cell r="BC1383" t="str">
            <v/>
          </cell>
          <cell r="BD1383"/>
          <cell r="BE1383"/>
          <cell r="BQ1383" t="str">
            <v/>
          </cell>
          <cell r="BR1383"/>
          <cell r="BS1383"/>
          <cell r="CE1383" t="str">
            <v/>
          </cell>
          <cell r="CF1383" t="str">
            <v/>
          </cell>
          <cell r="CG1383" t="str">
            <v/>
          </cell>
          <cell r="CR1383" t="str">
            <v>京都銀行</v>
          </cell>
          <cell r="CS1383" t="str">
            <v>九条支店</v>
          </cell>
        </row>
        <row r="1384">
          <cell r="B1384" t="str">
            <v>35</v>
          </cell>
          <cell r="F1384" t="str">
            <v>571-0067</v>
          </cell>
          <cell r="G1384" t="str">
            <v>大阪府門真市</v>
          </cell>
          <cell r="H1384" t="str">
            <v>石原町１９－７</v>
          </cell>
          <cell r="I1384" t="str">
            <v>06-6780-4696</v>
          </cell>
          <cell r="J1384">
            <v>14088</v>
          </cell>
          <cell r="K1384">
            <v>13870</v>
          </cell>
          <cell r="M1384" t="str">
            <v>山﨑　明</v>
          </cell>
          <cell r="N1384">
            <v>4000</v>
          </cell>
          <cell r="O1384">
            <v>12</v>
          </cell>
          <cell r="AA1384" t="str">
            <v/>
          </cell>
          <cell r="AB1384"/>
          <cell r="AC1384"/>
          <cell r="AO1384" t="str">
            <v/>
          </cell>
          <cell r="AP1384"/>
          <cell r="AQ1384"/>
          <cell r="BC1384" t="str">
            <v/>
          </cell>
          <cell r="BD1384"/>
          <cell r="BE1384"/>
          <cell r="BQ1384" t="str">
            <v/>
          </cell>
          <cell r="BR1384"/>
          <cell r="BS1384"/>
          <cell r="CE1384" t="str">
            <v/>
          </cell>
          <cell r="CF1384" t="str">
            <v/>
          </cell>
          <cell r="CG1384" t="str">
            <v/>
          </cell>
          <cell r="CR1384"/>
          <cell r="CS1384"/>
        </row>
        <row r="1385">
          <cell r="B1385" t="str">
            <v>35</v>
          </cell>
          <cell r="F1385" t="str">
            <v>619-0218</v>
          </cell>
          <cell r="G1385" t="str">
            <v>木津川市城山台</v>
          </cell>
          <cell r="H1385" t="str">
            <v>１１丁目３番地９</v>
          </cell>
          <cell r="I1385" t="str">
            <v>0774-39-8973</v>
          </cell>
          <cell r="J1385">
            <v>62035</v>
          </cell>
          <cell r="K1385">
            <v>55480</v>
          </cell>
          <cell r="M1385" t="str">
            <v>近藤　憂希</v>
          </cell>
          <cell r="N1385">
            <v>16000</v>
          </cell>
          <cell r="O1385">
            <v>12</v>
          </cell>
          <cell r="AA1385" t="str">
            <v/>
          </cell>
          <cell r="AB1385"/>
          <cell r="AC1385"/>
          <cell r="AO1385" t="str">
            <v/>
          </cell>
          <cell r="AP1385"/>
          <cell r="AQ1385"/>
          <cell r="BC1385" t="str">
            <v/>
          </cell>
          <cell r="BD1385"/>
          <cell r="BE1385"/>
          <cell r="BQ1385" t="str">
            <v/>
          </cell>
          <cell r="BR1385"/>
          <cell r="BS1385"/>
          <cell r="CE1385" t="str">
            <v/>
          </cell>
          <cell r="CF1385" t="str">
            <v/>
          </cell>
          <cell r="CG1385" t="str">
            <v/>
          </cell>
          <cell r="CR1385" t="str">
            <v>京都中央信用金庫</v>
          </cell>
          <cell r="CS1385" t="str">
            <v>山田川支店</v>
          </cell>
        </row>
        <row r="1386">
          <cell r="B1386" t="str">
            <v>35</v>
          </cell>
          <cell r="F1386" t="str">
            <v>601-8205</v>
          </cell>
          <cell r="G1386" t="str">
            <v>京都市南区久世殿城町280-1</v>
          </cell>
          <cell r="H1386" t="str">
            <v>ブレドール向日町東406</v>
          </cell>
          <cell r="I1386" t="str">
            <v>075-932-5269</v>
          </cell>
          <cell r="J1386">
            <v>12587</v>
          </cell>
          <cell r="K1386">
            <v>10402</v>
          </cell>
          <cell r="M1386" t="str">
            <v>穴吹　政二</v>
          </cell>
          <cell r="N1386">
            <v>4000</v>
          </cell>
          <cell r="O1386">
            <v>9</v>
          </cell>
          <cell r="AA1386" t="str">
            <v/>
          </cell>
          <cell r="AB1386"/>
          <cell r="AC1386"/>
          <cell r="AO1386" t="str">
            <v/>
          </cell>
          <cell r="AP1386"/>
          <cell r="AQ1386"/>
          <cell r="BC1386" t="str">
            <v/>
          </cell>
          <cell r="BD1386"/>
          <cell r="BE1386"/>
          <cell r="BQ1386" t="str">
            <v/>
          </cell>
          <cell r="BR1386"/>
          <cell r="BS1386"/>
          <cell r="CE1386" t="str">
            <v/>
          </cell>
          <cell r="CF1386" t="str">
            <v/>
          </cell>
          <cell r="CG1386" t="str">
            <v/>
          </cell>
          <cell r="CR1386"/>
          <cell r="CS1386"/>
        </row>
        <row r="1387">
          <cell r="B1387" t="str">
            <v>35</v>
          </cell>
          <cell r="F1387" t="str">
            <v>611-0041</v>
          </cell>
          <cell r="G1387" t="str">
            <v>宇治市槇島町薗場２９－６</v>
          </cell>
          <cell r="H1387" t="str">
            <v/>
          </cell>
          <cell r="I1387" t="str">
            <v>0774-21-2533</v>
          </cell>
          <cell r="J1387">
            <v>28</v>
          </cell>
          <cell r="K1387">
            <v>0</v>
          </cell>
          <cell r="M1387" t="str">
            <v/>
          </cell>
          <cell r="N1387"/>
          <cell r="O1387"/>
          <cell r="AA1387" t="str">
            <v/>
          </cell>
          <cell r="AB1387"/>
          <cell r="AC1387"/>
          <cell r="AO1387" t="str">
            <v/>
          </cell>
          <cell r="AP1387"/>
          <cell r="AQ1387"/>
          <cell r="BC1387" t="str">
            <v/>
          </cell>
          <cell r="BD1387"/>
          <cell r="BE1387"/>
          <cell r="BQ1387" t="str">
            <v/>
          </cell>
          <cell r="BR1387"/>
          <cell r="BS1387"/>
          <cell r="CE1387" t="str">
            <v/>
          </cell>
          <cell r="CF1387" t="str">
            <v/>
          </cell>
          <cell r="CG1387" t="str">
            <v/>
          </cell>
          <cell r="CR1387"/>
          <cell r="CS1387"/>
        </row>
        <row r="1388">
          <cell r="B1388" t="str">
            <v>35</v>
          </cell>
          <cell r="F1388" t="str">
            <v>614-8271</v>
          </cell>
          <cell r="G1388" t="str">
            <v>八幡市美濃山ヒル塚９８－２</v>
          </cell>
          <cell r="H1388" t="str">
            <v/>
          </cell>
          <cell r="I1388" t="str">
            <v>075-971-5490</v>
          </cell>
          <cell r="J1388">
            <v>35767</v>
          </cell>
          <cell r="K1388">
            <v>34675</v>
          </cell>
          <cell r="M1388" t="str">
            <v>福島　直人</v>
          </cell>
          <cell r="N1388">
            <v>10000</v>
          </cell>
          <cell r="O1388">
            <v>12</v>
          </cell>
          <cell r="AA1388" t="str">
            <v/>
          </cell>
          <cell r="AB1388"/>
          <cell r="AC1388"/>
          <cell r="AO1388" t="str">
            <v/>
          </cell>
          <cell r="AP1388"/>
          <cell r="AQ1388"/>
          <cell r="BC1388" t="str">
            <v/>
          </cell>
          <cell r="BD1388"/>
          <cell r="BE1388"/>
          <cell r="BQ1388" t="str">
            <v/>
          </cell>
          <cell r="BR1388"/>
          <cell r="BS1388"/>
          <cell r="CE1388" t="str">
            <v/>
          </cell>
          <cell r="CF1388" t="str">
            <v/>
          </cell>
          <cell r="CG1388" t="str">
            <v/>
          </cell>
          <cell r="CR1388" t="str">
            <v>ゆうちょ銀行</v>
          </cell>
          <cell r="CS1388" t="str">
            <v>四四八</v>
          </cell>
        </row>
        <row r="1389">
          <cell r="B1389" t="str">
            <v>35</v>
          </cell>
          <cell r="F1389" t="str">
            <v>629-2504</v>
          </cell>
          <cell r="G1389" t="str">
            <v>京丹後市大宮町善王寺</v>
          </cell>
          <cell r="H1389" t="str">
            <v>１７８番地６</v>
          </cell>
          <cell r="I1389" t="str">
            <v>0772-68-1591</v>
          </cell>
          <cell r="J1389">
            <v>2622</v>
          </cell>
          <cell r="K1389">
            <v>0</v>
          </cell>
          <cell r="M1389" t="str">
            <v/>
          </cell>
          <cell r="N1389"/>
          <cell r="O1389"/>
          <cell r="AA1389" t="str">
            <v/>
          </cell>
          <cell r="AB1389"/>
          <cell r="AC1389"/>
          <cell r="AO1389" t="str">
            <v/>
          </cell>
          <cell r="AP1389"/>
          <cell r="AQ1389"/>
          <cell r="BC1389" t="str">
            <v/>
          </cell>
          <cell r="BD1389"/>
          <cell r="BE1389"/>
          <cell r="BQ1389" t="str">
            <v/>
          </cell>
          <cell r="BR1389"/>
          <cell r="BS1389"/>
          <cell r="CE1389" t="str">
            <v/>
          </cell>
          <cell r="CF1389" t="str">
            <v/>
          </cell>
          <cell r="CG1389" t="str">
            <v/>
          </cell>
          <cell r="CR1389" t="str">
            <v>京都銀行</v>
          </cell>
          <cell r="CS1389" t="str">
            <v>峰山支店</v>
          </cell>
        </row>
        <row r="1390">
          <cell r="B1390" t="str">
            <v>35</v>
          </cell>
          <cell r="F1390" t="str">
            <v>616-8333</v>
          </cell>
          <cell r="G1390" t="str">
            <v>京都市右京区</v>
          </cell>
          <cell r="H1390" t="str">
            <v>嵯峨野西ノ藤町８番地３２</v>
          </cell>
          <cell r="I1390" t="str">
            <v>075-881-2003</v>
          </cell>
          <cell r="J1390">
            <v>16055</v>
          </cell>
          <cell r="K1390">
            <v>13870</v>
          </cell>
          <cell r="M1390" t="str">
            <v>大杉　博伸</v>
          </cell>
          <cell r="N1390">
            <v>4000</v>
          </cell>
          <cell r="O1390">
            <v>12</v>
          </cell>
          <cell r="AA1390" t="str">
            <v/>
          </cell>
          <cell r="AB1390"/>
          <cell r="AC1390"/>
          <cell r="AO1390" t="str">
            <v/>
          </cell>
          <cell r="AP1390"/>
          <cell r="AQ1390"/>
          <cell r="BC1390" t="str">
            <v/>
          </cell>
          <cell r="BD1390"/>
          <cell r="BE1390"/>
          <cell r="BQ1390" t="str">
            <v/>
          </cell>
          <cell r="BR1390"/>
          <cell r="BS1390"/>
          <cell r="CE1390" t="str">
            <v/>
          </cell>
          <cell r="CF1390" t="str">
            <v/>
          </cell>
          <cell r="CG1390" t="str">
            <v/>
          </cell>
          <cell r="CR1390" t="str">
            <v>京都信用金庫</v>
          </cell>
          <cell r="CS1390" t="str">
            <v>嵯峨支店</v>
          </cell>
        </row>
        <row r="1391">
          <cell r="B1391" t="str">
            <v>37</v>
          </cell>
          <cell r="F1391" t="str">
            <v>620-0842</v>
          </cell>
          <cell r="G1391" t="str">
            <v>福知山市</v>
          </cell>
          <cell r="H1391" t="str">
            <v>字長田２７２１番地の８</v>
          </cell>
          <cell r="I1391" t="str">
            <v>090-4292-3521</v>
          </cell>
          <cell r="J1391">
            <v>47400</v>
          </cell>
          <cell r="K1391">
            <v>43800</v>
          </cell>
          <cell r="M1391" t="str">
            <v>塩谷　和久</v>
          </cell>
          <cell r="N1391">
            <v>4000</v>
          </cell>
          <cell r="O1391">
            <v>12</v>
          </cell>
          <cell r="AA1391" t="str">
            <v>塩谷　空</v>
          </cell>
          <cell r="AB1391">
            <v>4000</v>
          </cell>
          <cell r="AC1391">
            <v>12</v>
          </cell>
          <cell r="AO1391" t="str">
            <v/>
          </cell>
          <cell r="AP1391"/>
          <cell r="AQ1391"/>
          <cell r="BC1391" t="str">
            <v/>
          </cell>
          <cell r="BD1391"/>
          <cell r="BE1391"/>
          <cell r="BQ1391" t="str">
            <v/>
          </cell>
          <cell r="BR1391"/>
          <cell r="BS1391"/>
          <cell r="CE1391" t="str">
            <v/>
          </cell>
          <cell r="CF1391" t="str">
            <v/>
          </cell>
          <cell r="CG1391" t="str">
            <v/>
          </cell>
          <cell r="CR1391" t="str">
            <v>京都北都信用金庫</v>
          </cell>
          <cell r="CS1391" t="str">
            <v>六人部支店</v>
          </cell>
        </row>
        <row r="1392">
          <cell r="B1392" t="str">
            <v>35</v>
          </cell>
          <cell r="F1392" t="str">
            <v>610-0343</v>
          </cell>
          <cell r="G1392" t="str">
            <v>京田辺市大住平谷</v>
          </cell>
          <cell r="H1392" t="str">
            <v>５番地３１</v>
          </cell>
          <cell r="I1392" t="str">
            <v>0774-51-4049</v>
          </cell>
          <cell r="J1392">
            <v>14962</v>
          </cell>
          <cell r="K1392">
            <v>13870</v>
          </cell>
          <cell r="M1392" t="str">
            <v>森田　哲平</v>
          </cell>
          <cell r="N1392">
            <v>4000</v>
          </cell>
          <cell r="O1392">
            <v>12</v>
          </cell>
          <cell r="AA1392" t="str">
            <v/>
          </cell>
          <cell r="AB1392"/>
          <cell r="AC1392"/>
          <cell r="AO1392" t="str">
            <v/>
          </cell>
          <cell r="AP1392"/>
          <cell r="AQ1392"/>
          <cell r="BC1392" t="str">
            <v/>
          </cell>
          <cell r="BD1392"/>
          <cell r="BE1392"/>
          <cell r="BQ1392" t="str">
            <v/>
          </cell>
          <cell r="BR1392"/>
          <cell r="BS1392"/>
          <cell r="CE1392" t="str">
            <v/>
          </cell>
          <cell r="CF1392" t="str">
            <v/>
          </cell>
          <cell r="CG1392" t="str">
            <v/>
          </cell>
          <cell r="CR1392" t="str">
            <v>京都銀行</v>
          </cell>
          <cell r="CS1392" t="str">
            <v>大住支店</v>
          </cell>
        </row>
        <row r="1393">
          <cell r="B1393" t="str">
            <v>35</v>
          </cell>
          <cell r="F1393" t="str">
            <v>601-1356</v>
          </cell>
          <cell r="G1393" t="str">
            <v>京都市伏見区醍醐南西裏町1-65</v>
          </cell>
          <cell r="H1393" t="str">
            <v/>
          </cell>
          <cell r="I1393" t="str">
            <v>080-5636-5381</v>
          </cell>
          <cell r="J1393">
            <v>16055</v>
          </cell>
          <cell r="K1393">
            <v>13870</v>
          </cell>
          <cell r="M1393" t="str">
            <v>小山　一秀</v>
          </cell>
          <cell r="N1393">
            <v>4000</v>
          </cell>
          <cell r="O1393">
            <v>12</v>
          </cell>
          <cell r="AA1393" t="str">
            <v/>
          </cell>
          <cell r="AB1393"/>
          <cell r="AC1393"/>
          <cell r="AO1393" t="str">
            <v/>
          </cell>
          <cell r="AP1393"/>
          <cell r="AQ1393"/>
          <cell r="BC1393" t="str">
            <v/>
          </cell>
          <cell r="BD1393"/>
          <cell r="BE1393"/>
          <cell r="BQ1393" t="str">
            <v/>
          </cell>
          <cell r="BR1393"/>
          <cell r="BS1393"/>
          <cell r="CE1393" t="str">
            <v/>
          </cell>
          <cell r="CF1393" t="str">
            <v/>
          </cell>
          <cell r="CG1393" t="str">
            <v/>
          </cell>
          <cell r="CR1393"/>
          <cell r="CS1393"/>
        </row>
        <row r="1394">
          <cell r="B1394" t="str">
            <v>37</v>
          </cell>
          <cell r="F1394" t="str">
            <v>601-8363</v>
          </cell>
          <cell r="G1394" t="str">
            <v>京都市南区吉祥院</v>
          </cell>
          <cell r="H1394" t="str">
            <v>嶋野間詰町２５－１</v>
          </cell>
          <cell r="I1394" t="str">
            <v>075-205-2950</v>
          </cell>
          <cell r="J1394">
            <v>29100</v>
          </cell>
          <cell r="K1394">
            <v>21900</v>
          </cell>
          <cell r="M1394" t="str">
            <v>久世　宗哉</v>
          </cell>
          <cell r="N1394">
            <v>4000</v>
          </cell>
          <cell r="O1394">
            <v>12</v>
          </cell>
          <cell r="AA1394" t="str">
            <v/>
          </cell>
          <cell r="AB1394"/>
          <cell r="AC1394"/>
          <cell r="AO1394" t="str">
            <v/>
          </cell>
          <cell r="AP1394"/>
          <cell r="AQ1394"/>
          <cell r="BC1394" t="str">
            <v/>
          </cell>
          <cell r="BD1394"/>
          <cell r="BE1394"/>
          <cell r="BQ1394" t="str">
            <v/>
          </cell>
          <cell r="BR1394"/>
          <cell r="BS1394"/>
          <cell r="CE1394" t="str">
            <v/>
          </cell>
          <cell r="CF1394" t="str">
            <v/>
          </cell>
          <cell r="CG1394" t="str">
            <v/>
          </cell>
          <cell r="CR1394" t="str">
            <v>京都信用金庫</v>
          </cell>
          <cell r="CS1394" t="str">
            <v>吉祥院支店</v>
          </cell>
        </row>
        <row r="1395">
          <cell r="B1395" t="str">
            <v>35</v>
          </cell>
          <cell r="F1395" t="str">
            <v>601-1346</v>
          </cell>
          <cell r="G1395" t="str">
            <v>京都市伏見区</v>
          </cell>
          <cell r="H1395" t="str">
            <v>醍醐東合場町６番地７</v>
          </cell>
          <cell r="I1395" t="str">
            <v>075-573-7408</v>
          </cell>
          <cell r="J1395">
            <v>53104</v>
          </cell>
          <cell r="K1395">
            <v>52012</v>
          </cell>
          <cell r="M1395" t="str">
            <v>中村　恭久</v>
          </cell>
          <cell r="N1395">
            <v>5000</v>
          </cell>
          <cell r="O1395">
            <v>12</v>
          </cell>
          <cell r="AA1395" t="str">
            <v>中村　友優大</v>
          </cell>
          <cell r="AB1395">
            <v>10000</v>
          </cell>
          <cell r="AC1395">
            <v>12</v>
          </cell>
          <cell r="AO1395" t="str">
            <v/>
          </cell>
          <cell r="AP1395"/>
          <cell r="AQ1395"/>
          <cell r="BC1395" t="str">
            <v/>
          </cell>
          <cell r="BD1395"/>
          <cell r="BE1395"/>
          <cell r="BQ1395" t="str">
            <v/>
          </cell>
          <cell r="BR1395"/>
          <cell r="BS1395"/>
          <cell r="CE1395" t="str">
            <v/>
          </cell>
          <cell r="CF1395" t="str">
            <v/>
          </cell>
          <cell r="CG1395" t="str">
            <v/>
          </cell>
          <cell r="CR1395" t="str">
            <v>京都銀行</v>
          </cell>
          <cell r="CS1395" t="str">
            <v>西山科支店</v>
          </cell>
        </row>
        <row r="1396">
          <cell r="B1396" t="str">
            <v>38</v>
          </cell>
          <cell r="F1396" t="str">
            <v>603-8313</v>
          </cell>
          <cell r="G1396" t="str">
            <v>京都市北区紫野下柏野町２２－２３</v>
          </cell>
          <cell r="H1396" t="str">
            <v/>
          </cell>
          <cell r="I1396" t="str">
            <v>075-432-8883</v>
          </cell>
          <cell r="J1396">
            <v>24732</v>
          </cell>
          <cell r="K1396">
            <v>23352</v>
          </cell>
          <cell r="M1396" t="str">
            <v>村上　善也</v>
          </cell>
          <cell r="N1396">
            <v>4000</v>
          </cell>
          <cell r="O1396">
            <v>12</v>
          </cell>
          <cell r="AA1396" t="str">
            <v>藤居　悟</v>
          </cell>
          <cell r="AB1396">
            <v>4000</v>
          </cell>
          <cell r="AC1396">
            <v>4</v>
          </cell>
          <cell r="AO1396" t="str">
            <v/>
          </cell>
          <cell r="AP1396"/>
          <cell r="AQ1396"/>
          <cell r="BC1396" t="str">
            <v/>
          </cell>
          <cell r="BD1396"/>
          <cell r="BE1396"/>
          <cell r="BQ1396" t="str">
            <v/>
          </cell>
          <cell r="BR1396"/>
          <cell r="BS1396"/>
          <cell r="CE1396" t="str">
            <v/>
          </cell>
          <cell r="CF1396" t="str">
            <v/>
          </cell>
          <cell r="CG1396" t="str">
            <v/>
          </cell>
          <cell r="CR1396" t="str">
            <v>京都中央信用金庫</v>
          </cell>
          <cell r="CS1396" t="str">
            <v>西野支店</v>
          </cell>
        </row>
        <row r="1397">
          <cell r="B1397" t="str">
            <v>35</v>
          </cell>
          <cell r="F1397" t="str">
            <v>611-0021</v>
          </cell>
          <cell r="G1397" t="str">
            <v>宇治市宇治</v>
          </cell>
          <cell r="H1397" t="str">
            <v>東山６１番地の１７</v>
          </cell>
          <cell r="I1397" t="str">
            <v>0774-24-5444</v>
          </cell>
          <cell r="J1397">
            <v>5054</v>
          </cell>
          <cell r="K1397">
            <v>0</v>
          </cell>
          <cell r="M1397" t="str">
            <v/>
          </cell>
          <cell r="N1397"/>
          <cell r="O1397"/>
          <cell r="AA1397" t="str">
            <v/>
          </cell>
          <cell r="AB1397"/>
          <cell r="AC1397"/>
          <cell r="AO1397" t="str">
            <v/>
          </cell>
          <cell r="AP1397"/>
          <cell r="AQ1397"/>
          <cell r="BC1397" t="str">
            <v/>
          </cell>
          <cell r="BD1397"/>
          <cell r="BE1397"/>
          <cell r="BQ1397" t="str">
            <v/>
          </cell>
          <cell r="BR1397"/>
          <cell r="BS1397"/>
          <cell r="CE1397" t="str">
            <v/>
          </cell>
          <cell r="CF1397" t="str">
            <v/>
          </cell>
          <cell r="CG1397" t="str">
            <v/>
          </cell>
          <cell r="CR1397" t="str">
            <v>京都中央信用金庫</v>
          </cell>
          <cell r="CS1397" t="str">
            <v>宇治支店</v>
          </cell>
        </row>
        <row r="1398">
          <cell r="B1398" t="str">
            <v>35</v>
          </cell>
          <cell r="F1398" t="str">
            <v>607-8483</v>
          </cell>
          <cell r="G1398" t="str">
            <v>京都市山科区北花山市田町１００</v>
          </cell>
          <cell r="H1398" t="str">
            <v/>
          </cell>
          <cell r="I1398" t="str">
            <v>075-581-6226</v>
          </cell>
          <cell r="J1398">
            <v>95959</v>
          </cell>
          <cell r="K1398">
            <v>0</v>
          </cell>
          <cell r="M1398" t="str">
            <v/>
          </cell>
          <cell r="N1398"/>
          <cell r="O1398"/>
          <cell r="AA1398" t="str">
            <v/>
          </cell>
          <cell r="AB1398"/>
          <cell r="AC1398"/>
          <cell r="AO1398" t="str">
            <v/>
          </cell>
          <cell r="AP1398"/>
          <cell r="AQ1398"/>
          <cell r="BC1398" t="str">
            <v/>
          </cell>
          <cell r="BD1398"/>
          <cell r="BE1398"/>
          <cell r="BQ1398" t="str">
            <v/>
          </cell>
          <cell r="BR1398"/>
          <cell r="BS1398"/>
          <cell r="CE1398" t="str">
            <v/>
          </cell>
          <cell r="CF1398" t="str">
            <v/>
          </cell>
          <cell r="CG1398" t="str">
            <v/>
          </cell>
          <cell r="CR1398" t="str">
            <v>京都中央信用金庫</v>
          </cell>
          <cell r="CS1398" t="str">
            <v>西野支店</v>
          </cell>
        </row>
        <row r="1399">
          <cell r="B1399" t="str">
            <v>35</v>
          </cell>
          <cell r="F1399" t="str">
            <v>614-8201</v>
          </cell>
          <cell r="G1399" t="str">
            <v>八幡市戸津南小路１番地</v>
          </cell>
          <cell r="H1399" t="str">
            <v/>
          </cell>
          <cell r="I1399" t="str">
            <v>075-981-2962</v>
          </cell>
          <cell r="J1399">
            <v>8740</v>
          </cell>
          <cell r="K1399">
            <v>0</v>
          </cell>
          <cell r="M1399" t="str">
            <v/>
          </cell>
          <cell r="N1399"/>
          <cell r="O1399"/>
          <cell r="AA1399" t="str">
            <v/>
          </cell>
          <cell r="AB1399"/>
          <cell r="AC1399"/>
          <cell r="AO1399" t="str">
            <v/>
          </cell>
          <cell r="AP1399"/>
          <cell r="AQ1399"/>
          <cell r="BC1399" t="str">
            <v/>
          </cell>
          <cell r="BD1399"/>
          <cell r="BE1399"/>
          <cell r="BQ1399" t="str">
            <v/>
          </cell>
          <cell r="BR1399"/>
          <cell r="BS1399"/>
          <cell r="CE1399" t="str">
            <v/>
          </cell>
          <cell r="CF1399" t="str">
            <v/>
          </cell>
          <cell r="CG1399" t="str">
            <v/>
          </cell>
          <cell r="CR1399" t="str">
            <v>京都中央信用金庫</v>
          </cell>
          <cell r="CS1399" t="str">
            <v>八幡支店</v>
          </cell>
        </row>
        <row r="1400">
          <cell r="B1400" t="str">
            <v>38</v>
          </cell>
          <cell r="F1400" t="str">
            <v>615-8213</v>
          </cell>
          <cell r="G1400" t="str">
            <v>京都市西京区上桂北村町２１２番地</v>
          </cell>
          <cell r="H1400" t="str">
            <v>Ｌ．ＰＡＴＩＯ　３０２号</v>
          </cell>
          <cell r="I1400" t="str">
            <v>090-71020813</v>
          </cell>
          <cell r="J1400">
            <v>20280</v>
          </cell>
          <cell r="K1400">
            <v>17520</v>
          </cell>
          <cell r="M1400" t="str">
            <v>真屋　侑弥</v>
          </cell>
          <cell r="N1400">
            <v>4000</v>
          </cell>
          <cell r="O1400">
            <v>12</v>
          </cell>
          <cell r="AA1400" t="str">
            <v/>
          </cell>
          <cell r="AB1400"/>
          <cell r="AC1400"/>
          <cell r="AO1400" t="str">
            <v/>
          </cell>
          <cell r="AP1400"/>
          <cell r="AQ1400"/>
          <cell r="BC1400" t="str">
            <v/>
          </cell>
          <cell r="BD1400"/>
          <cell r="BE1400"/>
          <cell r="BQ1400" t="str">
            <v/>
          </cell>
          <cell r="BR1400"/>
          <cell r="BS1400"/>
          <cell r="CE1400" t="str">
            <v/>
          </cell>
          <cell r="CF1400" t="str">
            <v/>
          </cell>
          <cell r="CG1400" t="str">
            <v/>
          </cell>
          <cell r="CR1400" t="str">
            <v>京都銀行</v>
          </cell>
          <cell r="CS1400" t="str">
            <v>上桂支店</v>
          </cell>
        </row>
        <row r="1401">
          <cell r="B1401" t="str">
            <v>35</v>
          </cell>
          <cell r="F1401" t="str">
            <v>617-0817</v>
          </cell>
          <cell r="G1401" t="str">
            <v>長岡京市滝ノ町</v>
          </cell>
          <cell r="H1401" t="str">
            <v>１丁目５番１６号</v>
          </cell>
          <cell r="I1401" t="str">
            <v>090-8522-4407</v>
          </cell>
          <cell r="J1401">
            <v>2185</v>
          </cell>
          <cell r="K1401">
            <v>0</v>
          </cell>
          <cell r="M1401" t="str">
            <v/>
          </cell>
          <cell r="N1401"/>
          <cell r="O1401"/>
          <cell r="AA1401" t="str">
            <v/>
          </cell>
          <cell r="AB1401"/>
          <cell r="AC1401"/>
          <cell r="AO1401" t="str">
            <v/>
          </cell>
          <cell r="AP1401"/>
          <cell r="AQ1401"/>
          <cell r="BC1401" t="str">
            <v/>
          </cell>
          <cell r="BD1401"/>
          <cell r="BE1401"/>
          <cell r="BQ1401" t="str">
            <v/>
          </cell>
          <cell r="BR1401"/>
          <cell r="BS1401"/>
          <cell r="CE1401" t="str">
            <v/>
          </cell>
          <cell r="CF1401" t="str">
            <v/>
          </cell>
          <cell r="CG1401" t="str">
            <v/>
          </cell>
          <cell r="CR1401" t="str">
            <v>京都中央信用金庫</v>
          </cell>
          <cell r="CS1401" t="str">
            <v>桂駅前支店</v>
          </cell>
        </row>
        <row r="1402">
          <cell r="B1402" t="str">
            <v>38</v>
          </cell>
          <cell r="F1402" t="str">
            <v>607-8308</v>
          </cell>
          <cell r="G1402" t="str">
            <v>京都市山科区西野山桜ノ馬場町</v>
          </cell>
          <cell r="H1402" t="str">
            <v>２５８番地１</v>
          </cell>
          <cell r="I1402" t="str">
            <v>075-757-3168</v>
          </cell>
          <cell r="J1402">
            <v>2760</v>
          </cell>
          <cell r="K1402">
            <v>0</v>
          </cell>
          <cell r="M1402" t="str">
            <v/>
          </cell>
          <cell r="N1402"/>
          <cell r="O1402"/>
          <cell r="AA1402" t="str">
            <v/>
          </cell>
          <cell r="AB1402"/>
          <cell r="AC1402"/>
          <cell r="AO1402" t="str">
            <v/>
          </cell>
          <cell r="AP1402"/>
          <cell r="AQ1402"/>
          <cell r="BC1402" t="str">
            <v/>
          </cell>
          <cell r="BD1402"/>
          <cell r="BE1402"/>
          <cell r="BQ1402" t="str">
            <v/>
          </cell>
          <cell r="BR1402"/>
          <cell r="BS1402"/>
          <cell r="CE1402" t="str">
            <v/>
          </cell>
          <cell r="CF1402" t="str">
            <v/>
          </cell>
          <cell r="CG1402" t="str">
            <v/>
          </cell>
          <cell r="CR1402"/>
          <cell r="CS1402"/>
        </row>
        <row r="1403">
          <cell r="B1403" t="str">
            <v>37</v>
          </cell>
          <cell r="F1403" t="str">
            <v>601-8142</v>
          </cell>
          <cell r="G1403" t="str">
            <v>京都市南区上鳥羽中河原2-1</v>
          </cell>
          <cell r="H1403" t="str">
            <v/>
          </cell>
          <cell r="I1403" t="str">
            <v>075-632-8774</v>
          </cell>
          <cell r="J1403">
            <v>284985</v>
          </cell>
          <cell r="K1403">
            <v>87600</v>
          </cell>
          <cell r="M1403" t="str">
            <v>大垣　翔士</v>
          </cell>
          <cell r="N1403">
            <v>16000</v>
          </cell>
          <cell r="O1403">
            <v>12</v>
          </cell>
          <cell r="AA1403" t="str">
            <v/>
          </cell>
          <cell r="AB1403"/>
          <cell r="AC1403"/>
          <cell r="AO1403" t="str">
            <v/>
          </cell>
          <cell r="AP1403"/>
          <cell r="AQ1403"/>
          <cell r="BC1403" t="str">
            <v/>
          </cell>
          <cell r="BD1403"/>
          <cell r="BE1403"/>
          <cell r="BQ1403" t="str">
            <v/>
          </cell>
          <cell r="BR1403"/>
          <cell r="BS1403"/>
          <cell r="CE1403" t="str">
            <v/>
          </cell>
          <cell r="CF1403" t="str">
            <v/>
          </cell>
          <cell r="CG1403" t="str">
            <v/>
          </cell>
          <cell r="CR1403"/>
          <cell r="CS1403"/>
        </row>
        <row r="1404">
          <cell r="B1404" t="str">
            <v>35</v>
          </cell>
          <cell r="F1404" t="str">
            <v>610-0343</v>
          </cell>
          <cell r="G1404" t="str">
            <v>京田辺市大住関屋３１－４</v>
          </cell>
          <cell r="H1404" t="str">
            <v>第一マンション喜多源二階１７</v>
          </cell>
          <cell r="I1404" t="str">
            <v>0774-64-7072</v>
          </cell>
          <cell r="J1404">
            <v>105383</v>
          </cell>
          <cell r="K1404">
            <v>62415</v>
          </cell>
          <cell r="M1404" t="str">
            <v>中屋　智晴</v>
          </cell>
          <cell r="N1404">
            <v>18000</v>
          </cell>
          <cell r="O1404">
            <v>12</v>
          </cell>
          <cell r="AA1404" t="str">
            <v/>
          </cell>
          <cell r="AB1404"/>
          <cell r="AC1404"/>
          <cell r="AO1404" t="str">
            <v/>
          </cell>
          <cell r="AP1404"/>
          <cell r="AQ1404"/>
          <cell r="BC1404" t="str">
            <v/>
          </cell>
          <cell r="BD1404"/>
          <cell r="BE1404"/>
          <cell r="BQ1404" t="str">
            <v/>
          </cell>
          <cell r="BR1404"/>
          <cell r="BS1404"/>
          <cell r="CE1404" t="str">
            <v/>
          </cell>
          <cell r="CF1404" t="str">
            <v/>
          </cell>
          <cell r="CG1404" t="str">
            <v/>
          </cell>
          <cell r="CR1404" t="str">
            <v>京都中央信用金庫</v>
          </cell>
          <cell r="CS1404" t="str">
            <v>田辺支店</v>
          </cell>
        </row>
        <row r="1405">
          <cell r="B1405" t="str">
            <v>35</v>
          </cell>
          <cell r="F1405" t="str">
            <v>612-8487</v>
          </cell>
          <cell r="G1405" t="str">
            <v>京都市伏見区羽束師</v>
          </cell>
          <cell r="H1405" t="str">
            <v>菱川町610-49</v>
          </cell>
          <cell r="I1405" t="str">
            <v>080-5719-4166</v>
          </cell>
          <cell r="J1405">
            <v>16055</v>
          </cell>
          <cell r="K1405">
            <v>13870</v>
          </cell>
          <cell r="M1405" t="str">
            <v>川村　真輝</v>
          </cell>
          <cell r="N1405">
            <v>4000</v>
          </cell>
          <cell r="O1405">
            <v>12</v>
          </cell>
          <cell r="AA1405" t="str">
            <v/>
          </cell>
          <cell r="AB1405"/>
          <cell r="AC1405"/>
          <cell r="AO1405" t="str">
            <v/>
          </cell>
          <cell r="AP1405"/>
          <cell r="AQ1405"/>
          <cell r="BC1405" t="str">
            <v/>
          </cell>
          <cell r="BD1405"/>
          <cell r="BE1405"/>
          <cell r="BQ1405" t="str">
            <v/>
          </cell>
          <cell r="BR1405"/>
          <cell r="BS1405"/>
          <cell r="CE1405" t="str">
            <v/>
          </cell>
          <cell r="CF1405" t="str">
            <v/>
          </cell>
          <cell r="CG1405" t="str">
            <v/>
          </cell>
          <cell r="CR1405" t="str">
            <v>ゆうちょ銀行</v>
          </cell>
          <cell r="CS1405" t="str">
            <v>四四八</v>
          </cell>
        </row>
        <row r="1406">
          <cell r="B1406" t="str">
            <v>35</v>
          </cell>
          <cell r="F1406" t="str">
            <v>618-0024</v>
          </cell>
          <cell r="G1406" t="str">
            <v>大阪府三島郡島本町若山台</v>
          </cell>
          <cell r="H1406" t="str">
            <v>２丁目２　２７棟５０５号</v>
          </cell>
          <cell r="I1406" t="str">
            <v>075-962-6999</v>
          </cell>
          <cell r="J1406">
            <v>14088</v>
          </cell>
          <cell r="K1406">
            <v>13870</v>
          </cell>
          <cell r="M1406" t="str">
            <v>中島　靖嘉</v>
          </cell>
          <cell r="N1406">
            <v>4000</v>
          </cell>
          <cell r="O1406">
            <v>12</v>
          </cell>
          <cell r="AA1406" t="str">
            <v/>
          </cell>
          <cell r="AB1406"/>
          <cell r="AC1406"/>
          <cell r="AO1406" t="str">
            <v/>
          </cell>
          <cell r="AP1406"/>
          <cell r="AQ1406"/>
          <cell r="BC1406" t="str">
            <v/>
          </cell>
          <cell r="BD1406"/>
          <cell r="BE1406"/>
          <cell r="BQ1406" t="str">
            <v/>
          </cell>
          <cell r="BR1406"/>
          <cell r="BS1406"/>
          <cell r="CE1406" t="str">
            <v/>
          </cell>
          <cell r="CF1406" t="str">
            <v/>
          </cell>
          <cell r="CG1406" t="str">
            <v/>
          </cell>
          <cell r="CR1406"/>
          <cell r="CS1406"/>
        </row>
        <row r="1407">
          <cell r="B1407" t="str">
            <v>35</v>
          </cell>
          <cell r="F1407" t="str">
            <v>615-0851</v>
          </cell>
          <cell r="G1407" t="str">
            <v>京都市右京区西京極</v>
          </cell>
          <cell r="H1407" t="str">
            <v>西池田町２７－１　５０１</v>
          </cell>
          <cell r="I1407" t="str">
            <v>075-925-6811</v>
          </cell>
          <cell r="J1407">
            <v>43795</v>
          </cell>
          <cell r="K1407">
            <v>41610</v>
          </cell>
          <cell r="M1407" t="str">
            <v>辰島　裕平</v>
          </cell>
          <cell r="N1407">
            <v>4000</v>
          </cell>
          <cell r="O1407">
            <v>12</v>
          </cell>
          <cell r="AA1407" t="str">
            <v>吉岡　直也</v>
          </cell>
          <cell r="AB1407">
            <v>4000</v>
          </cell>
          <cell r="AC1407">
            <v>12</v>
          </cell>
          <cell r="AO1407" t="str">
            <v>久保田　剛史</v>
          </cell>
          <cell r="AP1407">
            <v>4000</v>
          </cell>
          <cell r="AQ1407">
            <v>12</v>
          </cell>
          <cell r="BC1407" t="str">
            <v/>
          </cell>
          <cell r="BD1407"/>
          <cell r="BE1407"/>
          <cell r="BQ1407" t="str">
            <v/>
          </cell>
          <cell r="BR1407"/>
          <cell r="BS1407"/>
          <cell r="CE1407" t="str">
            <v/>
          </cell>
          <cell r="CF1407" t="str">
            <v/>
          </cell>
          <cell r="CG1407" t="str">
            <v/>
          </cell>
          <cell r="CR1407" t="str">
            <v>京都中央信用金庫</v>
          </cell>
          <cell r="CS1407" t="str">
            <v>西京極支店</v>
          </cell>
        </row>
        <row r="1408">
          <cell r="B1408" t="str">
            <v>35</v>
          </cell>
          <cell r="F1408" t="str">
            <v>601-1123</v>
          </cell>
          <cell r="G1408" t="str">
            <v>京都市左京区静市市原町４４０－１３</v>
          </cell>
          <cell r="H1408" t="str">
            <v/>
          </cell>
          <cell r="I1408" t="str">
            <v>075-205-1188</v>
          </cell>
          <cell r="J1408">
            <v>72171</v>
          </cell>
          <cell r="K1408">
            <v>2888</v>
          </cell>
          <cell r="M1408" t="str">
            <v>中部　正幸</v>
          </cell>
          <cell r="N1408">
            <v>10000</v>
          </cell>
          <cell r="O1408">
            <v>1</v>
          </cell>
          <cell r="AA1408" t="str">
            <v/>
          </cell>
          <cell r="AB1408"/>
          <cell r="AC1408"/>
          <cell r="AO1408" t="str">
            <v/>
          </cell>
          <cell r="AP1408"/>
          <cell r="AQ1408"/>
          <cell r="BC1408" t="str">
            <v/>
          </cell>
          <cell r="BD1408"/>
          <cell r="BE1408"/>
          <cell r="BQ1408" t="str">
            <v/>
          </cell>
          <cell r="BR1408"/>
          <cell r="BS1408"/>
          <cell r="CE1408" t="str">
            <v/>
          </cell>
          <cell r="CF1408" t="str">
            <v/>
          </cell>
          <cell r="CG1408" t="str">
            <v/>
          </cell>
          <cell r="CR1408" t="str">
            <v>京都信用金庫</v>
          </cell>
          <cell r="CS1408" t="str">
            <v>北山支店</v>
          </cell>
        </row>
        <row r="1409">
          <cell r="B1409" t="str">
            <v>35</v>
          </cell>
          <cell r="F1409" t="str">
            <v>619-0202</v>
          </cell>
          <cell r="G1409" t="str">
            <v>木津川市</v>
          </cell>
          <cell r="H1409" t="str">
            <v>山城町平尾不知田８０番地２</v>
          </cell>
          <cell r="I1409" t="str">
            <v>0774-26-1607</v>
          </cell>
          <cell r="J1409">
            <v>541</v>
          </cell>
          <cell r="K1409">
            <v>0</v>
          </cell>
          <cell r="M1409" t="str">
            <v/>
          </cell>
          <cell r="N1409"/>
          <cell r="O1409"/>
          <cell r="AA1409" t="str">
            <v/>
          </cell>
          <cell r="AB1409"/>
          <cell r="AC1409"/>
          <cell r="AO1409" t="str">
            <v/>
          </cell>
          <cell r="AP1409"/>
          <cell r="AQ1409"/>
          <cell r="BC1409" t="str">
            <v/>
          </cell>
          <cell r="BD1409"/>
          <cell r="BE1409"/>
          <cell r="BQ1409" t="str">
            <v/>
          </cell>
          <cell r="BR1409"/>
          <cell r="BS1409"/>
          <cell r="CE1409" t="str">
            <v/>
          </cell>
          <cell r="CF1409" t="str">
            <v/>
          </cell>
          <cell r="CG1409" t="str">
            <v/>
          </cell>
          <cell r="CR1409" t="str">
            <v>京都中央信用金庫</v>
          </cell>
          <cell r="CS1409" t="str">
            <v>井手支店</v>
          </cell>
        </row>
        <row r="1410">
          <cell r="B1410" t="str">
            <v>35</v>
          </cell>
          <cell r="F1410" t="str">
            <v>603-8122</v>
          </cell>
          <cell r="G1410" t="str">
            <v>京都市北区小山花ノ木町</v>
          </cell>
          <cell r="H1410" t="str">
            <v>７番地５</v>
          </cell>
          <cell r="I1410" t="str">
            <v>090-2704-0293</v>
          </cell>
          <cell r="J1410">
            <v>16055</v>
          </cell>
          <cell r="K1410">
            <v>13870</v>
          </cell>
          <cell r="M1410" t="str">
            <v>北川　晶之</v>
          </cell>
          <cell r="N1410">
            <v>4000</v>
          </cell>
          <cell r="O1410">
            <v>12</v>
          </cell>
          <cell r="AA1410" t="str">
            <v/>
          </cell>
          <cell r="AB1410"/>
          <cell r="AC1410"/>
          <cell r="AO1410" t="str">
            <v/>
          </cell>
          <cell r="AP1410"/>
          <cell r="AQ1410"/>
          <cell r="BC1410" t="str">
            <v/>
          </cell>
          <cell r="BD1410"/>
          <cell r="BE1410"/>
          <cell r="BQ1410" t="str">
            <v/>
          </cell>
          <cell r="BR1410"/>
          <cell r="BS1410"/>
          <cell r="CE1410" t="str">
            <v/>
          </cell>
          <cell r="CF1410" t="str">
            <v/>
          </cell>
          <cell r="CG1410" t="str">
            <v/>
          </cell>
          <cell r="CR1410"/>
          <cell r="CS1410"/>
        </row>
        <row r="1411">
          <cell r="B1411" t="str">
            <v>38</v>
          </cell>
          <cell r="F1411" t="str">
            <v>615-8027</v>
          </cell>
          <cell r="G1411" t="str">
            <v>京都市西京区桂朝日町１２５</v>
          </cell>
          <cell r="H1411" t="str">
            <v>ファミール桂１０６</v>
          </cell>
          <cell r="I1411" t="str">
            <v>075-391-9085</v>
          </cell>
          <cell r="J1411">
            <v>90360</v>
          </cell>
          <cell r="K1411">
            <v>87600</v>
          </cell>
          <cell r="M1411" t="str">
            <v>鹿島　昇一</v>
          </cell>
          <cell r="N1411">
            <v>20000</v>
          </cell>
          <cell r="O1411">
            <v>12</v>
          </cell>
          <cell r="AA1411" t="str">
            <v/>
          </cell>
          <cell r="AB1411"/>
          <cell r="AC1411"/>
          <cell r="AO1411" t="str">
            <v/>
          </cell>
          <cell r="AP1411"/>
          <cell r="AQ1411"/>
          <cell r="BC1411" t="str">
            <v/>
          </cell>
          <cell r="BD1411"/>
          <cell r="BE1411"/>
          <cell r="BQ1411" t="str">
            <v/>
          </cell>
          <cell r="BR1411"/>
          <cell r="BS1411"/>
          <cell r="CE1411" t="str">
            <v/>
          </cell>
          <cell r="CF1411" t="str">
            <v/>
          </cell>
          <cell r="CG1411" t="str">
            <v/>
          </cell>
          <cell r="CR1411" t="str">
            <v>京都銀行</v>
          </cell>
          <cell r="CS1411" t="str">
            <v>桂支店</v>
          </cell>
        </row>
        <row r="1412">
          <cell r="B1412" t="str">
            <v>35</v>
          </cell>
          <cell r="F1412" t="str">
            <v>627-0054</v>
          </cell>
          <cell r="G1412" t="str">
            <v>京丹後市</v>
          </cell>
          <cell r="H1412" t="str">
            <v>峰山町久次７５４番地</v>
          </cell>
          <cell r="I1412" t="str">
            <v>0772-62-3225</v>
          </cell>
          <cell r="J1412">
            <v>28832</v>
          </cell>
          <cell r="K1412">
            <v>27740</v>
          </cell>
          <cell r="M1412" t="str">
            <v>粟倉　康雄</v>
          </cell>
          <cell r="N1412">
            <v>8000</v>
          </cell>
          <cell r="O1412">
            <v>12</v>
          </cell>
          <cell r="AA1412" t="str">
            <v/>
          </cell>
          <cell r="AB1412"/>
          <cell r="AC1412"/>
          <cell r="AO1412" t="str">
            <v/>
          </cell>
          <cell r="AP1412"/>
          <cell r="AQ1412"/>
          <cell r="BC1412" t="str">
            <v/>
          </cell>
          <cell r="BD1412"/>
          <cell r="BE1412"/>
          <cell r="BQ1412" t="str">
            <v/>
          </cell>
          <cell r="BR1412"/>
          <cell r="BS1412"/>
          <cell r="CE1412" t="str">
            <v/>
          </cell>
          <cell r="CF1412" t="str">
            <v/>
          </cell>
          <cell r="CG1412" t="str">
            <v/>
          </cell>
          <cell r="CR1412" t="str">
            <v>京都北都信用金庫</v>
          </cell>
          <cell r="CS1412" t="str">
            <v>峰山中央支店</v>
          </cell>
        </row>
        <row r="1413">
          <cell r="B1413" t="str">
            <v>38</v>
          </cell>
          <cell r="F1413" t="str">
            <v>613-0043</v>
          </cell>
          <cell r="G1413" t="str">
            <v>久世郡久御山町島田</v>
          </cell>
          <cell r="H1413" t="str">
            <v>古堤防中村３９－１</v>
          </cell>
          <cell r="I1413" t="str">
            <v>090-5905-4988</v>
          </cell>
          <cell r="J1413">
            <v>45180</v>
          </cell>
          <cell r="K1413">
            <v>43800</v>
          </cell>
          <cell r="M1413" t="str">
            <v>永末　和也</v>
          </cell>
          <cell r="N1413">
            <v>10000</v>
          </cell>
          <cell r="O1413">
            <v>12</v>
          </cell>
          <cell r="AA1413" t="str">
            <v/>
          </cell>
          <cell r="AB1413"/>
          <cell r="AC1413"/>
          <cell r="AO1413" t="str">
            <v/>
          </cell>
          <cell r="AP1413"/>
          <cell r="AQ1413"/>
          <cell r="BC1413" t="str">
            <v/>
          </cell>
          <cell r="BD1413"/>
          <cell r="BE1413"/>
          <cell r="BQ1413" t="str">
            <v/>
          </cell>
          <cell r="BR1413"/>
          <cell r="BS1413"/>
          <cell r="CE1413" t="str">
            <v/>
          </cell>
          <cell r="CF1413" t="str">
            <v/>
          </cell>
          <cell r="CG1413" t="str">
            <v/>
          </cell>
          <cell r="CR1413"/>
          <cell r="CS1413"/>
        </row>
        <row r="1414">
          <cell r="B1414" t="str">
            <v>35</v>
          </cell>
          <cell r="F1414" t="str">
            <v>604-8824</v>
          </cell>
          <cell r="G1414" t="str">
            <v>京都市中京区壬生高樋町６０－８０</v>
          </cell>
          <cell r="H1414" t="str">
            <v/>
          </cell>
          <cell r="I1414" t="str">
            <v>075-323-6848</v>
          </cell>
          <cell r="J1414">
            <v>14962</v>
          </cell>
          <cell r="K1414">
            <v>13870</v>
          </cell>
          <cell r="M1414" t="str">
            <v>中川　陽介</v>
          </cell>
          <cell r="N1414">
            <v>4000</v>
          </cell>
          <cell r="O1414">
            <v>12</v>
          </cell>
          <cell r="AA1414" t="str">
            <v/>
          </cell>
          <cell r="AB1414"/>
          <cell r="AC1414"/>
          <cell r="AO1414" t="str">
            <v/>
          </cell>
          <cell r="AP1414"/>
          <cell r="AQ1414"/>
          <cell r="BC1414" t="str">
            <v/>
          </cell>
          <cell r="BD1414"/>
          <cell r="BE1414"/>
          <cell r="BQ1414" t="str">
            <v/>
          </cell>
          <cell r="BR1414"/>
          <cell r="BS1414"/>
          <cell r="CE1414" t="str">
            <v/>
          </cell>
          <cell r="CF1414" t="str">
            <v/>
          </cell>
          <cell r="CG1414" t="str">
            <v/>
          </cell>
          <cell r="CR1414" t="str">
            <v>京都銀行</v>
          </cell>
          <cell r="CS1414" t="str">
            <v>三室戸支店</v>
          </cell>
        </row>
        <row r="1415">
          <cell r="B1415" t="str">
            <v>38</v>
          </cell>
          <cell r="F1415" t="str">
            <v>614-8056</v>
          </cell>
          <cell r="G1415" t="str">
            <v>八幡市八幡福禄谷</v>
          </cell>
          <cell r="H1415" t="str">
            <v>７番地１３</v>
          </cell>
          <cell r="I1415" t="str">
            <v>090-3654-0365</v>
          </cell>
          <cell r="J1415">
            <v>45180</v>
          </cell>
          <cell r="K1415">
            <v>43800</v>
          </cell>
          <cell r="M1415" t="str">
            <v>落合　邦雄</v>
          </cell>
          <cell r="N1415">
            <v>10000</v>
          </cell>
          <cell r="O1415">
            <v>12</v>
          </cell>
          <cell r="AA1415" t="str">
            <v/>
          </cell>
          <cell r="AB1415"/>
          <cell r="AC1415"/>
          <cell r="AO1415" t="str">
            <v/>
          </cell>
          <cell r="AP1415"/>
          <cell r="AQ1415"/>
          <cell r="BC1415" t="str">
            <v/>
          </cell>
          <cell r="BD1415"/>
          <cell r="BE1415"/>
          <cell r="BQ1415" t="str">
            <v/>
          </cell>
          <cell r="BR1415"/>
          <cell r="BS1415"/>
          <cell r="CE1415" t="str">
            <v/>
          </cell>
          <cell r="CF1415" t="str">
            <v/>
          </cell>
          <cell r="CG1415" t="str">
            <v/>
          </cell>
          <cell r="CR1415" t="str">
            <v>三菱ＵＦＪ銀行</v>
          </cell>
          <cell r="CS1415" t="str">
            <v>守口支店</v>
          </cell>
        </row>
        <row r="1416">
          <cell r="B1416" t="str">
            <v>35</v>
          </cell>
          <cell r="F1416" t="str">
            <v>610-0111</v>
          </cell>
          <cell r="G1416" t="str">
            <v>城陽市富野南清水５９－１</v>
          </cell>
          <cell r="H1416" t="str">
            <v>グランビル３Ｆ</v>
          </cell>
          <cell r="I1416" t="str">
            <v>0774-54-8900</v>
          </cell>
          <cell r="J1416">
            <v>109724</v>
          </cell>
          <cell r="K1416">
            <v>86687</v>
          </cell>
          <cell r="M1416" t="str">
            <v>橘　龍太</v>
          </cell>
          <cell r="N1416">
            <v>25000</v>
          </cell>
          <cell r="O1416">
            <v>12</v>
          </cell>
          <cell r="AA1416" t="str">
            <v/>
          </cell>
          <cell r="AB1416"/>
          <cell r="AC1416"/>
          <cell r="AO1416" t="str">
            <v/>
          </cell>
          <cell r="AP1416"/>
          <cell r="AQ1416"/>
          <cell r="BC1416" t="str">
            <v/>
          </cell>
          <cell r="BD1416"/>
          <cell r="BE1416"/>
          <cell r="BQ1416" t="str">
            <v/>
          </cell>
          <cell r="BR1416"/>
          <cell r="BS1416"/>
          <cell r="CE1416" t="str">
            <v/>
          </cell>
          <cell r="CF1416" t="str">
            <v/>
          </cell>
          <cell r="CG1416" t="str">
            <v/>
          </cell>
          <cell r="CR1416" t="str">
            <v>京都信用金庫</v>
          </cell>
          <cell r="CS1416" t="str">
            <v>城陽支店</v>
          </cell>
        </row>
        <row r="1417">
          <cell r="B1417" t="str">
            <v>35</v>
          </cell>
          <cell r="F1417" t="str">
            <v>625-0014</v>
          </cell>
          <cell r="G1417" t="str">
            <v>舞鶴市鹿原鎌谷１１０５－１</v>
          </cell>
          <cell r="H1417" t="str">
            <v/>
          </cell>
          <cell r="I1417" t="str">
            <v>0773-68-9640</v>
          </cell>
          <cell r="J1417">
            <v>16055</v>
          </cell>
          <cell r="K1417">
            <v>13870</v>
          </cell>
          <cell r="M1417" t="str">
            <v>松岡　義朗</v>
          </cell>
          <cell r="N1417">
            <v>4000</v>
          </cell>
          <cell r="O1417">
            <v>12</v>
          </cell>
          <cell r="AA1417" t="str">
            <v/>
          </cell>
          <cell r="AB1417"/>
          <cell r="AC1417"/>
          <cell r="AO1417" t="str">
            <v/>
          </cell>
          <cell r="AP1417"/>
          <cell r="AQ1417"/>
          <cell r="BC1417" t="str">
            <v/>
          </cell>
          <cell r="BD1417"/>
          <cell r="BE1417"/>
          <cell r="BQ1417" t="str">
            <v/>
          </cell>
          <cell r="BR1417"/>
          <cell r="BS1417"/>
          <cell r="CE1417" t="str">
            <v/>
          </cell>
          <cell r="CF1417" t="str">
            <v/>
          </cell>
          <cell r="CG1417" t="str">
            <v/>
          </cell>
          <cell r="CR1417" t="str">
            <v>京都北都信用金庫</v>
          </cell>
          <cell r="CS1417" t="str">
            <v>田中支店</v>
          </cell>
        </row>
        <row r="1418">
          <cell r="B1418" t="str">
            <v>35</v>
          </cell>
          <cell r="F1418" t="str">
            <v>601-8449</v>
          </cell>
          <cell r="G1418" t="str">
            <v>京都市南区西九条大国町１２-４</v>
          </cell>
          <cell r="H1418" t="str">
            <v>ＲＸ東寺１００号室</v>
          </cell>
          <cell r="I1418" t="str">
            <v>075-671-5535</v>
          </cell>
          <cell r="J1418">
            <v>121419</v>
          </cell>
          <cell r="K1418">
            <v>34675</v>
          </cell>
          <cell r="M1418" t="str">
            <v>可徳　卓哉</v>
          </cell>
          <cell r="N1418">
            <v>10000</v>
          </cell>
          <cell r="O1418">
            <v>12</v>
          </cell>
          <cell r="AA1418" t="str">
            <v/>
          </cell>
          <cell r="AB1418"/>
          <cell r="AC1418"/>
          <cell r="AO1418" t="str">
            <v/>
          </cell>
          <cell r="AP1418"/>
          <cell r="AQ1418"/>
          <cell r="BC1418" t="str">
            <v/>
          </cell>
          <cell r="BD1418"/>
          <cell r="BE1418"/>
          <cell r="BQ1418" t="str">
            <v/>
          </cell>
          <cell r="BR1418"/>
          <cell r="BS1418"/>
          <cell r="CE1418" t="str">
            <v/>
          </cell>
          <cell r="CF1418" t="str">
            <v/>
          </cell>
          <cell r="CG1418" t="str">
            <v/>
          </cell>
          <cell r="CR1418" t="str">
            <v>京都信用金庫</v>
          </cell>
          <cell r="CS1418" t="str">
            <v>九条支店</v>
          </cell>
        </row>
        <row r="1419">
          <cell r="B1419" t="str">
            <v>35</v>
          </cell>
          <cell r="F1419" t="str">
            <v>621-0042</v>
          </cell>
          <cell r="G1419" t="str">
            <v>亀岡市千代川町高野林西田</v>
          </cell>
          <cell r="H1419" t="str">
            <v>２０番地４７</v>
          </cell>
          <cell r="I1419" t="str">
            <v>0771-24-7940</v>
          </cell>
          <cell r="J1419">
            <v>60895</v>
          </cell>
          <cell r="K1419">
            <v>34675</v>
          </cell>
          <cell r="M1419" t="str">
            <v>東野　信洋</v>
          </cell>
          <cell r="N1419">
            <v>10000</v>
          </cell>
          <cell r="O1419">
            <v>12</v>
          </cell>
          <cell r="AA1419" t="str">
            <v/>
          </cell>
          <cell r="AB1419"/>
          <cell r="AC1419"/>
          <cell r="AO1419" t="str">
            <v/>
          </cell>
          <cell r="AP1419"/>
          <cell r="AQ1419"/>
          <cell r="BC1419" t="str">
            <v/>
          </cell>
          <cell r="BD1419"/>
          <cell r="BE1419"/>
          <cell r="BQ1419" t="str">
            <v/>
          </cell>
          <cell r="BR1419"/>
          <cell r="BS1419"/>
          <cell r="CE1419" t="str">
            <v/>
          </cell>
          <cell r="CF1419" t="str">
            <v/>
          </cell>
          <cell r="CG1419" t="str">
            <v/>
          </cell>
          <cell r="CR1419" t="str">
            <v>京都信用金庫</v>
          </cell>
          <cell r="CS1419" t="str">
            <v>園部支店</v>
          </cell>
        </row>
        <row r="1420">
          <cell r="B1420" t="str">
            <v>35</v>
          </cell>
          <cell r="F1420" t="str">
            <v>607-8188</v>
          </cell>
          <cell r="G1420" t="str">
            <v>京都市山科区大宅関生町70</v>
          </cell>
          <cell r="H1420" t="str">
            <v>ローズハイツ３―Ａ</v>
          </cell>
          <cell r="I1420" t="str">
            <v>075-593-2266</v>
          </cell>
          <cell r="J1420">
            <v>72589</v>
          </cell>
          <cell r="K1420">
            <v>28889</v>
          </cell>
          <cell r="M1420" t="str">
            <v>平岡　義高</v>
          </cell>
          <cell r="N1420">
            <v>10000</v>
          </cell>
          <cell r="O1420">
            <v>10</v>
          </cell>
          <cell r="AA1420" t="str">
            <v/>
          </cell>
          <cell r="AB1420"/>
          <cell r="AC1420"/>
          <cell r="AO1420" t="str">
            <v/>
          </cell>
          <cell r="AP1420"/>
          <cell r="AQ1420"/>
          <cell r="BC1420" t="str">
            <v/>
          </cell>
          <cell r="BD1420"/>
          <cell r="BE1420"/>
          <cell r="BQ1420" t="str">
            <v/>
          </cell>
          <cell r="BR1420"/>
          <cell r="BS1420"/>
          <cell r="CE1420" t="str">
            <v/>
          </cell>
          <cell r="CF1420" t="str">
            <v/>
          </cell>
          <cell r="CG1420" t="str">
            <v/>
          </cell>
          <cell r="CR1420" t="str">
            <v>京都銀行</v>
          </cell>
          <cell r="CS1420" t="str">
            <v>山科中央支店</v>
          </cell>
        </row>
        <row r="1421">
          <cell r="B1421" t="str">
            <v>35</v>
          </cell>
          <cell r="F1421" t="str">
            <v>614-8103</v>
          </cell>
          <cell r="G1421" t="str">
            <v>八幡市川口</v>
          </cell>
          <cell r="H1421" t="str">
            <v>堀ノ内１１１</v>
          </cell>
          <cell r="I1421" t="str">
            <v>075-981-7670</v>
          </cell>
          <cell r="J1421">
            <v>1092</v>
          </cell>
          <cell r="K1421">
            <v>0</v>
          </cell>
          <cell r="M1421" t="str">
            <v/>
          </cell>
          <cell r="N1421"/>
          <cell r="O1421"/>
          <cell r="AA1421" t="str">
            <v/>
          </cell>
          <cell r="AB1421"/>
          <cell r="AC1421"/>
          <cell r="AO1421" t="str">
            <v/>
          </cell>
          <cell r="AP1421"/>
          <cell r="AQ1421"/>
          <cell r="BC1421" t="str">
            <v/>
          </cell>
          <cell r="BD1421"/>
          <cell r="BE1421"/>
          <cell r="BQ1421" t="str">
            <v/>
          </cell>
          <cell r="BR1421"/>
          <cell r="BS1421"/>
          <cell r="CE1421" t="str">
            <v/>
          </cell>
          <cell r="CF1421" t="str">
            <v/>
          </cell>
          <cell r="CG1421" t="str">
            <v/>
          </cell>
          <cell r="CR1421" t="str">
            <v>三井住友銀行</v>
          </cell>
          <cell r="CS1421" t="str">
            <v>城東支店</v>
          </cell>
        </row>
        <row r="1422">
          <cell r="B1422" t="str">
            <v>35</v>
          </cell>
          <cell r="F1422" t="str">
            <v>629-2402</v>
          </cell>
          <cell r="G1422" t="str">
            <v>与謝郡与謝野町算所５６８</v>
          </cell>
          <cell r="H1422" t="str">
            <v/>
          </cell>
          <cell r="I1422" t="str">
            <v>0772-42-2964</v>
          </cell>
          <cell r="J1422">
            <v>5956</v>
          </cell>
          <cell r="K1422">
            <v>0</v>
          </cell>
          <cell r="M1422" t="str">
            <v/>
          </cell>
          <cell r="N1422"/>
          <cell r="O1422"/>
          <cell r="AA1422" t="str">
            <v/>
          </cell>
          <cell r="AB1422"/>
          <cell r="AC1422"/>
          <cell r="AO1422" t="str">
            <v/>
          </cell>
          <cell r="AP1422"/>
          <cell r="AQ1422"/>
          <cell r="BC1422" t="str">
            <v/>
          </cell>
          <cell r="BD1422"/>
          <cell r="BE1422"/>
          <cell r="BQ1422" t="str">
            <v/>
          </cell>
          <cell r="BR1422"/>
          <cell r="BS1422"/>
          <cell r="CE1422" t="str">
            <v/>
          </cell>
          <cell r="CF1422" t="str">
            <v/>
          </cell>
          <cell r="CG1422" t="str">
            <v/>
          </cell>
          <cell r="CR1422"/>
          <cell r="CS1422"/>
        </row>
        <row r="1423">
          <cell r="B1423" t="str">
            <v>35</v>
          </cell>
          <cell r="F1423" t="str">
            <v>624-0814</v>
          </cell>
          <cell r="G1423" t="str">
            <v>舞鶴市</v>
          </cell>
          <cell r="H1423" t="str">
            <v>万願寺８９－１九重コーポ５　１０３</v>
          </cell>
          <cell r="I1423" t="str">
            <v>080-3781-5918</v>
          </cell>
          <cell r="J1423">
            <v>16055</v>
          </cell>
          <cell r="K1423">
            <v>13870</v>
          </cell>
          <cell r="M1423" t="str">
            <v>池田　佳史</v>
          </cell>
          <cell r="N1423">
            <v>4000</v>
          </cell>
          <cell r="O1423">
            <v>12</v>
          </cell>
          <cell r="AA1423" t="str">
            <v/>
          </cell>
          <cell r="AB1423"/>
          <cell r="AC1423"/>
          <cell r="AO1423" t="str">
            <v/>
          </cell>
          <cell r="AP1423"/>
          <cell r="AQ1423"/>
          <cell r="BC1423" t="str">
            <v/>
          </cell>
          <cell r="BD1423"/>
          <cell r="BE1423"/>
          <cell r="BQ1423" t="str">
            <v/>
          </cell>
          <cell r="BR1423"/>
          <cell r="BS1423"/>
          <cell r="CE1423" t="str">
            <v/>
          </cell>
          <cell r="CF1423" t="str">
            <v/>
          </cell>
          <cell r="CG1423" t="str">
            <v/>
          </cell>
          <cell r="CR1423" t="str">
            <v>京都北都信用金庫</v>
          </cell>
          <cell r="CS1423" t="str">
            <v>舞鶴中央支店</v>
          </cell>
        </row>
        <row r="1424">
          <cell r="B1424" t="str">
            <v>33</v>
          </cell>
          <cell r="F1424" t="str">
            <v>618-0091</v>
          </cell>
          <cell r="G1424" t="str">
            <v>乙訓郡大山崎町円明寺</v>
          </cell>
          <cell r="H1424" t="str">
            <v>茶屋前４０－５</v>
          </cell>
          <cell r="I1424" t="str">
            <v>075-956-5553</v>
          </cell>
          <cell r="J1424">
            <v>14670</v>
          </cell>
          <cell r="K1424">
            <v>13140</v>
          </cell>
          <cell r="M1424" t="str">
            <v>石井　哲也</v>
          </cell>
          <cell r="N1424">
            <v>4000</v>
          </cell>
          <cell r="O1424">
            <v>12</v>
          </cell>
          <cell r="AA1424" t="str">
            <v/>
          </cell>
          <cell r="AB1424"/>
          <cell r="AC1424"/>
          <cell r="AO1424" t="str">
            <v/>
          </cell>
          <cell r="AP1424"/>
          <cell r="AQ1424"/>
          <cell r="BC1424" t="str">
            <v/>
          </cell>
          <cell r="BD1424"/>
          <cell r="BE1424"/>
          <cell r="BQ1424" t="str">
            <v/>
          </cell>
          <cell r="BR1424"/>
          <cell r="BS1424"/>
          <cell r="CE1424" t="str">
            <v/>
          </cell>
          <cell r="CF1424" t="str">
            <v/>
          </cell>
          <cell r="CG1424" t="str">
            <v/>
          </cell>
          <cell r="CR1424" t="str">
            <v>京都銀行</v>
          </cell>
          <cell r="CS1424" t="str">
            <v>長岡支店</v>
          </cell>
        </row>
        <row r="1425">
          <cell r="B1425" t="str">
            <v>35</v>
          </cell>
          <cell r="F1425" t="str">
            <v>623-0236</v>
          </cell>
          <cell r="G1425" t="str">
            <v>綾部市小畑町六条２７番地の１</v>
          </cell>
          <cell r="H1425" t="str">
            <v/>
          </cell>
          <cell r="I1425" t="str">
            <v>0773-21-6964</v>
          </cell>
          <cell r="J1425">
            <v>50245</v>
          </cell>
          <cell r="K1425">
            <v>45077</v>
          </cell>
          <cell r="M1425" t="str">
            <v>久馬　誠</v>
          </cell>
          <cell r="N1425">
            <v>5000</v>
          </cell>
          <cell r="O1425">
            <v>12</v>
          </cell>
          <cell r="AA1425" t="str">
            <v>久馬　勝</v>
          </cell>
          <cell r="AB1425">
            <v>8000</v>
          </cell>
          <cell r="AC1425">
            <v>12</v>
          </cell>
          <cell r="AO1425" t="str">
            <v/>
          </cell>
          <cell r="AP1425"/>
          <cell r="AQ1425"/>
          <cell r="BC1425" t="str">
            <v/>
          </cell>
          <cell r="BD1425"/>
          <cell r="BE1425"/>
          <cell r="BQ1425" t="str">
            <v/>
          </cell>
          <cell r="BR1425"/>
          <cell r="BS1425"/>
          <cell r="CE1425" t="str">
            <v/>
          </cell>
          <cell r="CF1425" t="str">
            <v/>
          </cell>
          <cell r="CG1425" t="str">
            <v/>
          </cell>
          <cell r="CR1425" t="str">
            <v>京都北都信用金庫</v>
          </cell>
          <cell r="CS1425" t="str">
            <v>西町支店</v>
          </cell>
        </row>
        <row r="1426">
          <cell r="B1426" t="str">
            <v>35</v>
          </cell>
          <cell r="F1426" t="str">
            <v>610-0101</v>
          </cell>
          <cell r="G1426" t="str">
            <v>城陽市平川長筬4-16</v>
          </cell>
          <cell r="H1426" t="str">
            <v/>
          </cell>
          <cell r="I1426" t="str">
            <v>0774-56-6878</v>
          </cell>
          <cell r="J1426">
            <v>0</v>
          </cell>
          <cell r="K1426">
            <v>0</v>
          </cell>
          <cell r="M1426" t="str">
            <v>中條　義智</v>
          </cell>
          <cell r="N1426">
            <v>4000</v>
          </cell>
          <cell r="O1426">
            <v>0</v>
          </cell>
          <cell r="AA1426" t="str">
            <v/>
          </cell>
          <cell r="AB1426"/>
          <cell r="AC1426"/>
          <cell r="AO1426" t="str">
            <v/>
          </cell>
          <cell r="AP1426"/>
          <cell r="AQ1426"/>
          <cell r="BC1426" t="str">
            <v/>
          </cell>
          <cell r="BD1426"/>
          <cell r="BE1426"/>
          <cell r="BQ1426" t="str">
            <v/>
          </cell>
          <cell r="BR1426"/>
          <cell r="BS1426"/>
          <cell r="CE1426" t="str">
            <v/>
          </cell>
          <cell r="CF1426" t="str">
            <v/>
          </cell>
          <cell r="CG1426" t="str">
            <v/>
          </cell>
          <cell r="CR1426"/>
          <cell r="CS1426"/>
        </row>
        <row r="1427">
          <cell r="B1427" t="str">
            <v>35</v>
          </cell>
          <cell r="F1427" t="str">
            <v>603-8222</v>
          </cell>
          <cell r="G1427" t="str">
            <v>京都市北区紫野下築山町</v>
          </cell>
          <cell r="H1427" t="str">
            <v>１９番地２</v>
          </cell>
          <cell r="I1427" t="str">
            <v>080-3034-4365</v>
          </cell>
          <cell r="J1427">
            <v>50321</v>
          </cell>
          <cell r="K1427">
            <v>34675</v>
          </cell>
          <cell r="M1427" t="str">
            <v>ｶｽﾞ　ｸﾋﾞｱｯｸ</v>
          </cell>
          <cell r="N1427">
            <v>10000</v>
          </cell>
          <cell r="O1427">
            <v>12</v>
          </cell>
          <cell r="AA1427" t="str">
            <v/>
          </cell>
          <cell r="AB1427"/>
          <cell r="AC1427"/>
          <cell r="AO1427" t="str">
            <v/>
          </cell>
          <cell r="AP1427"/>
          <cell r="AQ1427"/>
          <cell r="BC1427" t="str">
            <v/>
          </cell>
          <cell r="BD1427"/>
          <cell r="BE1427"/>
          <cell r="BQ1427" t="str">
            <v/>
          </cell>
          <cell r="BR1427"/>
          <cell r="BS1427"/>
          <cell r="CE1427" t="str">
            <v/>
          </cell>
          <cell r="CF1427" t="str">
            <v/>
          </cell>
          <cell r="CG1427" t="str">
            <v/>
          </cell>
          <cell r="CR1427" t="str">
            <v>京都中央信用金庫</v>
          </cell>
          <cell r="CS1427" t="str">
            <v>丸太町支店</v>
          </cell>
        </row>
        <row r="1428">
          <cell r="B1428" t="str">
            <v>35</v>
          </cell>
          <cell r="F1428" t="str">
            <v>520-0247</v>
          </cell>
          <cell r="G1428" t="str">
            <v>滋賀県大津市仰木</v>
          </cell>
          <cell r="H1428" t="str">
            <v>二丁目７番地３</v>
          </cell>
          <cell r="I1428" t="str">
            <v>077-573-0756</v>
          </cell>
          <cell r="J1428">
            <v>100586</v>
          </cell>
          <cell r="K1428">
            <v>97090</v>
          </cell>
          <cell r="M1428" t="str">
            <v>北村　勇</v>
          </cell>
          <cell r="N1428">
            <v>14000</v>
          </cell>
          <cell r="O1428">
            <v>12</v>
          </cell>
          <cell r="AA1428" t="str">
            <v>北村　直樹</v>
          </cell>
          <cell r="AB1428">
            <v>14000</v>
          </cell>
          <cell r="AC1428">
            <v>12</v>
          </cell>
          <cell r="AO1428" t="str">
            <v/>
          </cell>
          <cell r="AP1428"/>
          <cell r="AQ1428"/>
          <cell r="BC1428" t="str">
            <v/>
          </cell>
          <cell r="BD1428"/>
          <cell r="BE1428"/>
          <cell r="BQ1428" t="str">
            <v/>
          </cell>
          <cell r="BR1428"/>
          <cell r="BS1428"/>
          <cell r="CE1428" t="str">
            <v/>
          </cell>
          <cell r="CF1428" t="str">
            <v/>
          </cell>
          <cell r="CG1428" t="str">
            <v/>
          </cell>
          <cell r="CR1428" t="str">
            <v>滋賀銀行</v>
          </cell>
          <cell r="CS1428" t="str">
            <v>堅田駅前支店</v>
          </cell>
        </row>
        <row r="1429">
          <cell r="B1429" t="str">
            <v>35</v>
          </cell>
          <cell r="F1429" t="str">
            <v>602-8392</v>
          </cell>
          <cell r="G1429" t="str">
            <v>京都市上京区御前通今出川上る北町</v>
          </cell>
          <cell r="H1429" t="str">
            <v>６４４番地エレガンス北野Ｂ号</v>
          </cell>
          <cell r="I1429" t="str">
            <v>075-406-1550</v>
          </cell>
          <cell r="J1429">
            <v>2185</v>
          </cell>
          <cell r="K1429">
            <v>0</v>
          </cell>
          <cell r="M1429" t="str">
            <v/>
          </cell>
          <cell r="N1429"/>
          <cell r="O1429"/>
          <cell r="AA1429" t="str">
            <v/>
          </cell>
          <cell r="AB1429"/>
          <cell r="AC1429"/>
          <cell r="AO1429" t="str">
            <v/>
          </cell>
          <cell r="AP1429"/>
          <cell r="AQ1429"/>
          <cell r="BC1429" t="str">
            <v/>
          </cell>
          <cell r="BD1429"/>
          <cell r="BE1429"/>
          <cell r="BQ1429" t="str">
            <v/>
          </cell>
          <cell r="BR1429"/>
          <cell r="BS1429"/>
          <cell r="CE1429" t="str">
            <v/>
          </cell>
          <cell r="CF1429" t="str">
            <v/>
          </cell>
          <cell r="CG1429" t="str">
            <v/>
          </cell>
          <cell r="CR1429" t="str">
            <v>京都中央信用金庫</v>
          </cell>
          <cell r="CS1429" t="str">
            <v>駅前支店</v>
          </cell>
        </row>
        <row r="1430">
          <cell r="B1430" t="str">
            <v>35</v>
          </cell>
          <cell r="F1430" t="str">
            <v>606-0018</v>
          </cell>
          <cell r="G1430" t="str">
            <v>京都市左京区岩倉中河原町</v>
          </cell>
          <cell r="H1430" t="str">
            <v>224</v>
          </cell>
          <cell r="I1430" t="str">
            <v>075-721-0909</v>
          </cell>
          <cell r="J1430">
            <v>2185</v>
          </cell>
          <cell r="K1430">
            <v>0</v>
          </cell>
          <cell r="M1430" t="str">
            <v/>
          </cell>
          <cell r="N1430"/>
          <cell r="O1430"/>
          <cell r="AA1430" t="str">
            <v/>
          </cell>
          <cell r="AB1430"/>
          <cell r="AC1430"/>
          <cell r="AO1430" t="str">
            <v/>
          </cell>
          <cell r="AP1430"/>
          <cell r="AQ1430"/>
          <cell r="BC1430" t="str">
            <v/>
          </cell>
          <cell r="BD1430"/>
          <cell r="BE1430"/>
          <cell r="BQ1430" t="str">
            <v/>
          </cell>
          <cell r="BR1430"/>
          <cell r="BS1430"/>
          <cell r="CE1430" t="str">
            <v/>
          </cell>
          <cell r="CF1430" t="str">
            <v/>
          </cell>
          <cell r="CG1430" t="str">
            <v/>
          </cell>
          <cell r="CR1430" t="str">
            <v>京都中央信用金庫</v>
          </cell>
          <cell r="CS1430" t="str">
            <v>修学院支店</v>
          </cell>
        </row>
        <row r="1431">
          <cell r="B1431" t="str">
            <v>35</v>
          </cell>
          <cell r="F1431" t="str">
            <v>603-8225</v>
          </cell>
          <cell r="G1431" t="str">
            <v>京都市北区紫野南舟岡町</v>
          </cell>
          <cell r="H1431" t="str">
            <v>７１番地の３</v>
          </cell>
          <cell r="I1431" t="str">
            <v>075-451-0520</v>
          </cell>
          <cell r="J1431">
            <v>11428</v>
          </cell>
          <cell r="K1431">
            <v>9243</v>
          </cell>
          <cell r="M1431" t="str">
            <v>杉原　幸希</v>
          </cell>
          <cell r="N1431">
            <v>4000</v>
          </cell>
          <cell r="O1431">
            <v>8</v>
          </cell>
          <cell r="AA1431" t="str">
            <v/>
          </cell>
          <cell r="AB1431"/>
          <cell r="AC1431"/>
          <cell r="AO1431" t="str">
            <v/>
          </cell>
          <cell r="AP1431"/>
          <cell r="AQ1431"/>
          <cell r="BC1431" t="str">
            <v/>
          </cell>
          <cell r="BD1431"/>
          <cell r="BE1431"/>
          <cell r="BQ1431" t="str">
            <v/>
          </cell>
          <cell r="BR1431"/>
          <cell r="BS1431"/>
          <cell r="CE1431" t="str">
            <v/>
          </cell>
          <cell r="CF1431" t="str">
            <v/>
          </cell>
          <cell r="CG1431" t="str">
            <v/>
          </cell>
          <cell r="CR1431"/>
          <cell r="CS1431"/>
        </row>
        <row r="1432">
          <cell r="B1432" t="str">
            <v>38</v>
          </cell>
          <cell r="F1432" t="str">
            <v>625-0085</v>
          </cell>
          <cell r="G1432" t="str">
            <v>舞鶴市</v>
          </cell>
          <cell r="H1432" t="str">
            <v>字和田１１４５番地</v>
          </cell>
          <cell r="I1432" t="str">
            <v>0773-62-5555</v>
          </cell>
          <cell r="J1432">
            <v>20280</v>
          </cell>
          <cell r="K1432">
            <v>17520</v>
          </cell>
          <cell r="M1432" t="str">
            <v>影井　邑伍</v>
          </cell>
          <cell r="N1432">
            <v>4000</v>
          </cell>
          <cell r="O1432">
            <v>12</v>
          </cell>
          <cell r="AA1432" t="str">
            <v/>
          </cell>
          <cell r="AB1432"/>
          <cell r="AC1432"/>
          <cell r="AO1432" t="str">
            <v/>
          </cell>
          <cell r="AP1432"/>
          <cell r="AQ1432"/>
          <cell r="BC1432" t="str">
            <v/>
          </cell>
          <cell r="BD1432"/>
          <cell r="BE1432"/>
          <cell r="BQ1432" t="str">
            <v/>
          </cell>
          <cell r="BR1432"/>
          <cell r="BS1432"/>
          <cell r="CE1432" t="str">
            <v/>
          </cell>
          <cell r="CF1432" t="str">
            <v/>
          </cell>
          <cell r="CG1432" t="str">
            <v/>
          </cell>
          <cell r="CR1432"/>
          <cell r="CS1432"/>
        </row>
        <row r="1433">
          <cell r="B1433" t="str">
            <v>35</v>
          </cell>
          <cell r="F1433" t="str">
            <v>607-8156</v>
          </cell>
          <cell r="G1433" t="str">
            <v>京都市山科区</v>
          </cell>
          <cell r="H1433" t="str">
            <v>東野片下り町６３－５</v>
          </cell>
          <cell r="I1433" t="str">
            <v>075-594-7751</v>
          </cell>
          <cell r="J1433">
            <v>2185</v>
          </cell>
          <cell r="K1433">
            <v>0</v>
          </cell>
          <cell r="M1433" t="str">
            <v/>
          </cell>
          <cell r="N1433"/>
          <cell r="O1433"/>
          <cell r="AA1433" t="str">
            <v/>
          </cell>
          <cell r="AB1433"/>
          <cell r="AC1433"/>
          <cell r="AO1433" t="str">
            <v/>
          </cell>
          <cell r="AP1433"/>
          <cell r="AQ1433"/>
          <cell r="BC1433" t="str">
            <v/>
          </cell>
          <cell r="BD1433"/>
          <cell r="BE1433"/>
          <cell r="BQ1433" t="str">
            <v/>
          </cell>
          <cell r="BR1433"/>
          <cell r="BS1433"/>
          <cell r="CE1433" t="str">
            <v/>
          </cell>
          <cell r="CF1433" t="str">
            <v/>
          </cell>
          <cell r="CG1433" t="str">
            <v/>
          </cell>
          <cell r="CR1433"/>
          <cell r="CS1433"/>
        </row>
        <row r="1434">
          <cell r="B1434" t="str">
            <v>35</v>
          </cell>
          <cell r="F1434" t="str">
            <v>625-0085</v>
          </cell>
          <cell r="G1434" t="str">
            <v>舞鶴市</v>
          </cell>
          <cell r="H1434" t="str">
            <v>字和田１１６５番地</v>
          </cell>
          <cell r="I1434" t="str">
            <v>0773-66-2269</v>
          </cell>
          <cell r="J1434">
            <v>88872</v>
          </cell>
          <cell r="K1434">
            <v>86687</v>
          </cell>
          <cell r="M1434" t="str">
            <v>竹本　智</v>
          </cell>
          <cell r="N1434">
            <v>25000</v>
          </cell>
          <cell r="O1434">
            <v>12</v>
          </cell>
          <cell r="AA1434" t="str">
            <v/>
          </cell>
          <cell r="AB1434"/>
          <cell r="AC1434"/>
          <cell r="AO1434" t="str">
            <v/>
          </cell>
          <cell r="AP1434"/>
          <cell r="AQ1434"/>
          <cell r="BC1434" t="str">
            <v/>
          </cell>
          <cell r="BD1434"/>
          <cell r="BE1434"/>
          <cell r="BQ1434" t="str">
            <v/>
          </cell>
          <cell r="BR1434"/>
          <cell r="BS1434"/>
          <cell r="CE1434" t="str">
            <v/>
          </cell>
          <cell r="CF1434" t="str">
            <v/>
          </cell>
          <cell r="CG1434" t="str">
            <v/>
          </cell>
          <cell r="CR1434" t="str">
            <v>京都北都信用金庫</v>
          </cell>
          <cell r="CS1434" t="str">
            <v>中舞鶴支店</v>
          </cell>
        </row>
        <row r="1435">
          <cell r="B1435" t="str">
            <v>35</v>
          </cell>
          <cell r="F1435" t="str">
            <v>606-8404</v>
          </cell>
          <cell r="G1435" t="str">
            <v>京都市左京区浄土寺下南田町</v>
          </cell>
          <cell r="H1435" t="str">
            <v>１２２番地</v>
          </cell>
          <cell r="I1435" t="str">
            <v>080-3824-0418</v>
          </cell>
          <cell r="J1435">
            <v>4370</v>
          </cell>
          <cell r="K1435">
            <v>0</v>
          </cell>
          <cell r="M1435" t="str">
            <v/>
          </cell>
          <cell r="N1435"/>
          <cell r="O1435"/>
          <cell r="AA1435" t="str">
            <v/>
          </cell>
          <cell r="AB1435"/>
          <cell r="AC1435"/>
          <cell r="AO1435" t="str">
            <v/>
          </cell>
          <cell r="AP1435"/>
          <cell r="AQ1435"/>
          <cell r="BC1435" t="str">
            <v/>
          </cell>
          <cell r="BD1435"/>
          <cell r="BE1435"/>
          <cell r="BQ1435" t="str">
            <v/>
          </cell>
          <cell r="BR1435"/>
          <cell r="BS1435"/>
          <cell r="CE1435" t="str">
            <v/>
          </cell>
          <cell r="CF1435" t="str">
            <v/>
          </cell>
          <cell r="CG1435" t="str">
            <v/>
          </cell>
          <cell r="CR1435" t="str">
            <v>ゆうちょ銀行</v>
          </cell>
          <cell r="CS1435" t="str">
            <v>四四八</v>
          </cell>
        </row>
        <row r="1436">
          <cell r="B1436" t="str">
            <v>35</v>
          </cell>
          <cell r="F1436" t="str">
            <v>607-8135</v>
          </cell>
          <cell r="G1436" t="str">
            <v>京都市山科区大塚野溝町２２</v>
          </cell>
          <cell r="H1436" t="str">
            <v>シャトレコーポラス２０５</v>
          </cell>
          <cell r="I1436" t="str">
            <v>080-2420-1513</v>
          </cell>
          <cell r="J1436">
            <v>22990</v>
          </cell>
          <cell r="K1436">
            <v>20805</v>
          </cell>
          <cell r="M1436" t="str">
            <v>藤田　義弘</v>
          </cell>
          <cell r="N1436">
            <v>6000</v>
          </cell>
          <cell r="O1436">
            <v>12</v>
          </cell>
          <cell r="AA1436" t="str">
            <v/>
          </cell>
          <cell r="AB1436"/>
          <cell r="AC1436"/>
          <cell r="AO1436" t="str">
            <v/>
          </cell>
          <cell r="AP1436"/>
          <cell r="AQ1436"/>
          <cell r="BC1436" t="str">
            <v/>
          </cell>
          <cell r="BD1436"/>
          <cell r="BE1436"/>
          <cell r="BQ1436" t="str">
            <v/>
          </cell>
          <cell r="BR1436"/>
          <cell r="BS1436"/>
          <cell r="CE1436" t="str">
            <v/>
          </cell>
          <cell r="CF1436" t="str">
            <v/>
          </cell>
          <cell r="CG1436" t="str">
            <v/>
          </cell>
          <cell r="CR1436" t="str">
            <v>ゆうちょ銀行</v>
          </cell>
          <cell r="CS1436" t="str">
            <v>四六八</v>
          </cell>
        </row>
        <row r="1437">
          <cell r="B1437" t="str">
            <v>35</v>
          </cell>
          <cell r="F1437" t="str">
            <v>605-0815</v>
          </cell>
          <cell r="G1437" t="str">
            <v>京都市東山区大国町松原下る</v>
          </cell>
          <cell r="H1437" t="str">
            <v>北御門町２６０番地</v>
          </cell>
          <cell r="I1437" t="str">
            <v>075-531-5516</v>
          </cell>
          <cell r="J1437">
            <v>17774</v>
          </cell>
          <cell r="K1437">
            <v>0</v>
          </cell>
          <cell r="M1437" t="str">
            <v/>
          </cell>
          <cell r="N1437"/>
          <cell r="O1437"/>
          <cell r="AA1437" t="str">
            <v/>
          </cell>
          <cell r="AB1437"/>
          <cell r="AC1437"/>
          <cell r="AO1437" t="str">
            <v/>
          </cell>
          <cell r="AP1437"/>
          <cell r="AQ1437"/>
          <cell r="BC1437" t="str">
            <v/>
          </cell>
          <cell r="BD1437"/>
          <cell r="BE1437"/>
          <cell r="BQ1437" t="str">
            <v/>
          </cell>
          <cell r="BR1437"/>
          <cell r="BS1437"/>
          <cell r="CE1437" t="str">
            <v/>
          </cell>
          <cell r="CF1437" t="str">
            <v/>
          </cell>
          <cell r="CG1437" t="str">
            <v/>
          </cell>
          <cell r="CR1437" t="str">
            <v>京都銀行</v>
          </cell>
          <cell r="CS1437" t="str">
            <v>河原町支店</v>
          </cell>
        </row>
        <row r="1438">
          <cell r="B1438" t="str">
            <v>35</v>
          </cell>
          <cell r="F1438" t="str">
            <v>611-0025</v>
          </cell>
          <cell r="G1438" t="str">
            <v>宇治市</v>
          </cell>
          <cell r="H1438" t="str">
            <v>神明宮東１０４番地の５</v>
          </cell>
          <cell r="I1438" t="str">
            <v>080-62140110</v>
          </cell>
          <cell r="J1438">
            <v>13737</v>
          </cell>
          <cell r="K1438">
            <v>11552</v>
          </cell>
          <cell r="M1438" t="str">
            <v>高橋　正里也</v>
          </cell>
          <cell r="N1438">
            <v>4000</v>
          </cell>
          <cell r="O1438">
            <v>10</v>
          </cell>
          <cell r="AA1438" t="str">
            <v/>
          </cell>
          <cell r="AB1438"/>
          <cell r="AC1438"/>
          <cell r="AO1438" t="str">
            <v/>
          </cell>
          <cell r="AP1438"/>
          <cell r="AQ1438"/>
          <cell r="BC1438" t="str">
            <v/>
          </cell>
          <cell r="BD1438"/>
          <cell r="BE1438"/>
          <cell r="BQ1438" t="str">
            <v/>
          </cell>
          <cell r="BR1438"/>
          <cell r="BS1438"/>
          <cell r="CE1438" t="str">
            <v/>
          </cell>
          <cell r="CF1438" t="str">
            <v/>
          </cell>
          <cell r="CG1438" t="str">
            <v/>
          </cell>
          <cell r="CR1438" t="str">
            <v>京都中央信用金庫</v>
          </cell>
          <cell r="CS1438" t="str">
            <v>小倉支店</v>
          </cell>
        </row>
        <row r="1439">
          <cell r="B1439" t="str">
            <v>35</v>
          </cell>
          <cell r="F1439" t="str">
            <v>606-8275</v>
          </cell>
          <cell r="G1439" t="str">
            <v>京都市左京区北白川上別当町</v>
          </cell>
          <cell r="H1439" t="str">
            <v>６番地２</v>
          </cell>
          <cell r="I1439" t="str">
            <v>075-703-1115</v>
          </cell>
          <cell r="J1439">
            <v>2470</v>
          </cell>
          <cell r="K1439">
            <v>0</v>
          </cell>
          <cell r="M1439" t="str">
            <v/>
          </cell>
          <cell r="N1439"/>
          <cell r="O1439"/>
          <cell r="AA1439" t="str">
            <v/>
          </cell>
          <cell r="AB1439"/>
          <cell r="AC1439"/>
          <cell r="AO1439" t="str">
            <v/>
          </cell>
          <cell r="AP1439"/>
          <cell r="AQ1439"/>
          <cell r="BC1439" t="str">
            <v/>
          </cell>
          <cell r="BD1439"/>
          <cell r="BE1439"/>
          <cell r="BQ1439" t="str">
            <v/>
          </cell>
          <cell r="BR1439"/>
          <cell r="BS1439"/>
          <cell r="CE1439" t="str">
            <v/>
          </cell>
          <cell r="CF1439" t="str">
            <v/>
          </cell>
          <cell r="CG1439" t="str">
            <v/>
          </cell>
          <cell r="CR1439" t="str">
            <v>京都中央信用金庫</v>
          </cell>
          <cell r="CS1439" t="str">
            <v>西陣支店</v>
          </cell>
        </row>
        <row r="1440">
          <cell r="B1440" t="str">
            <v>38</v>
          </cell>
          <cell r="F1440" t="str">
            <v>610-0302</v>
          </cell>
          <cell r="G1440" t="str">
            <v>綴喜郡井手町井手</v>
          </cell>
          <cell r="H1440" t="str">
            <v>西山７９番地の４６</v>
          </cell>
          <cell r="I1440" t="str">
            <v>0774-82-4792</v>
          </cell>
          <cell r="J1440">
            <v>18900</v>
          </cell>
          <cell r="K1440">
            <v>17520</v>
          </cell>
          <cell r="M1440" t="str">
            <v>柴田　昇</v>
          </cell>
          <cell r="N1440">
            <v>4000</v>
          </cell>
          <cell r="O1440">
            <v>12</v>
          </cell>
          <cell r="AA1440" t="str">
            <v/>
          </cell>
          <cell r="AB1440"/>
          <cell r="AC1440"/>
          <cell r="AO1440" t="str">
            <v/>
          </cell>
          <cell r="AP1440"/>
          <cell r="AQ1440"/>
          <cell r="BC1440" t="str">
            <v/>
          </cell>
          <cell r="BD1440"/>
          <cell r="BE1440"/>
          <cell r="BQ1440" t="str">
            <v/>
          </cell>
          <cell r="BR1440"/>
          <cell r="BS1440"/>
          <cell r="CE1440" t="str">
            <v/>
          </cell>
          <cell r="CF1440" t="str">
            <v/>
          </cell>
          <cell r="CG1440" t="str">
            <v/>
          </cell>
          <cell r="CR1440" t="str">
            <v>京都中央信用金庫</v>
          </cell>
          <cell r="CS1440" t="str">
            <v>井手支店</v>
          </cell>
        </row>
        <row r="1441">
          <cell r="B1441" t="str">
            <v>37</v>
          </cell>
          <cell r="F1441" t="str">
            <v>614-8072</v>
          </cell>
          <cell r="G1441" t="str">
            <v>八幡市八幡長田23-42</v>
          </cell>
          <cell r="H1441" t="str">
            <v/>
          </cell>
          <cell r="I1441" t="str">
            <v>075-981-6027</v>
          </cell>
          <cell r="J1441">
            <v>25500</v>
          </cell>
          <cell r="K1441">
            <v>21900</v>
          </cell>
          <cell r="M1441" t="str">
            <v>福田　樹平</v>
          </cell>
          <cell r="N1441">
            <v>4000</v>
          </cell>
          <cell r="O1441">
            <v>12</v>
          </cell>
          <cell r="AA1441" t="str">
            <v/>
          </cell>
          <cell r="AB1441"/>
          <cell r="AC1441"/>
          <cell r="AO1441" t="str">
            <v/>
          </cell>
          <cell r="AP1441"/>
          <cell r="AQ1441"/>
          <cell r="BC1441" t="str">
            <v/>
          </cell>
          <cell r="BD1441"/>
          <cell r="BE1441"/>
          <cell r="BQ1441" t="str">
            <v/>
          </cell>
          <cell r="BR1441"/>
          <cell r="BS1441"/>
          <cell r="CE1441" t="str">
            <v/>
          </cell>
          <cell r="CF1441" t="str">
            <v/>
          </cell>
          <cell r="CG1441" t="str">
            <v/>
          </cell>
          <cell r="CR1441" t="str">
            <v>京都銀行</v>
          </cell>
          <cell r="CS1441" t="str">
            <v>八幡中央支店</v>
          </cell>
        </row>
        <row r="1442">
          <cell r="B1442" t="str">
            <v>37</v>
          </cell>
          <cell r="F1442" t="str">
            <v>624-0843</v>
          </cell>
          <cell r="G1442" t="str">
            <v>舞鶴市引土新43番地</v>
          </cell>
          <cell r="H1442" t="str">
            <v/>
          </cell>
          <cell r="I1442" t="str">
            <v>080-4234-9174</v>
          </cell>
          <cell r="J1442">
            <v>41925</v>
          </cell>
          <cell r="K1442">
            <v>38325</v>
          </cell>
          <cell r="M1442" t="str">
            <v>吉田　智哉</v>
          </cell>
          <cell r="N1442">
            <v>7000</v>
          </cell>
          <cell r="O1442">
            <v>12</v>
          </cell>
          <cell r="AA1442" t="str">
            <v/>
          </cell>
          <cell r="AB1442"/>
          <cell r="AC1442"/>
          <cell r="AO1442" t="str">
            <v/>
          </cell>
          <cell r="AP1442"/>
          <cell r="AQ1442"/>
          <cell r="BC1442" t="str">
            <v/>
          </cell>
          <cell r="BD1442"/>
          <cell r="BE1442"/>
          <cell r="BQ1442" t="str">
            <v/>
          </cell>
          <cell r="BR1442"/>
          <cell r="BS1442"/>
          <cell r="CE1442" t="str">
            <v/>
          </cell>
          <cell r="CF1442" t="str">
            <v/>
          </cell>
          <cell r="CG1442" t="str">
            <v/>
          </cell>
          <cell r="CR1442" t="str">
            <v>京都北都信用金庫</v>
          </cell>
          <cell r="CS1442" t="str">
            <v>舞鶴中央支店</v>
          </cell>
        </row>
        <row r="1443">
          <cell r="B1443" t="str">
            <v>38</v>
          </cell>
          <cell r="F1443" t="str">
            <v>601-8467</v>
          </cell>
          <cell r="G1443" t="str">
            <v>京都市南区唐橋大宮尻町</v>
          </cell>
          <cell r="H1443" t="str">
            <v>５番地８</v>
          </cell>
          <cell r="I1443" t="str">
            <v>075-691-1330</v>
          </cell>
          <cell r="J1443">
            <v>53532</v>
          </cell>
          <cell r="K1443">
            <v>0</v>
          </cell>
          <cell r="M1443" t="str">
            <v/>
          </cell>
          <cell r="N1443"/>
          <cell r="O1443"/>
          <cell r="AA1443" t="str">
            <v/>
          </cell>
          <cell r="AB1443"/>
          <cell r="AC1443"/>
          <cell r="AO1443" t="str">
            <v/>
          </cell>
          <cell r="AP1443"/>
          <cell r="AQ1443"/>
          <cell r="BC1443" t="str">
            <v/>
          </cell>
          <cell r="BD1443"/>
          <cell r="BE1443"/>
          <cell r="BQ1443" t="str">
            <v/>
          </cell>
          <cell r="BR1443"/>
          <cell r="BS1443"/>
          <cell r="CE1443" t="str">
            <v/>
          </cell>
          <cell r="CF1443" t="str">
            <v/>
          </cell>
          <cell r="CG1443" t="str">
            <v/>
          </cell>
          <cell r="CR1443" t="str">
            <v>みずほ銀行</v>
          </cell>
          <cell r="CS1443" t="str">
            <v>京都支店</v>
          </cell>
        </row>
        <row r="1444">
          <cell r="B1444" t="str">
            <v>38</v>
          </cell>
          <cell r="F1444" t="str">
            <v>625-0077</v>
          </cell>
          <cell r="G1444" t="str">
            <v>舞鶴市亀岩町42番地－２０１号</v>
          </cell>
          <cell r="H1444" t="str">
            <v/>
          </cell>
          <cell r="I1444" t="str">
            <v>0773-77-8961</v>
          </cell>
          <cell r="J1444">
            <v>20280</v>
          </cell>
          <cell r="K1444">
            <v>17520</v>
          </cell>
          <cell r="M1444" t="str">
            <v>千原　義徳</v>
          </cell>
          <cell r="N1444">
            <v>4000</v>
          </cell>
          <cell r="O1444">
            <v>12</v>
          </cell>
          <cell r="AA1444" t="str">
            <v/>
          </cell>
          <cell r="AB1444"/>
          <cell r="AC1444"/>
          <cell r="AO1444" t="str">
            <v/>
          </cell>
          <cell r="AP1444"/>
          <cell r="AQ1444"/>
          <cell r="BC1444" t="str">
            <v/>
          </cell>
          <cell r="BD1444"/>
          <cell r="BE1444"/>
          <cell r="BQ1444" t="str">
            <v/>
          </cell>
          <cell r="BR1444"/>
          <cell r="BS1444"/>
          <cell r="CE1444" t="str">
            <v/>
          </cell>
          <cell r="CF1444" t="str">
            <v/>
          </cell>
          <cell r="CG1444" t="str">
            <v/>
          </cell>
          <cell r="CR1444" t="str">
            <v>福井銀行</v>
          </cell>
          <cell r="CS1444" t="str">
            <v>高浜支店</v>
          </cell>
        </row>
        <row r="1445">
          <cell r="B1445" t="str">
            <v>37</v>
          </cell>
          <cell r="F1445" t="str">
            <v>611-0043</v>
          </cell>
          <cell r="G1445" t="str">
            <v>宇治市</v>
          </cell>
          <cell r="H1445" t="str">
            <v>伊勢田町毛語９０番地の５ビレッジ青山１０</v>
          </cell>
          <cell r="I1445" t="str">
            <v>090-42847416</v>
          </cell>
          <cell r="J1445">
            <v>16365</v>
          </cell>
          <cell r="K1445">
            <v>12765</v>
          </cell>
          <cell r="M1445" t="str">
            <v>細見　寛太</v>
          </cell>
          <cell r="N1445">
            <v>4000</v>
          </cell>
          <cell r="O1445">
            <v>7</v>
          </cell>
          <cell r="AA1445" t="str">
            <v/>
          </cell>
          <cell r="AB1445"/>
          <cell r="AC1445"/>
          <cell r="AO1445" t="str">
            <v/>
          </cell>
          <cell r="AP1445"/>
          <cell r="AQ1445"/>
          <cell r="BC1445" t="str">
            <v/>
          </cell>
          <cell r="BD1445"/>
          <cell r="BE1445"/>
          <cell r="BQ1445" t="str">
            <v/>
          </cell>
          <cell r="BR1445"/>
          <cell r="BS1445"/>
          <cell r="CE1445" t="str">
            <v/>
          </cell>
          <cell r="CF1445" t="str">
            <v/>
          </cell>
          <cell r="CG1445" t="str">
            <v/>
          </cell>
          <cell r="CR1445" t="str">
            <v>ゆうちょ銀行</v>
          </cell>
          <cell r="CS1445" t="str">
            <v>四四八</v>
          </cell>
        </row>
        <row r="1446">
          <cell r="B1446" t="str">
            <v>35</v>
          </cell>
          <cell r="F1446" t="str">
            <v>601-8303</v>
          </cell>
          <cell r="G1446" t="str">
            <v>京都市南区吉祥院西ノ庄</v>
          </cell>
          <cell r="H1446" t="str">
            <v>西中町２６－５</v>
          </cell>
          <cell r="I1446" t="str">
            <v>080-38292984</v>
          </cell>
          <cell r="J1446">
            <v>2185</v>
          </cell>
          <cell r="K1446">
            <v>0</v>
          </cell>
          <cell r="M1446" t="str">
            <v/>
          </cell>
          <cell r="N1446"/>
          <cell r="O1446"/>
          <cell r="AA1446" t="str">
            <v/>
          </cell>
          <cell r="AB1446"/>
          <cell r="AC1446"/>
          <cell r="AO1446" t="str">
            <v/>
          </cell>
          <cell r="AP1446"/>
          <cell r="AQ1446"/>
          <cell r="BC1446" t="str">
            <v/>
          </cell>
          <cell r="BD1446"/>
          <cell r="BE1446"/>
          <cell r="BQ1446" t="str">
            <v/>
          </cell>
          <cell r="BR1446"/>
          <cell r="BS1446"/>
          <cell r="CE1446" t="str">
            <v/>
          </cell>
          <cell r="CF1446" t="str">
            <v/>
          </cell>
          <cell r="CG1446" t="str">
            <v/>
          </cell>
          <cell r="CR1446"/>
          <cell r="CS1446"/>
        </row>
        <row r="1447">
          <cell r="B1447" t="str">
            <v>35</v>
          </cell>
          <cell r="F1447" t="str">
            <v>603-8027</v>
          </cell>
          <cell r="G1447" t="str">
            <v>京都市北区上賀茂津ノ国町</v>
          </cell>
          <cell r="H1447" t="str">
            <v>２３番地２３</v>
          </cell>
          <cell r="I1447" t="str">
            <v>080-3832-4422</v>
          </cell>
          <cell r="J1447">
            <v>36860</v>
          </cell>
          <cell r="K1447">
            <v>34675</v>
          </cell>
          <cell r="M1447" t="str">
            <v>蔵本　青太郎</v>
          </cell>
          <cell r="N1447">
            <v>10000</v>
          </cell>
          <cell r="O1447">
            <v>12</v>
          </cell>
          <cell r="AA1447" t="str">
            <v/>
          </cell>
          <cell r="AB1447"/>
          <cell r="AC1447"/>
          <cell r="AO1447" t="str">
            <v/>
          </cell>
          <cell r="AP1447"/>
          <cell r="AQ1447"/>
          <cell r="BC1447" t="str">
            <v/>
          </cell>
          <cell r="BD1447"/>
          <cell r="BE1447"/>
          <cell r="BQ1447" t="str">
            <v/>
          </cell>
          <cell r="BR1447"/>
          <cell r="BS1447"/>
          <cell r="CE1447" t="str">
            <v/>
          </cell>
          <cell r="CF1447" t="str">
            <v/>
          </cell>
          <cell r="CG1447" t="str">
            <v/>
          </cell>
          <cell r="CR1447" t="str">
            <v>京都銀行</v>
          </cell>
          <cell r="CS1447" t="str">
            <v>上堀川支店</v>
          </cell>
        </row>
        <row r="1448">
          <cell r="B1448" t="str">
            <v>37</v>
          </cell>
          <cell r="F1448" t="str">
            <v>603-8023</v>
          </cell>
          <cell r="G1448" t="str">
            <v>京都市北区上賀茂東上之段町２番地</v>
          </cell>
          <cell r="H1448" t="str">
            <v>グランメゾンＫＡＭＩＧＡＭＯ201</v>
          </cell>
          <cell r="I1448" t="str">
            <v>090-6909-3010</v>
          </cell>
          <cell r="J1448">
            <v>83700</v>
          </cell>
          <cell r="K1448">
            <v>65700</v>
          </cell>
          <cell r="M1448" t="str">
            <v>門脇　憲</v>
          </cell>
          <cell r="N1448">
            <v>12000</v>
          </cell>
          <cell r="O1448">
            <v>12</v>
          </cell>
          <cell r="AA1448" t="str">
            <v/>
          </cell>
          <cell r="AB1448"/>
          <cell r="AC1448"/>
          <cell r="AO1448" t="str">
            <v/>
          </cell>
          <cell r="AP1448"/>
          <cell r="AQ1448"/>
          <cell r="BC1448" t="str">
            <v/>
          </cell>
          <cell r="BD1448"/>
          <cell r="BE1448"/>
          <cell r="BQ1448" t="str">
            <v/>
          </cell>
          <cell r="BR1448"/>
          <cell r="BS1448"/>
          <cell r="CE1448" t="str">
            <v/>
          </cell>
          <cell r="CF1448" t="str">
            <v/>
          </cell>
          <cell r="CG1448" t="str">
            <v/>
          </cell>
          <cell r="CR1448"/>
          <cell r="CS1448"/>
        </row>
        <row r="1449">
          <cell r="B1449" t="str">
            <v>37</v>
          </cell>
          <cell r="F1449" t="str">
            <v>615-8253</v>
          </cell>
          <cell r="G1449" t="str">
            <v>京都市西京区御陵北山町</v>
          </cell>
          <cell r="H1449" t="str">
            <v>１１番地太田マンション１０１</v>
          </cell>
          <cell r="I1449" t="str">
            <v>080-4567-6190</v>
          </cell>
          <cell r="J1449">
            <v>3600</v>
          </cell>
          <cell r="K1449">
            <v>0</v>
          </cell>
          <cell r="M1449" t="str">
            <v/>
          </cell>
          <cell r="N1449"/>
          <cell r="O1449"/>
          <cell r="AA1449" t="str">
            <v/>
          </cell>
          <cell r="AB1449"/>
          <cell r="AC1449"/>
          <cell r="AO1449" t="str">
            <v/>
          </cell>
          <cell r="AP1449"/>
          <cell r="AQ1449"/>
          <cell r="BC1449" t="str">
            <v/>
          </cell>
          <cell r="BD1449"/>
          <cell r="BE1449"/>
          <cell r="BQ1449" t="str">
            <v/>
          </cell>
          <cell r="BR1449"/>
          <cell r="BS1449"/>
          <cell r="CE1449" t="str">
            <v/>
          </cell>
          <cell r="CF1449" t="str">
            <v/>
          </cell>
          <cell r="CG1449" t="str">
            <v/>
          </cell>
          <cell r="CR1449" t="str">
            <v>京都中央信用金庫</v>
          </cell>
          <cell r="CS1449" t="str">
            <v>桂支店</v>
          </cell>
        </row>
        <row r="1450">
          <cell r="B1450" t="str">
            <v>35</v>
          </cell>
          <cell r="F1450" t="str">
            <v>616-8081</v>
          </cell>
          <cell r="G1450" t="str">
            <v>京都市右京区</v>
          </cell>
          <cell r="H1450" t="str">
            <v>太秦安井池田町１５番地の６</v>
          </cell>
          <cell r="I1450" t="str">
            <v>075-812-3460</v>
          </cell>
          <cell r="J1450">
            <v>43795</v>
          </cell>
          <cell r="K1450">
            <v>41610</v>
          </cell>
          <cell r="M1450" t="str">
            <v>藤本　久雄</v>
          </cell>
          <cell r="N1450">
            <v>12000</v>
          </cell>
          <cell r="O1450">
            <v>12</v>
          </cell>
          <cell r="AA1450" t="str">
            <v/>
          </cell>
          <cell r="AB1450"/>
          <cell r="AC1450"/>
          <cell r="AO1450" t="str">
            <v/>
          </cell>
          <cell r="AP1450"/>
          <cell r="AQ1450"/>
          <cell r="BC1450" t="str">
            <v/>
          </cell>
          <cell r="BD1450"/>
          <cell r="BE1450"/>
          <cell r="BQ1450" t="str">
            <v/>
          </cell>
          <cell r="BR1450"/>
          <cell r="BS1450"/>
          <cell r="CE1450" t="str">
            <v/>
          </cell>
          <cell r="CF1450" t="str">
            <v/>
          </cell>
          <cell r="CG1450" t="str">
            <v/>
          </cell>
          <cell r="CR1450"/>
          <cell r="CS1450"/>
        </row>
        <row r="1451">
          <cell r="B1451" t="str">
            <v>35</v>
          </cell>
          <cell r="F1451" t="str">
            <v>616-8177</v>
          </cell>
          <cell r="G1451" t="str">
            <v>京都市右京区</v>
          </cell>
          <cell r="H1451" t="str">
            <v>太秦馬塚町２５-１-３０３</v>
          </cell>
          <cell r="I1451" t="str">
            <v>075-600-2208</v>
          </cell>
          <cell r="J1451">
            <v>1092</v>
          </cell>
          <cell r="K1451">
            <v>0</v>
          </cell>
          <cell r="M1451" t="str">
            <v/>
          </cell>
          <cell r="N1451"/>
          <cell r="O1451"/>
          <cell r="AA1451" t="str">
            <v/>
          </cell>
          <cell r="AB1451"/>
          <cell r="AC1451"/>
          <cell r="AO1451" t="str">
            <v/>
          </cell>
          <cell r="AP1451"/>
          <cell r="AQ1451"/>
          <cell r="BC1451" t="str">
            <v/>
          </cell>
          <cell r="BD1451"/>
          <cell r="BE1451"/>
          <cell r="BQ1451" t="str">
            <v/>
          </cell>
          <cell r="BR1451"/>
          <cell r="BS1451"/>
          <cell r="CE1451" t="str">
            <v/>
          </cell>
          <cell r="CF1451" t="str">
            <v/>
          </cell>
          <cell r="CG1451" t="str">
            <v/>
          </cell>
          <cell r="CR1451" t="str">
            <v>京都信用金庫</v>
          </cell>
          <cell r="CS1451" t="str">
            <v>梅津支店</v>
          </cell>
        </row>
        <row r="1452">
          <cell r="B1452" t="str">
            <v>35</v>
          </cell>
          <cell r="F1452" t="str">
            <v>614-8278</v>
          </cell>
          <cell r="G1452" t="str">
            <v>八幡市美濃山西ノ口</v>
          </cell>
          <cell r="H1452" t="str">
            <v>１１番地３０</v>
          </cell>
          <cell r="I1452" t="str">
            <v>090-9271-0283</v>
          </cell>
          <cell r="J1452">
            <v>21897</v>
          </cell>
          <cell r="K1452">
            <v>20805</v>
          </cell>
          <cell r="M1452" t="str">
            <v>山地　翼</v>
          </cell>
          <cell r="N1452">
            <v>6000</v>
          </cell>
          <cell r="O1452">
            <v>12</v>
          </cell>
          <cell r="AA1452" t="str">
            <v/>
          </cell>
          <cell r="AB1452"/>
          <cell r="AC1452"/>
          <cell r="AO1452" t="str">
            <v/>
          </cell>
          <cell r="AP1452"/>
          <cell r="AQ1452"/>
          <cell r="BC1452" t="str">
            <v/>
          </cell>
          <cell r="BD1452"/>
          <cell r="BE1452"/>
          <cell r="BQ1452" t="str">
            <v/>
          </cell>
          <cell r="BR1452"/>
          <cell r="BS1452"/>
          <cell r="CE1452" t="str">
            <v/>
          </cell>
          <cell r="CF1452" t="str">
            <v/>
          </cell>
          <cell r="CG1452" t="str">
            <v/>
          </cell>
          <cell r="CR1452" t="str">
            <v>ゆうちょ銀行</v>
          </cell>
          <cell r="CS1452" t="str">
            <v>四四八</v>
          </cell>
        </row>
        <row r="1453">
          <cell r="B1453" t="str">
            <v>37</v>
          </cell>
          <cell r="F1453" t="str">
            <v>607-8411</v>
          </cell>
          <cell r="G1453" t="str">
            <v>京都市山科区御陵大津畑町４１－３</v>
          </cell>
          <cell r="H1453" t="str">
            <v>コーポラス大津畑３０３</v>
          </cell>
          <cell r="I1453" t="str">
            <v>075-644-4852</v>
          </cell>
          <cell r="J1453">
            <v>58350</v>
          </cell>
          <cell r="K1453">
            <v>54750</v>
          </cell>
          <cell r="M1453" t="str">
            <v>幸賀　耕二</v>
          </cell>
          <cell r="N1453">
            <v>10000</v>
          </cell>
          <cell r="O1453">
            <v>12</v>
          </cell>
          <cell r="AA1453" t="str">
            <v/>
          </cell>
          <cell r="AB1453"/>
          <cell r="AC1453"/>
          <cell r="AO1453" t="str">
            <v/>
          </cell>
          <cell r="AP1453"/>
          <cell r="AQ1453"/>
          <cell r="BC1453" t="str">
            <v/>
          </cell>
          <cell r="BD1453"/>
          <cell r="BE1453"/>
          <cell r="BQ1453" t="str">
            <v/>
          </cell>
          <cell r="BR1453"/>
          <cell r="BS1453"/>
          <cell r="CE1453" t="str">
            <v/>
          </cell>
          <cell r="CF1453" t="str">
            <v/>
          </cell>
          <cell r="CG1453" t="str">
            <v/>
          </cell>
          <cell r="CR1453" t="str">
            <v>京都中央信用金庫</v>
          </cell>
          <cell r="CS1453" t="str">
            <v>御陵支店</v>
          </cell>
        </row>
        <row r="1454">
          <cell r="B1454" t="str">
            <v>2</v>
          </cell>
          <cell r="F1454" t="str">
            <v>601-1122</v>
          </cell>
          <cell r="G1454" t="str">
            <v>京都市左京区</v>
          </cell>
          <cell r="H1454" t="str">
            <v>静市野中町２９１番地１９</v>
          </cell>
          <cell r="I1454" t="str">
            <v>075-205-1818</v>
          </cell>
          <cell r="J1454">
            <v>84960</v>
          </cell>
          <cell r="K1454">
            <v>72960</v>
          </cell>
          <cell r="M1454" t="str">
            <v>西村　教正</v>
          </cell>
          <cell r="N1454">
            <v>4000</v>
          </cell>
          <cell r="O1454">
            <v>10</v>
          </cell>
          <cell r="AA1454" t="str">
            <v/>
          </cell>
          <cell r="AB1454"/>
          <cell r="AC1454"/>
          <cell r="AO1454" t="str">
            <v/>
          </cell>
          <cell r="AP1454"/>
          <cell r="AQ1454"/>
          <cell r="BC1454" t="str">
            <v/>
          </cell>
          <cell r="BD1454"/>
          <cell r="BE1454"/>
          <cell r="BQ1454" t="str">
            <v/>
          </cell>
          <cell r="BR1454"/>
          <cell r="BS1454"/>
          <cell r="CE1454" t="str">
            <v/>
          </cell>
          <cell r="CF1454" t="str">
            <v/>
          </cell>
          <cell r="CG1454" t="str">
            <v/>
          </cell>
          <cell r="CR1454" t="str">
            <v>京都中央信用金庫</v>
          </cell>
          <cell r="CS1454" t="str">
            <v>二軒茶屋支店</v>
          </cell>
        </row>
        <row r="1455">
          <cell r="B1455" t="str">
            <v>35</v>
          </cell>
          <cell r="F1455" t="str">
            <v>615-8171</v>
          </cell>
          <cell r="G1455" t="str">
            <v>京都市西京区樫原久保町</v>
          </cell>
          <cell r="H1455" t="str">
            <v>5-2プリマヴェーラ1　202号</v>
          </cell>
          <cell r="I1455" t="str">
            <v>080-1461-6526</v>
          </cell>
          <cell r="J1455">
            <v>2185</v>
          </cell>
          <cell r="K1455">
            <v>0</v>
          </cell>
          <cell r="M1455" t="str">
            <v/>
          </cell>
          <cell r="N1455"/>
          <cell r="O1455"/>
          <cell r="AA1455" t="str">
            <v/>
          </cell>
          <cell r="AB1455"/>
          <cell r="AC1455"/>
          <cell r="AO1455" t="str">
            <v/>
          </cell>
          <cell r="AP1455"/>
          <cell r="AQ1455"/>
          <cell r="BC1455" t="str">
            <v/>
          </cell>
          <cell r="BD1455"/>
          <cell r="BE1455"/>
          <cell r="BQ1455" t="str">
            <v/>
          </cell>
          <cell r="BR1455"/>
          <cell r="BS1455"/>
          <cell r="CE1455" t="str">
            <v/>
          </cell>
          <cell r="CF1455" t="str">
            <v/>
          </cell>
          <cell r="CG1455" t="str">
            <v/>
          </cell>
          <cell r="CR1455"/>
          <cell r="CS1455"/>
        </row>
        <row r="1456">
          <cell r="B1456" t="str">
            <v>35</v>
          </cell>
          <cell r="F1456" t="str">
            <v>607-8193</v>
          </cell>
          <cell r="G1456" t="str">
            <v>京都市山科区大宅沢町２８</v>
          </cell>
          <cell r="H1456" t="str">
            <v/>
          </cell>
          <cell r="I1456" t="str">
            <v>090-2069-8080</v>
          </cell>
          <cell r="J1456">
            <v>71535</v>
          </cell>
          <cell r="K1456">
            <v>69350</v>
          </cell>
          <cell r="M1456" t="str">
            <v>長田　浩二</v>
          </cell>
          <cell r="N1456">
            <v>20000</v>
          </cell>
          <cell r="O1456">
            <v>12</v>
          </cell>
          <cell r="AA1456" t="str">
            <v/>
          </cell>
          <cell r="AB1456"/>
          <cell r="AC1456"/>
          <cell r="AO1456" t="str">
            <v/>
          </cell>
          <cell r="AP1456"/>
          <cell r="AQ1456"/>
          <cell r="BC1456" t="str">
            <v/>
          </cell>
          <cell r="BD1456"/>
          <cell r="BE1456"/>
          <cell r="BQ1456" t="str">
            <v/>
          </cell>
          <cell r="BR1456"/>
          <cell r="BS1456"/>
          <cell r="CE1456" t="str">
            <v/>
          </cell>
          <cell r="CF1456" t="str">
            <v/>
          </cell>
          <cell r="CG1456" t="str">
            <v/>
          </cell>
          <cell r="CR1456" t="str">
            <v>京都信用金庫</v>
          </cell>
          <cell r="CS1456" t="str">
            <v>十条支店</v>
          </cell>
        </row>
        <row r="1457">
          <cell r="B1457" t="str">
            <v>35</v>
          </cell>
          <cell r="F1457" t="str">
            <v>612-8494</v>
          </cell>
          <cell r="G1457" t="str">
            <v>京都市伏見区</v>
          </cell>
          <cell r="H1457" t="str">
            <v>横大路天王前４０番地１４</v>
          </cell>
          <cell r="I1457" t="str">
            <v>090-2199-9540</v>
          </cell>
          <cell r="J1457">
            <v>36860</v>
          </cell>
          <cell r="K1457">
            <v>34675</v>
          </cell>
          <cell r="M1457" t="str">
            <v>鶴田　健一</v>
          </cell>
          <cell r="N1457">
            <v>10000</v>
          </cell>
          <cell r="O1457">
            <v>12</v>
          </cell>
          <cell r="AA1457" t="str">
            <v/>
          </cell>
          <cell r="AB1457"/>
          <cell r="AC1457"/>
          <cell r="AO1457" t="str">
            <v/>
          </cell>
          <cell r="AP1457"/>
          <cell r="AQ1457"/>
          <cell r="BC1457" t="str">
            <v/>
          </cell>
          <cell r="BD1457"/>
          <cell r="BE1457"/>
          <cell r="BQ1457" t="str">
            <v/>
          </cell>
          <cell r="BR1457"/>
          <cell r="BS1457"/>
          <cell r="CE1457" t="str">
            <v/>
          </cell>
          <cell r="CF1457" t="str">
            <v/>
          </cell>
          <cell r="CG1457" t="str">
            <v/>
          </cell>
          <cell r="CR1457" t="str">
            <v>ゆうちょ銀行</v>
          </cell>
          <cell r="CS1457" t="str">
            <v>四四八</v>
          </cell>
        </row>
        <row r="1458">
          <cell r="B1458" t="str">
            <v>35</v>
          </cell>
          <cell r="F1458" t="str">
            <v>616-8164</v>
          </cell>
          <cell r="G1458" t="str">
            <v>京都市右京区太秦桂木町</v>
          </cell>
          <cell r="H1458" t="str">
            <v>４番地９</v>
          </cell>
          <cell r="I1458" t="str">
            <v>075-202-6516</v>
          </cell>
          <cell r="J1458">
            <v>33269</v>
          </cell>
          <cell r="K1458">
            <v>13870</v>
          </cell>
          <cell r="M1458" t="str">
            <v>内田　誠二</v>
          </cell>
          <cell r="N1458">
            <v>4000</v>
          </cell>
          <cell r="O1458">
            <v>12</v>
          </cell>
          <cell r="AA1458" t="str">
            <v/>
          </cell>
          <cell r="AB1458"/>
          <cell r="AC1458"/>
          <cell r="AO1458" t="str">
            <v/>
          </cell>
          <cell r="AP1458"/>
          <cell r="AQ1458"/>
          <cell r="BC1458" t="str">
            <v/>
          </cell>
          <cell r="BD1458"/>
          <cell r="BE1458"/>
          <cell r="BQ1458" t="str">
            <v/>
          </cell>
          <cell r="BR1458"/>
          <cell r="BS1458"/>
          <cell r="CE1458" t="str">
            <v/>
          </cell>
          <cell r="CF1458" t="str">
            <v/>
          </cell>
          <cell r="CG1458" t="str">
            <v/>
          </cell>
          <cell r="CR1458" t="str">
            <v>京都信用金庫</v>
          </cell>
          <cell r="CS1458" t="str">
            <v>嵯峨支店</v>
          </cell>
        </row>
        <row r="1459">
          <cell r="B1459" t="str">
            <v>35</v>
          </cell>
          <cell r="F1459" t="str">
            <v>620-0856</v>
          </cell>
          <cell r="G1459" t="str">
            <v>福知山市</v>
          </cell>
          <cell r="H1459" t="str">
            <v>土師宮町２丁目７０番地の４</v>
          </cell>
          <cell r="I1459" t="str">
            <v>0773-21-4940</v>
          </cell>
          <cell r="J1459">
            <v>16055</v>
          </cell>
          <cell r="K1459">
            <v>13870</v>
          </cell>
          <cell r="M1459" t="str">
            <v>小野塚　哲也</v>
          </cell>
          <cell r="N1459">
            <v>4000</v>
          </cell>
          <cell r="O1459">
            <v>12</v>
          </cell>
          <cell r="AA1459" t="str">
            <v/>
          </cell>
          <cell r="AB1459"/>
          <cell r="AC1459"/>
          <cell r="AO1459" t="str">
            <v/>
          </cell>
          <cell r="AP1459"/>
          <cell r="AQ1459"/>
          <cell r="BC1459" t="str">
            <v/>
          </cell>
          <cell r="BD1459"/>
          <cell r="BE1459"/>
          <cell r="BQ1459" t="str">
            <v/>
          </cell>
          <cell r="BR1459"/>
          <cell r="BS1459"/>
          <cell r="CE1459" t="str">
            <v/>
          </cell>
          <cell r="CF1459" t="str">
            <v/>
          </cell>
          <cell r="CG1459" t="str">
            <v/>
          </cell>
          <cell r="CR1459"/>
          <cell r="CS1459"/>
        </row>
        <row r="1460">
          <cell r="B1460" t="str">
            <v>35</v>
          </cell>
          <cell r="F1460" t="str">
            <v>616-8208</v>
          </cell>
          <cell r="G1460" t="str">
            <v>京都市右京区宇多野福王子町51-8</v>
          </cell>
          <cell r="H1460" t="str">
            <v/>
          </cell>
          <cell r="I1460" t="str">
            <v>075-465-7008</v>
          </cell>
          <cell r="J1460">
            <v>140419</v>
          </cell>
          <cell r="K1460">
            <v>69350</v>
          </cell>
          <cell r="M1460" t="str">
            <v>藤原　洋介</v>
          </cell>
          <cell r="N1460">
            <v>20000</v>
          </cell>
          <cell r="O1460">
            <v>12</v>
          </cell>
          <cell r="AA1460" t="str">
            <v/>
          </cell>
          <cell r="AB1460"/>
          <cell r="AC1460"/>
          <cell r="AO1460" t="str">
            <v/>
          </cell>
          <cell r="AP1460"/>
          <cell r="AQ1460"/>
          <cell r="BC1460" t="str">
            <v/>
          </cell>
          <cell r="BD1460"/>
          <cell r="BE1460"/>
          <cell r="BQ1460" t="str">
            <v/>
          </cell>
          <cell r="BR1460"/>
          <cell r="BS1460"/>
          <cell r="CE1460" t="str">
            <v/>
          </cell>
          <cell r="CF1460" t="str">
            <v/>
          </cell>
          <cell r="CG1460" t="str">
            <v/>
          </cell>
          <cell r="CR1460"/>
          <cell r="CS1460"/>
        </row>
        <row r="1461">
          <cell r="B1461" t="str">
            <v>35</v>
          </cell>
          <cell r="F1461" t="str">
            <v>607-8068</v>
          </cell>
          <cell r="G1461" t="str">
            <v>京都市山科区音羽</v>
          </cell>
          <cell r="H1461" t="str">
            <v>稲芝４４番</v>
          </cell>
          <cell r="I1461" t="str">
            <v>075-585-9114</v>
          </cell>
          <cell r="J1461">
            <v>33392</v>
          </cell>
          <cell r="K1461">
            <v>31207</v>
          </cell>
          <cell r="M1461" t="str">
            <v>中村　吉宏</v>
          </cell>
          <cell r="N1461">
            <v>18000</v>
          </cell>
          <cell r="O1461">
            <v>6</v>
          </cell>
          <cell r="AA1461" t="str">
            <v/>
          </cell>
          <cell r="AB1461"/>
          <cell r="AC1461"/>
          <cell r="AO1461" t="str">
            <v/>
          </cell>
          <cell r="AP1461"/>
          <cell r="AQ1461"/>
          <cell r="BC1461" t="str">
            <v/>
          </cell>
          <cell r="BD1461"/>
          <cell r="BE1461"/>
          <cell r="BQ1461" t="str">
            <v/>
          </cell>
          <cell r="BR1461"/>
          <cell r="BS1461"/>
          <cell r="CE1461" t="str">
            <v/>
          </cell>
          <cell r="CF1461" t="str">
            <v/>
          </cell>
          <cell r="CG1461" t="str">
            <v/>
          </cell>
          <cell r="CR1461" t="str">
            <v>京都信用金庫</v>
          </cell>
          <cell r="CS1461" t="str">
            <v>山科支店</v>
          </cell>
        </row>
        <row r="1462">
          <cell r="B1462" t="str">
            <v>37</v>
          </cell>
          <cell r="F1462" t="str">
            <v>620-0063</v>
          </cell>
          <cell r="G1462" t="str">
            <v>福知山市</v>
          </cell>
          <cell r="H1462" t="str">
            <v>荒河新町１０７番地の２</v>
          </cell>
          <cell r="I1462" t="str">
            <v>0773-21-5838</v>
          </cell>
          <cell r="J1462">
            <v>51585</v>
          </cell>
          <cell r="K1462">
            <v>32850</v>
          </cell>
          <cell r="M1462" t="str">
            <v>藤田　將央</v>
          </cell>
          <cell r="N1462">
            <v>6000</v>
          </cell>
          <cell r="O1462">
            <v>12</v>
          </cell>
          <cell r="AA1462" t="str">
            <v/>
          </cell>
          <cell r="AB1462"/>
          <cell r="AC1462"/>
          <cell r="AO1462" t="str">
            <v/>
          </cell>
          <cell r="AP1462"/>
          <cell r="AQ1462"/>
          <cell r="BC1462" t="str">
            <v/>
          </cell>
          <cell r="BD1462"/>
          <cell r="BE1462"/>
          <cell r="BQ1462" t="str">
            <v/>
          </cell>
          <cell r="BR1462"/>
          <cell r="BS1462"/>
          <cell r="CE1462" t="str">
            <v/>
          </cell>
          <cell r="CF1462" t="str">
            <v/>
          </cell>
          <cell r="CG1462" t="str">
            <v/>
          </cell>
          <cell r="CR1462" t="str">
            <v>京都北都信用金庫</v>
          </cell>
          <cell r="CS1462" t="str">
            <v>篠尾支店</v>
          </cell>
        </row>
        <row r="1463">
          <cell r="B1463" t="str">
            <v>35</v>
          </cell>
          <cell r="F1463" t="str">
            <v>611-0042</v>
          </cell>
          <cell r="G1463" t="str">
            <v>宇治市小倉町</v>
          </cell>
          <cell r="H1463" t="str">
            <v>東山４０番地サルドゥセジュール２０２号室</v>
          </cell>
          <cell r="I1463" t="str">
            <v>090-9053-0822</v>
          </cell>
          <cell r="J1463">
            <v>49067</v>
          </cell>
          <cell r="K1463">
            <v>48545</v>
          </cell>
          <cell r="M1463" t="str">
            <v>佐々木　久典</v>
          </cell>
          <cell r="N1463">
            <v>14000</v>
          </cell>
          <cell r="O1463">
            <v>12</v>
          </cell>
          <cell r="AA1463" t="str">
            <v/>
          </cell>
          <cell r="AB1463"/>
          <cell r="AC1463"/>
          <cell r="AO1463" t="str">
            <v/>
          </cell>
          <cell r="AP1463"/>
          <cell r="AQ1463"/>
          <cell r="BC1463" t="str">
            <v/>
          </cell>
          <cell r="BD1463"/>
          <cell r="BE1463"/>
          <cell r="BQ1463" t="str">
            <v/>
          </cell>
          <cell r="BR1463"/>
          <cell r="BS1463"/>
          <cell r="CE1463" t="str">
            <v/>
          </cell>
          <cell r="CF1463" t="str">
            <v/>
          </cell>
          <cell r="CG1463" t="str">
            <v/>
          </cell>
          <cell r="CR1463" t="str">
            <v>京都中央信用金庫</v>
          </cell>
          <cell r="CS1463" t="str">
            <v>上鳥羽支店</v>
          </cell>
        </row>
        <row r="1464">
          <cell r="B1464" t="str">
            <v>35</v>
          </cell>
          <cell r="F1464" t="str">
            <v>621-0023</v>
          </cell>
          <cell r="G1464" t="str">
            <v>亀岡市曽我部町寺</v>
          </cell>
          <cell r="H1464" t="str">
            <v>上下垣内１３</v>
          </cell>
          <cell r="I1464" t="str">
            <v>0771-20-1366</v>
          </cell>
          <cell r="J1464">
            <v>35767</v>
          </cell>
          <cell r="K1464">
            <v>34675</v>
          </cell>
          <cell r="M1464" t="str">
            <v>小寺　秀幸</v>
          </cell>
          <cell r="N1464">
            <v>10000</v>
          </cell>
          <cell r="O1464">
            <v>12</v>
          </cell>
          <cell r="AA1464" t="str">
            <v/>
          </cell>
          <cell r="AB1464"/>
          <cell r="AC1464"/>
          <cell r="AO1464" t="str">
            <v/>
          </cell>
          <cell r="AP1464"/>
          <cell r="AQ1464"/>
          <cell r="BC1464" t="str">
            <v/>
          </cell>
          <cell r="BD1464"/>
          <cell r="BE1464"/>
          <cell r="BQ1464" t="str">
            <v/>
          </cell>
          <cell r="BR1464"/>
          <cell r="BS1464"/>
          <cell r="CE1464" t="str">
            <v/>
          </cell>
          <cell r="CF1464" t="str">
            <v/>
          </cell>
          <cell r="CG1464" t="str">
            <v/>
          </cell>
          <cell r="CR1464"/>
          <cell r="CS1464"/>
        </row>
        <row r="1465">
          <cell r="B1465" t="str">
            <v>37</v>
          </cell>
          <cell r="F1465" t="str">
            <v>612-8491</v>
          </cell>
          <cell r="G1465" t="str">
            <v>京都市伏見区久我石原町３番地２９（</v>
          </cell>
          <cell r="H1465" t="str">
            <v>２階）</v>
          </cell>
          <cell r="I1465" t="str">
            <v>075-925-0222</v>
          </cell>
          <cell r="J1465">
            <v>3600</v>
          </cell>
          <cell r="K1465">
            <v>0</v>
          </cell>
          <cell r="M1465" t="str">
            <v/>
          </cell>
          <cell r="N1465"/>
          <cell r="O1465"/>
          <cell r="AA1465" t="str">
            <v/>
          </cell>
          <cell r="AB1465"/>
          <cell r="AC1465"/>
          <cell r="AO1465" t="str">
            <v/>
          </cell>
          <cell r="AP1465"/>
          <cell r="AQ1465"/>
          <cell r="BC1465" t="str">
            <v/>
          </cell>
          <cell r="BD1465"/>
          <cell r="BE1465"/>
          <cell r="BQ1465" t="str">
            <v/>
          </cell>
          <cell r="BR1465"/>
          <cell r="BS1465"/>
          <cell r="CE1465" t="str">
            <v/>
          </cell>
          <cell r="CF1465" t="str">
            <v/>
          </cell>
          <cell r="CG1465" t="str">
            <v/>
          </cell>
          <cell r="CR1465" t="str">
            <v>京都中央信用金庫</v>
          </cell>
          <cell r="CS1465" t="str">
            <v>八条口支店</v>
          </cell>
        </row>
        <row r="1466">
          <cell r="B1466" t="str">
            <v>35</v>
          </cell>
          <cell r="F1466" t="str">
            <v>618-0081</v>
          </cell>
          <cell r="G1466" t="str">
            <v>乙訓郡大山崎町字下植野</v>
          </cell>
          <cell r="H1466" t="str">
            <v>小字山王前５番地１６</v>
          </cell>
          <cell r="I1466" t="str">
            <v>090-8165-1164</v>
          </cell>
          <cell r="J1466">
            <v>2185</v>
          </cell>
          <cell r="K1466">
            <v>0</v>
          </cell>
          <cell r="M1466" t="str">
            <v/>
          </cell>
          <cell r="N1466"/>
          <cell r="O1466"/>
          <cell r="AA1466" t="str">
            <v/>
          </cell>
          <cell r="AB1466"/>
          <cell r="AC1466"/>
          <cell r="AO1466" t="str">
            <v/>
          </cell>
          <cell r="AP1466"/>
          <cell r="AQ1466"/>
          <cell r="BC1466" t="str">
            <v/>
          </cell>
          <cell r="BD1466"/>
          <cell r="BE1466"/>
          <cell r="BQ1466" t="str">
            <v/>
          </cell>
          <cell r="BR1466"/>
          <cell r="BS1466"/>
          <cell r="CE1466" t="str">
            <v/>
          </cell>
          <cell r="CF1466" t="str">
            <v/>
          </cell>
          <cell r="CG1466" t="str">
            <v/>
          </cell>
          <cell r="CR1466" t="str">
            <v>ゆうちょ銀行</v>
          </cell>
          <cell r="CS1466" t="str">
            <v>四四八</v>
          </cell>
        </row>
        <row r="1467">
          <cell r="B1467" t="str">
            <v>35</v>
          </cell>
          <cell r="F1467" t="str">
            <v>615-8203</v>
          </cell>
          <cell r="G1467" t="str">
            <v>京都市西京区松室荒堀町</v>
          </cell>
          <cell r="H1467" t="str">
            <v>１２３番地ステイウィズＫ３０２</v>
          </cell>
          <cell r="I1467" t="str">
            <v>090-2128-2376</v>
          </cell>
          <cell r="J1467">
            <v>1852</v>
          </cell>
          <cell r="K1467">
            <v>0</v>
          </cell>
          <cell r="M1467" t="str">
            <v/>
          </cell>
          <cell r="N1467"/>
          <cell r="O1467"/>
          <cell r="AA1467" t="str">
            <v/>
          </cell>
          <cell r="AB1467"/>
          <cell r="AC1467"/>
          <cell r="AO1467" t="str">
            <v/>
          </cell>
          <cell r="AP1467"/>
          <cell r="AQ1467"/>
          <cell r="BC1467" t="str">
            <v/>
          </cell>
          <cell r="BD1467"/>
          <cell r="BE1467"/>
          <cell r="BQ1467" t="str">
            <v/>
          </cell>
          <cell r="BR1467"/>
          <cell r="BS1467"/>
          <cell r="CE1467" t="str">
            <v/>
          </cell>
          <cell r="CF1467" t="str">
            <v/>
          </cell>
          <cell r="CG1467" t="str">
            <v/>
          </cell>
          <cell r="CR1467" t="str">
            <v>京都銀行</v>
          </cell>
          <cell r="CS1467" t="str">
            <v>北桑支店</v>
          </cell>
        </row>
        <row r="1468">
          <cell r="B1468" t="str">
            <v>35</v>
          </cell>
          <cell r="F1468" t="str">
            <v>622-0043</v>
          </cell>
          <cell r="G1468" t="str">
            <v>南丹市</v>
          </cell>
          <cell r="H1468" t="str">
            <v>園部町小山西町大峠４番地１５</v>
          </cell>
          <cell r="I1468" t="str">
            <v>080-62209289</v>
          </cell>
          <cell r="J1468">
            <v>22477</v>
          </cell>
          <cell r="K1468">
            <v>11552</v>
          </cell>
          <cell r="M1468" t="str">
            <v>北崎　大輔</v>
          </cell>
          <cell r="N1468">
            <v>4000</v>
          </cell>
          <cell r="O1468">
            <v>10</v>
          </cell>
          <cell r="AA1468" t="str">
            <v/>
          </cell>
          <cell r="AB1468"/>
          <cell r="AC1468"/>
          <cell r="AO1468" t="str">
            <v/>
          </cell>
          <cell r="AP1468"/>
          <cell r="AQ1468"/>
          <cell r="BC1468" t="str">
            <v/>
          </cell>
          <cell r="BD1468"/>
          <cell r="BE1468"/>
          <cell r="BQ1468" t="str">
            <v/>
          </cell>
          <cell r="BR1468"/>
          <cell r="BS1468"/>
          <cell r="CE1468" t="str">
            <v/>
          </cell>
          <cell r="CF1468" t="str">
            <v/>
          </cell>
          <cell r="CG1468" t="str">
            <v/>
          </cell>
          <cell r="CR1468"/>
          <cell r="CS1468"/>
        </row>
        <row r="1469">
          <cell r="B1469" t="str">
            <v>37</v>
          </cell>
          <cell r="F1469" t="str">
            <v>625-0070</v>
          </cell>
          <cell r="G1469" t="str">
            <v>舞鶴市</v>
          </cell>
          <cell r="H1469" t="str">
            <v>八反田北町１００番地－８号</v>
          </cell>
          <cell r="I1469" t="str">
            <v>0773-77-8833</v>
          </cell>
          <cell r="J1469">
            <v>22755</v>
          </cell>
          <cell r="K1469">
            <v>19155</v>
          </cell>
          <cell r="M1469" t="str">
            <v>川浪　仁</v>
          </cell>
          <cell r="N1469">
            <v>7000</v>
          </cell>
          <cell r="O1469">
            <v>6</v>
          </cell>
          <cell r="AA1469" t="str">
            <v/>
          </cell>
          <cell r="AB1469"/>
          <cell r="AC1469"/>
          <cell r="AO1469" t="str">
            <v/>
          </cell>
          <cell r="AP1469"/>
          <cell r="AQ1469"/>
          <cell r="BC1469" t="str">
            <v/>
          </cell>
          <cell r="BD1469"/>
          <cell r="BE1469"/>
          <cell r="BQ1469" t="str">
            <v/>
          </cell>
          <cell r="BR1469"/>
          <cell r="BS1469"/>
          <cell r="CE1469" t="str">
            <v/>
          </cell>
          <cell r="CF1469" t="str">
            <v/>
          </cell>
          <cell r="CG1469" t="str">
            <v/>
          </cell>
          <cell r="CR1469"/>
          <cell r="CS1469"/>
        </row>
        <row r="1470">
          <cell r="B1470" t="str">
            <v>37</v>
          </cell>
          <cell r="F1470" t="str">
            <v>601-1354</v>
          </cell>
          <cell r="G1470" t="str">
            <v>京都市伏見区</v>
          </cell>
          <cell r="H1470" t="str">
            <v>醍醐構口町２３－３０１</v>
          </cell>
          <cell r="I1470" t="str">
            <v>075-644-7191</v>
          </cell>
          <cell r="J1470">
            <v>399000</v>
          </cell>
          <cell r="K1470">
            <v>219000</v>
          </cell>
          <cell r="M1470" t="str">
            <v>佐藤　綱一</v>
          </cell>
          <cell r="N1470">
            <v>20000</v>
          </cell>
          <cell r="O1470">
            <v>12</v>
          </cell>
          <cell r="AA1470" t="str">
            <v>佐藤　三郎</v>
          </cell>
          <cell r="AB1470">
            <v>20000</v>
          </cell>
          <cell r="AC1470">
            <v>12</v>
          </cell>
          <cell r="AO1470" t="str">
            <v/>
          </cell>
          <cell r="AP1470"/>
          <cell r="AQ1470"/>
          <cell r="BC1470" t="str">
            <v/>
          </cell>
          <cell r="BD1470"/>
          <cell r="BE1470"/>
          <cell r="BQ1470" t="str">
            <v/>
          </cell>
          <cell r="BR1470"/>
          <cell r="BS1470"/>
          <cell r="CE1470" t="str">
            <v/>
          </cell>
          <cell r="CF1470" t="str">
            <v/>
          </cell>
          <cell r="CG1470" t="str">
            <v/>
          </cell>
          <cell r="CR1470" t="str">
            <v>関西みらい銀行</v>
          </cell>
          <cell r="CS1470" t="str">
            <v>藤森支店</v>
          </cell>
        </row>
        <row r="1471">
          <cell r="B1471" t="str">
            <v>38</v>
          </cell>
          <cell r="F1471" t="str">
            <v>601-8317</v>
          </cell>
          <cell r="G1471" t="str">
            <v>京都市南区吉祥院新田弐ノ段町</v>
          </cell>
          <cell r="H1471" t="str">
            <v>８１番地２２</v>
          </cell>
          <cell r="I1471" t="str">
            <v>080-9754-5418</v>
          </cell>
          <cell r="J1471">
            <v>18816</v>
          </cell>
          <cell r="K1471">
            <v>16056</v>
          </cell>
          <cell r="M1471" t="str">
            <v>櫻井　幸</v>
          </cell>
          <cell r="N1471">
            <v>4000</v>
          </cell>
          <cell r="O1471">
            <v>11</v>
          </cell>
          <cell r="AA1471" t="str">
            <v/>
          </cell>
          <cell r="AB1471"/>
          <cell r="AC1471"/>
          <cell r="AO1471" t="str">
            <v/>
          </cell>
          <cell r="AP1471"/>
          <cell r="AQ1471"/>
          <cell r="BC1471" t="str">
            <v/>
          </cell>
          <cell r="BD1471"/>
          <cell r="BE1471"/>
          <cell r="BQ1471" t="str">
            <v/>
          </cell>
          <cell r="BR1471"/>
          <cell r="BS1471"/>
          <cell r="CE1471" t="str">
            <v/>
          </cell>
          <cell r="CF1471" t="str">
            <v/>
          </cell>
          <cell r="CG1471" t="str">
            <v/>
          </cell>
          <cell r="CR1471"/>
          <cell r="CS1471"/>
        </row>
        <row r="1472">
          <cell r="B1472" t="str">
            <v>38</v>
          </cell>
          <cell r="F1472" t="str">
            <v>601-1416</v>
          </cell>
          <cell r="G1472" t="str">
            <v>京都市伏見区日野岡西町</v>
          </cell>
          <cell r="H1472" t="str">
            <v>４番地８４</v>
          </cell>
          <cell r="I1472" t="str">
            <v>075-573-3679</v>
          </cell>
          <cell r="J1472">
            <v>20280</v>
          </cell>
          <cell r="K1472">
            <v>17520</v>
          </cell>
          <cell r="M1472" t="str">
            <v>織部　正昭</v>
          </cell>
          <cell r="N1472">
            <v>4000</v>
          </cell>
          <cell r="O1472">
            <v>12</v>
          </cell>
          <cell r="AA1472" t="str">
            <v/>
          </cell>
          <cell r="AB1472"/>
          <cell r="AC1472"/>
          <cell r="AO1472" t="str">
            <v/>
          </cell>
          <cell r="AP1472"/>
          <cell r="AQ1472"/>
          <cell r="BC1472" t="str">
            <v/>
          </cell>
          <cell r="BD1472"/>
          <cell r="BE1472"/>
          <cell r="BQ1472" t="str">
            <v/>
          </cell>
          <cell r="BR1472"/>
          <cell r="BS1472"/>
          <cell r="CE1472" t="str">
            <v/>
          </cell>
          <cell r="CF1472" t="str">
            <v/>
          </cell>
          <cell r="CG1472" t="str">
            <v/>
          </cell>
          <cell r="CR1472"/>
          <cell r="CS1472"/>
        </row>
        <row r="1473">
          <cell r="B1473" t="str">
            <v>37</v>
          </cell>
          <cell r="F1473" t="str">
            <v>601-8455</v>
          </cell>
          <cell r="G1473" t="str">
            <v>京都市南区唐橋芦辺町５</v>
          </cell>
          <cell r="H1473" t="str">
            <v>唐橋市営住宅2-304</v>
          </cell>
          <cell r="I1473" t="str">
            <v>080-5700-5111</v>
          </cell>
          <cell r="J1473">
            <v>25500</v>
          </cell>
          <cell r="K1473">
            <v>21900</v>
          </cell>
          <cell r="M1473" t="str">
            <v>重松　和揮</v>
          </cell>
          <cell r="N1473">
            <v>4000</v>
          </cell>
          <cell r="O1473">
            <v>12</v>
          </cell>
          <cell r="AA1473" t="str">
            <v/>
          </cell>
          <cell r="AB1473"/>
          <cell r="AC1473"/>
          <cell r="AO1473" t="str">
            <v/>
          </cell>
          <cell r="AP1473"/>
          <cell r="AQ1473"/>
          <cell r="BC1473" t="str">
            <v/>
          </cell>
          <cell r="BD1473"/>
          <cell r="BE1473"/>
          <cell r="BQ1473" t="str">
            <v/>
          </cell>
          <cell r="BR1473"/>
          <cell r="BS1473"/>
          <cell r="CE1473" t="str">
            <v/>
          </cell>
          <cell r="CF1473" t="str">
            <v/>
          </cell>
          <cell r="CG1473" t="str">
            <v/>
          </cell>
          <cell r="CR1473"/>
          <cell r="CS1473"/>
        </row>
        <row r="1474">
          <cell r="B1474" t="str">
            <v>35</v>
          </cell>
          <cell r="F1474" t="str">
            <v>611-0042</v>
          </cell>
          <cell r="G1474" t="str">
            <v>宇治市小倉町老ノ木１３の１</v>
          </cell>
          <cell r="H1474" t="str">
            <v>公栄ビル宇治小倉マンション５０１</v>
          </cell>
          <cell r="I1474" t="str">
            <v>080-5631-0131</v>
          </cell>
          <cell r="J1474">
            <v>48317</v>
          </cell>
          <cell r="K1474">
            <v>4617</v>
          </cell>
          <cell r="M1474" t="str">
            <v>田口　守</v>
          </cell>
          <cell r="N1474">
            <v>4000</v>
          </cell>
          <cell r="O1474">
            <v>4</v>
          </cell>
          <cell r="AA1474" t="str">
            <v/>
          </cell>
          <cell r="AB1474"/>
          <cell r="AC1474"/>
          <cell r="AO1474" t="str">
            <v/>
          </cell>
          <cell r="AP1474"/>
          <cell r="AQ1474"/>
          <cell r="BC1474" t="str">
            <v/>
          </cell>
          <cell r="BD1474"/>
          <cell r="BE1474"/>
          <cell r="BQ1474" t="str">
            <v/>
          </cell>
          <cell r="BR1474"/>
          <cell r="BS1474"/>
          <cell r="CE1474" t="str">
            <v/>
          </cell>
          <cell r="CF1474" t="str">
            <v/>
          </cell>
          <cell r="CG1474" t="str">
            <v/>
          </cell>
          <cell r="CR1474"/>
          <cell r="CS1474"/>
        </row>
        <row r="1475">
          <cell r="B1475" t="str">
            <v>38</v>
          </cell>
          <cell r="F1475" t="str">
            <v>657-0836</v>
          </cell>
          <cell r="G1475" t="str">
            <v>兵庫県神戸市灘区</v>
          </cell>
          <cell r="H1475" t="str">
            <v>城内通５－７</v>
          </cell>
          <cell r="I1475" t="str">
            <v>080-6215-0998</v>
          </cell>
          <cell r="J1475">
            <v>253416</v>
          </cell>
          <cell r="K1475">
            <v>60216</v>
          </cell>
          <cell r="M1475" t="str">
            <v>山口　みどり</v>
          </cell>
          <cell r="N1475">
            <v>5000</v>
          </cell>
          <cell r="O1475">
            <v>11</v>
          </cell>
          <cell r="AA1475" t="str">
            <v>山口　晶</v>
          </cell>
          <cell r="AB1475">
            <v>5000</v>
          </cell>
          <cell r="AC1475">
            <v>11</v>
          </cell>
          <cell r="AO1475" t="str">
            <v>白石　雄大</v>
          </cell>
          <cell r="AP1475">
            <v>5000</v>
          </cell>
          <cell r="AQ1475">
            <v>11</v>
          </cell>
          <cell r="BC1475" t="str">
            <v/>
          </cell>
          <cell r="BD1475"/>
          <cell r="BE1475"/>
          <cell r="BQ1475" t="str">
            <v/>
          </cell>
          <cell r="BR1475"/>
          <cell r="BS1475"/>
          <cell r="CE1475" t="str">
            <v/>
          </cell>
          <cell r="CF1475" t="str">
            <v/>
          </cell>
          <cell r="CG1475" t="str">
            <v/>
          </cell>
          <cell r="CR1475"/>
          <cell r="CS1475"/>
        </row>
        <row r="1476">
          <cell r="B1476" t="str">
            <v>35</v>
          </cell>
          <cell r="F1476" t="str">
            <v>612-8307</v>
          </cell>
          <cell r="G1476" t="str">
            <v>京都市伏見区景勝町25-43</v>
          </cell>
          <cell r="H1476" t="str">
            <v/>
          </cell>
          <cell r="I1476" t="str">
            <v>075-632-9283</v>
          </cell>
          <cell r="J1476">
            <v>78470</v>
          </cell>
          <cell r="K1476">
            <v>76285</v>
          </cell>
          <cell r="M1476" t="str">
            <v>河野　孝平</v>
          </cell>
          <cell r="N1476">
            <v>24000</v>
          </cell>
          <cell r="O1476">
            <v>11</v>
          </cell>
          <cell r="AA1476" t="str">
            <v/>
          </cell>
          <cell r="AB1476"/>
          <cell r="AC1476"/>
          <cell r="AO1476" t="str">
            <v/>
          </cell>
          <cell r="AP1476"/>
          <cell r="AQ1476"/>
          <cell r="BC1476" t="str">
            <v/>
          </cell>
          <cell r="BD1476"/>
          <cell r="BE1476"/>
          <cell r="BQ1476" t="str">
            <v/>
          </cell>
          <cell r="BR1476"/>
          <cell r="BS1476"/>
          <cell r="CE1476" t="str">
            <v/>
          </cell>
          <cell r="CF1476" t="str">
            <v/>
          </cell>
          <cell r="CG1476" t="str">
            <v/>
          </cell>
          <cell r="CR1476" t="str">
            <v>京都信用金庫</v>
          </cell>
          <cell r="CS1476" t="str">
            <v>北伏見支店</v>
          </cell>
        </row>
        <row r="1477">
          <cell r="B1477" t="str">
            <v>35</v>
          </cell>
          <cell r="F1477" t="str">
            <v>601-1123</v>
          </cell>
          <cell r="G1477" t="str">
            <v>京都市左京区静市市原町４３１</v>
          </cell>
          <cell r="H1477" t="str">
            <v/>
          </cell>
          <cell r="I1477" t="str">
            <v>075-741-2209</v>
          </cell>
          <cell r="J1477">
            <v>15295</v>
          </cell>
          <cell r="K1477">
            <v>0</v>
          </cell>
          <cell r="M1477" t="str">
            <v/>
          </cell>
          <cell r="N1477"/>
          <cell r="O1477"/>
          <cell r="AA1477" t="str">
            <v/>
          </cell>
          <cell r="AB1477"/>
          <cell r="AC1477"/>
          <cell r="AO1477" t="str">
            <v/>
          </cell>
          <cell r="AP1477"/>
          <cell r="AQ1477"/>
          <cell r="BC1477" t="str">
            <v/>
          </cell>
          <cell r="BD1477"/>
          <cell r="BE1477"/>
          <cell r="BQ1477" t="str">
            <v/>
          </cell>
          <cell r="BR1477"/>
          <cell r="BS1477"/>
          <cell r="CE1477" t="str">
            <v/>
          </cell>
          <cell r="CF1477" t="str">
            <v/>
          </cell>
          <cell r="CG1477" t="str">
            <v/>
          </cell>
          <cell r="CR1477" t="str">
            <v>京都中央信用金庫</v>
          </cell>
          <cell r="CS1477" t="str">
            <v>二軒茶屋支店</v>
          </cell>
        </row>
        <row r="1478">
          <cell r="B1478" t="str">
            <v>35</v>
          </cell>
          <cell r="F1478" t="str">
            <v>611-0041</v>
          </cell>
          <cell r="G1478" t="str">
            <v>宇治市槇島町外</v>
          </cell>
          <cell r="H1478" t="str">
            <v>Jun-48</v>
          </cell>
          <cell r="I1478" t="str">
            <v>05-1314-6051</v>
          </cell>
          <cell r="J1478">
            <v>98229</v>
          </cell>
          <cell r="K1478">
            <v>38142</v>
          </cell>
          <cell r="M1478" t="str">
            <v>新井　亮太</v>
          </cell>
          <cell r="N1478">
            <v>12000</v>
          </cell>
          <cell r="O1478">
            <v>11</v>
          </cell>
          <cell r="AA1478" t="str">
            <v/>
          </cell>
          <cell r="AB1478"/>
          <cell r="AC1478"/>
          <cell r="AO1478" t="str">
            <v/>
          </cell>
          <cell r="AP1478"/>
          <cell r="AQ1478"/>
          <cell r="BC1478" t="str">
            <v/>
          </cell>
          <cell r="BD1478"/>
          <cell r="BE1478"/>
          <cell r="BQ1478" t="str">
            <v/>
          </cell>
          <cell r="BR1478"/>
          <cell r="BS1478"/>
          <cell r="CE1478" t="str">
            <v/>
          </cell>
          <cell r="CF1478" t="str">
            <v/>
          </cell>
          <cell r="CG1478" t="str">
            <v/>
          </cell>
          <cell r="CR1478" t="str">
            <v>京都中央信用金庫</v>
          </cell>
          <cell r="CS1478" t="str">
            <v>小倉支店</v>
          </cell>
        </row>
        <row r="1479">
          <cell r="B1479" t="str">
            <v>35</v>
          </cell>
          <cell r="F1479" t="str">
            <v>611-0025</v>
          </cell>
          <cell r="G1479" t="str">
            <v>宇治市神明宮東</v>
          </cell>
          <cell r="H1479" t="str">
            <v>Sep-99</v>
          </cell>
          <cell r="I1479" t="str">
            <v>0774-22-5863</v>
          </cell>
          <cell r="J1479">
            <v>49856</v>
          </cell>
          <cell r="K1479">
            <v>12711</v>
          </cell>
          <cell r="M1479" t="str">
            <v>田村　敬</v>
          </cell>
          <cell r="N1479">
            <v>4000</v>
          </cell>
          <cell r="O1479">
            <v>11</v>
          </cell>
          <cell r="AA1479" t="str">
            <v/>
          </cell>
          <cell r="AB1479"/>
          <cell r="AC1479"/>
          <cell r="AO1479" t="str">
            <v/>
          </cell>
          <cell r="AP1479"/>
          <cell r="AQ1479"/>
          <cell r="BC1479" t="str">
            <v/>
          </cell>
          <cell r="BD1479"/>
          <cell r="BE1479"/>
          <cell r="BQ1479" t="str">
            <v/>
          </cell>
          <cell r="BR1479"/>
          <cell r="BS1479"/>
          <cell r="CE1479" t="str">
            <v/>
          </cell>
          <cell r="CF1479" t="str">
            <v/>
          </cell>
          <cell r="CG1479" t="str">
            <v/>
          </cell>
          <cell r="CR1479"/>
          <cell r="CS1479"/>
        </row>
        <row r="1480">
          <cell r="B1480" t="str">
            <v>35</v>
          </cell>
          <cell r="F1480" t="str">
            <v>607-8325</v>
          </cell>
          <cell r="G1480" t="str">
            <v>京都市山科区川田土仏11番地15</v>
          </cell>
          <cell r="H1480" t="str">
            <v/>
          </cell>
          <cell r="I1480" t="str">
            <v>075-582-5551</v>
          </cell>
          <cell r="J1480">
            <v>2185</v>
          </cell>
          <cell r="K1480">
            <v>0</v>
          </cell>
          <cell r="M1480" t="str">
            <v/>
          </cell>
          <cell r="N1480"/>
          <cell r="O1480"/>
          <cell r="AA1480" t="str">
            <v/>
          </cell>
          <cell r="AB1480"/>
          <cell r="AC1480"/>
          <cell r="AO1480" t="str">
            <v/>
          </cell>
          <cell r="AP1480"/>
          <cell r="AQ1480"/>
          <cell r="BC1480" t="str">
            <v/>
          </cell>
          <cell r="BD1480"/>
          <cell r="BE1480"/>
          <cell r="BQ1480" t="str">
            <v/>
          </cell>
          <cell r="BR1480"/>
          <cell r="BS1480"/>
          <cell r="CE1480" t="str">
            <v/>
          </cell>
          <cell r="CF1480" t="str">
            <v/>
          </cell>
          <cell r="CG1480" t="str">
            <v/>
          </cell>
          <cell r="CR1480" t="str">
            <v>京都信用金庫</v>
          </cell>
          <cell r="CS1480" t="str">
            <v>山科支店</v>
          </cell>
        </row>
        <row r="1481">
          <cell r="B1481" t="str">
            <v>35</v>
          </cell>
          <cell r="F1481" t="str">
            <v>617-0003</v>
          </cell>
          <cell r="G1481" t="str">
            <v>向日市森本町前田33番地8</v>
          </cell>
          <cell r="H1481" t="str">
            <v/>
          </cell>
          <cell r="I1481" t="str">
            <v>075-931-4595</v>
          </cell>
          <cell r="J1481">
            <v>27607</v>
          </cell>
          <cell r="K1481">
            <v>25422</v>
          </cell>
          <cell r="M1481" t="str">
            <v>中田　泰雄</v>
          </cell>
          <cell r="N1481">
            <v>4000</v>
          </cell>
          <cell r="O1481">
            <v>11</v>
          </cell>
          <cell r="AA1481" t="str">
            <v>佐藤　潤</v>
          </cell>
          <cell r="AB1481">
            <v>4000</v>
          </cell>
          <cell r="AC1481">
            <v>11</v>
          </cell>
          <cell r="AO1481" t="str">
            <v/>
          </cell>
          <cell r="AP1481"/>
          <cell r="AQ1481"/>
          <cell r="BC1481" t="str">
            <v/>
          </cell>
          <cell r="BD1481"/>
          <cell r="BE1481"/>
          <cell r="BQ1481" t="str">
            <v/>
          </cell>
          <cell r="BR1481"/>
          <cell r="BS1481"/>
          <cell r="CE1481" t="str">
            <v/>
          </cell>
          <cell r="CF1481" t="str">
            <v/>
          </cell>
          <cell r="CG1481" t="str">
            <v/>
          </cell>
          <cell r="CR1481" t="str">
            <v>京都信用金庫</v>
          </cell>
          <cell r="CS1481" t="str">
            <v>桂川支店</v>
          </cell>
        </row>
        <row r="1482">
          <cell r="B1482" t="str">
            <v>35</v>
          </cell>
          <cell r="F1482" t="str">
            <v>611-0041</v>
          </cell>
          <cell r="G1482" t="str">
            <v>宇治市槇島町</v>
          </cell>
          <cell r="H1482" t="str">
            <v>清水２３番地</v>
          </cell>
          <cell r="I1482" t="str">
            <v>0774-22-7507</v>
          </cell>
          <cell r="J1482">
            <v>138139</v>
          </cell>
          <cell r="K1482">
            <v>28889</v>
          </cell>
          <cell r="M1482" t="str">
            <v>中村　佑也</v>
          </cell>
          <cell r="N1482">
            <v>10000</v>
          </cell>
          <cell r="O1482">
            <v>10</v>
          </cell>
          <cell r="AA1482" t="str">
            <v/>
          </cell>
          <cell r="AB1482"/>
          <cell r="AC1482"/>
          <cell r="AO1482" t="str">
            <v/>
          </cell>
          <cell r="AP1482"/>
          <cell r="AQ1482"/>
          <cell r="BC1482" t="str">
            <v/>
          </cell>
          <cell r="BD1482"/>
          <cell r="BE1482"/>
          <cell r="BQ1482" t="str">
            <v/>
          </cell>
          <cell r="BR1482"/>
          <cell r="BS1482"/>
          <cell r="CE1482" t="str">
            <v/>
          </cell>
          <cell r="CF1482" t="str">
            <v/>
          </cell>
          <cell r="CG1482" t="str">
            <v/>
          </cell>
          <cell r="CR1482"/>
          <cell r="CS1482"/>
        </row>
        <row r="1483">
          <cell r="B1483" t="str">
            <v>35</v>
          </cell>
          <cell r="F1483" t="str">
            <v>616-8355</v>
          </cell>
          <cell r="G1483" t="str">
            <v>京都市右京区</v>
          </cell>
          <cell r="H1483" t="str">
            <v>嵯峨新宮町１番地９３</v>
          </cell>
          <cell r="I1483" t="str">
            <v>075-861-3033</v>
          </cell>
          <cell r="J1483">
            <v>20558</v>
          </cell>
          <cell r="K1483">
            <v>14440</v>
          </cell>
          <cell r="M1483" t="str">
            <v>勝田　玲子</v>
          </cell>
          <cell r="N1483">
            <v>10000</v>
          </cell>
          <cell r="O1483">
            <v>5</v>
          </cell>
          <cell r="AA1483" t="str">
            <v/>
          </cell>
          <cell r="AB1483"/>
          <cell r="AC1483"/>
          <cell r="AO1483" t="str">
            <v/>
          </cell>
          <cell r="AP1483"/>
          <cell r="AQ1483"/>
          <cell r="BC1483" t="str">
            <v/>
          </cell>
          <cell r="BD1483"/>
          <cell r="BE1483"/>
          <cell r="BQ1483" t="str">
            <v/>
          </cell>
          <cell r="BR1483"/>
          <cell r="BS1483"/>
          <cell r="CE1483" t="str">
            <v/>
          </cell>
          <cell r="CF1483" t="str">
            <v/>
          </cell>
          <cell r="CG1483" t="str">
            <v/>
          </cell>
          <cell r="CR1483" t="str">
            <v>京都信用金庫</v>
          </cell>
          <cell r="CS1483" t="str">
            <v>嵯峨支店</v>
          </cell>
        </row>
        <row r="1484">
          <cell r="B1484" t="str">
            <v>35</v>
          </cell>
          <cell r="F1484" t="str">
            <v>619-0202</v>
          </cell>
          <cell r="G1484" t="str">
            <v>木津川市</v>
          </cell>
          <cell r="H1484" t="str">
            <v>山城町平尾東方儀１０番地１</v>
          </cell>
          <cell r="I1484" t="str">
            <v>0774-86-5527</v>
          </cell>
          <cell r="J1484">
            <v>37002</v>
          </cell>
          <cell r="K1484">
            <v>17337</v>
          </cell>
          <cell r="M1484" t="str">
            <v>松村　元昭</v>
          </cell>
          <cell r="N1484">
            <v>10000</v>
          </cell>
          <cell r="O1484">
            <v>6</v>
          </cell>
          <cell r="AA1484" t="str">
            <v/>
          </cell>
          <cell r="AB1484"/>
          <cell r="AC1484"/>
          <cell r="AO1484" t="str">
            <v/>
          </cell>
          <cell r="AP1484"/>
          <cell r="AQ1484"/>
          <cell r="BC1484" t="str">
            <v/>
          </cell>
          <cell r="BD1484"/>
          <cell r="BE1484"/>
          <cell r="BQ1484" t="str">
            <v/>
          </cell>
          <cell r="BR1484"/>
          <cell r="BS1484"/>
          <cell r="CE1484" t="str">
            <v/>
          </cell>
          <cell r="CF1484" t="str">
            <v/>
          </cell>
          <cell r="CG1484" t="str">
            <v/>
          </cell>
          <cell r="CR1484" t="str">
            <v>京都中央信用金庫</v>
          </cell>
          <cell r="CS1484" t="str">
            <v>木津支店</v>
          </cell>
        </row>
        <row r="1485">
          <cell r="B1485" t="str">
            <v>35</v>
          </cell>
          <cell r="F1485" t="str">
            <v>610-0362</v>
          </cell>
          <cell r="G1485" t="str">
            <v>京田辺市東古森</v>
          </cell>
          <cell r="H1485" t="str">
            <v>１２８セイバリーヒル３０３号</v>
          </cell>
          <cell r="I1485" t="str">
            <v>090-3846-0974</v>
          </cell>
          <cell r="J1485">
            <v>13737</v>
          </cell>
          <cell r="K1485">
            <v>11552</v>
          </cell>
          <cell r="M1485" t="str">
            <v>国頭　遼太郎</v>
          </cell>
          <cell r="N1485">
            <v>4000</v>
          </cell>
          <cell r="O1485">
            <v>10</v>
          </cell>
          <cell r="AA1485" t="str">
            <v/>
          </cell>
          <cell r="AB1485"/>
          <cell r="AC1485"/>
          <cell r="AO1485" t="str">
            <v/>
          </cell>
          <cell r="AP1485"/>
          <cell r="AQ1485"/>
          <cell r="BC1485" t="str">
            <v/>
          </cell>
          <cell r="BD1485"/>
          <cell r="BE1485"/>
          <cell r="BQ1485" t="str">
            <v/>
          </cell>
          <cell r="BR1485"/>
          <cell r="BS1485"/>
          <cell r="CE1485" t="str">
            <v/>
          </cell>
          <cell r="CF1485" t="str">
            <v/>
          </cell>
          <cell r="CG1485" t="str">
            <v/>
          </cell>
          <cell r="CR1485" t="str">
            <v>京都信用金庫</v>
          </cell>
          <cell r="CS1485" t="str">
            <v>田辺支店</v>
          </cell>
        </row>
        <row r="1486">
          <cell r="B1486" t="str">
            <v>35</v>
          </cell>
          <cell r="F1486" t="str">
            <v>615-0057</v>
          </cell>
          <cell r="G1486" t="str">
            <v>京都市右京区西院東貝川町８１</v>
          </cell>
          <cell r="H1486" t="str">
            <v>キャッスルビル３Ｆ</v>
          </cell>
          <cell r="I1486" t="str">
            <v>075-874-2050</v>
          </cell>
          <cell r="J1486">
            <v>15922</v>
          </cell>
          <cell r="K1486">
            <v>11552</v>
          </cell>
          <cell r="M1486" t="str">
            <v>長瀬　順</v>
          </cell>
          <cell r="N1486">
            <v>4000</v>
          </cell>
          <cell r="O1486">
            <v>10</v>
          </cell>
          <cell r="AA1486" t="str">
            <v/>
          </cell>
          <cell r="AB1486"/>
          <cell r="AC1486"/>
          <cell r="AO1486" t="str">
            <v/>
          </cell>
          <cell r="AP1486"/>
          <cell r="AQ1486"/>
          <cell r="BC1486" t="str">
            <v/>
          </cell>
          <cell r="BD1486"/>
          <cell r="BE1486"/>
          <cell r="BQ1486" t="str">
            <v/>
          </cell>
          <cell r="BR1486"/>
          <cell r="BS1486"/>
          <cell r="CE1486" t="str">
            <v/>
          </cell>
          <cell r="CF1486" t="str">
            <v/>
          </cell>
          <cell r="CG1486" t="str">
            <v/>
          </cell>
          <cell r="CR1486"/>
          <cell r="CS1486"/>
        </row>
        <row r="1487">
          <cell r="B1487" t="str">
            <v>38</v>
          </cell>
          <cell r="F1487" t="str">
            <v>624-0821</v>
          </cell>
          <cell r="G1487" t="str">
            <v>舞鶴市</v>
          </cell>
          <cell r="H1487" t="str">
            <v>字公文名３５－６パティルＡ２０２</v>
          </cell>
          <cell r="I1487" t="str">
            <v>070-1766-5683</v>
          </cell>
          <cell r="J1487">
            <v>15900</v>
          </cell>
          <cell r="K1487">
            <v>13140</v>
          </cell>
          <cell r="M1487" t="str">
            <v>北西　祐司</v>
          </cell>
          <cell r="N1487">
            <v>4000</v>
          </cell>
          <cell r="O1487">
            <v>9</v>
          </cell>
          <cell r="AA1487" t="str">
            <v/>
          </cell>
          <cell r="AB1487"/>
          <cell r="AC1487"/>
          <cell r="AO1487" t="str">
            <v/>
          </cell>
          <cell r="AP1487"/>
          <cell r="AQ1487"/>
          <cell r="BC1487" t="str">
            <v/>
          </cell>
          <cell r="BD1487"/>
          <cell r="BE1487"/>
          <cell r="BQ1487" t="str">
            <v/>
          </cell>
          <cell r="BR1487"/>
          <cell r="BS1487"/>
          <cell r="CE1487" t="str">
            <v/>
          </cell>
          <cell r="CF1487" t="str">
            <v/>
          </cell>
          <cell r="CG1487" t="str">
            <v/>
          </cell>
          <cell r="CR1487"/>
          <cell r="CS1487"/>
        </row>
        <row r="1488">
          <cell r="B1488" t="str">
            <v>38</v>
          </cell>
          <cell r="F1488" t="str">
            <v>611-0013</v>
          </cell>
          <cell r="G1488" t="str">
            <v>宇治市莵道</v>
          </cell>
          <cell r="H1488" t="str">
            <v>東隼上リ５番地の４４</v>
          </cell>
          <cell r="I1488" t="str">
            <v>075-392-1552</v>
          </cell>
          <cell r="J1488">
            <v>49404</v>
          </cell>
          <cell r="K1488">
            <v>32844</v>
          </cell>
          <cell r="M1488" t="str">
            <v>上嶋　佳之</v>
          </cell>
          <cell r="N1488">
            <v>10000</v>
          </cell>
          <cell r="O1488">
            <v>9</v>
          </cell>
          <cell r="AA1488" t="str">
            <v/>
          </cell>
          <cell r="AB1488"/>
          <cell r="AC1488"/>
          <cell r="AO1488" t="str">
            <v/>
          </cell>
          <cell r="AP1488"/>
          <cell r="AQ1488"/>
          <cell r="BC1488" t="str">
            <v/>
          </cell>
          <cell r="BD1488"/>
          <cell r="BE1488"/>
          <cell r="BQ1488" t="str">
            <v/>
          </cell>
          <cell r="BR1488"/>
          <cell r="BS1488"/>
          <cell r="CE1488" t="str">
            <v/>
          </cell>
          <cell r="CF1488" t="str">
            <v/>
          </cell>
          <cell r="CG1488" t="str">
            <v/>
          </cell>
          <cell r="CR1488"/>
          <cell r="CS1488"/>
        </row>
        <row r="1489">
          <cell r="B1489" t="str">
            <v>35</v>
          </cell>
          <cell r="F1489" t="str">
            <v>613-0915</v>
          </cell>
          <cell r="G1489" t="str">
            <v>京都市伏見区淀際目町</v>
          </cell>
          <cell r="H1489" t="str">
            <v>500-22</v>
          </cell>
          <cell r="I1489" t="str">
            <v>070-5040-5388</v>
          </cell>
          <cell r="J1489">
            <v>19665</v>
          </cell>
          <cell r="K1489">
            <v>0</v>
          </cell>
          <cell r="M1489" t="str">
            <v/>
          </cell>
          <cell r="N1489"/>
          <cell r="O1489"/>
          <cell r="AA1489" t="str">
            <v/>
          </cell>
          <cell r="AB1489"/>
          <cell r="AC1489"/>
          <cell r="AO1489" t="str">
            <v/>
          </cell>
          <cell r="AP1489"/>
          <cell r="AQ1489"/>
          <cell r="BC1489" t="str">
            <v/>
          </cell>
          <cell r="BD1489"/>
          <cell r="BE1489"/>
          <cell r="BQ1489" t="str">
            <v/>
          </cell>
          <cell r="BR1489"/>
          <cell r="BS1489"/>
          <cell r="CE1489" t="str">
            <v/>
          </cell>
          <cell r="CF1489" t="str">
            <v/>
          </cell>
          <cell r="CG1489" t="str">
            <v/>
          </cell>
          <cell r="CR1489" t="str">
            <v>京都中央信用金庫</v>
          </cell>
          <cell r="CS1489" t="str">
            <v>久御山中央支店</v>
          </cell>
        </row>
        <row r="1490">
          <cell r="B1490" t="str">
            <v>35</v>
          </cell>
          <cell r="F1490" t="str">
            <v>556-0014</v>
          </cell>
          <cell r="G1490" t="str">
            <v>大阪府大阪市浪速区大国</v>
          </cell>
          <cell r="H1490" t="str">
            <v>３丁目７番２号オーシャン大国６０１号</v>
          </cell>
          <cell r="I1490" t="str">
            <v>080-3823-2921</v>
          </cell>
          <cell r="J1490">
            <v>9176</v>
          </cell>
          <cell r="K1490">
            <v>8084</v>
          </cell>
          <cell r="M1490" t="str">
            <v>烏橋　裕哉</v>
          </cell>
          <cell r="N1490">
            <v>4000</v>
          </cell>
          <cell r="O1490">
            <v>7</v>
          </cell>
          <cell r="AA1490" t="str">
            <v/>
          </cell>
          <cell r="AB1490"/>
          <cell r="AC1490"/>
          <cell r="AO1490" t="str">
            <v/>
          </cell>
          <cell r="AP1490"/>
          <cell r="AQ1490"/>
          <cell r="BC1490" t="str">
            <v/>
          </cell>
          <cell r="BD1490"/>
          <cell r="BE1490"/>
          <cell r="BQ1490" t="str">
            <v/>
          </cell>
          <cell r="BR1490"/>
          <cell r="BS1490"/>
          <cell r="CE1490" t="str">
            <v/>
          </cell>
          <cell r="CF1490" t="str">
            <v/>
          </cell>
          <cell r="CG1490" t="str">
            <v/>
          </cell>
          <cell r="CR1490" t="str">
            <v>りそな銀行</v>
          </cell>
          <cell r="CS1490" t="str">
            <v>金剛支店</v>
          </cell>
        </row>
        <row r="1491">
          <cell r="B1491" t="str">
            <v>35</v>
          </cell>
          <cell r="F1491" t="str">
            <v>606-8117</v>
          </cell>
          <cell r="G1491" t="str">
            <v>京都市左京区</v>
          </cell>
          <cell r="H1491" t="str">
            <v>一乗寺里ノ前町３６番地３</v>
          </cell>
          <cell r="I1491" t="str">
            <v>075-723-3775</v>
          </cell>
          <cell r="J1491">
            <v>8027</v>
          </cell>
          <cell r="K1491">
            <v>6935</v>
          </cell>
          <cell r="M1491" t="str">
            <v>池田　誠</v>
          </cell>
          <cell r="N1491">
            <v>4000</v>
          </cell>
          <cell r="O1491">
            <v>6</v>
          </cell>
          <cell r="AA1491" t="str">
            <v/>
          </cell>
          <cell r="AB1491"/>
          <cell r="AC1491"/>
          <cell r="AO1491" t="str">
            <v/>
          </cell>
          <cell r="AP1491"/>
          <cell r="AQ1491"/>
          <cell r="BC1491" t="str">
            <v/>
          </cell>
          <cell r="BD1491"/>
          <cell r="BE1491"/>
          <cell r="BQ1491" t="str">
            <v/>
          </cell>
          <cell r="BR1491"/>
          <cell r="BS1491"/>
          <cell r="CE1491" t="str">
            <v/>
          </cell>
          <cell r="CF1491" t="str">
            <v/>
          </cell>
          <cell r="CG1491" t="str">
            <v/>
          </cell>
          <cell r="CR1491" t="str">
            <v>京都銀行</v>
          </cell>
          <cell r="CS1491" t="str">
            <v>百万遍支店</v>
          </cell>
        </row>
        <row r="1492">
          <cell r="B1492" t="str">
            <v>35</v>
          </cell>
          <cell r="F1492" t="str">
            <v>520-0101</v>
          </cell>
          <cell r="G1492" t="str">
            <v>滋賀県大津市雄琴</v>
          </cell>
          <cell r="H1492" t="str">
            <v>５丁目１４－６６</v>
          </cell>
          <cell r="I1492" t="str">
            <v>090-6550-2267</v>
          </cell>
          <cell r="J1492">
            <v>9120</v>
          </cell>
          <cell r="K1492">
            <v>6935</v>
          </cell>
          <cell r="M1492" t="str">
            <v>山口　正規</v>
          </cell>
          <cell r="N1492">
            <v>4000</v>
          </cell>
          <cell r="O1492">
            <v>6</v>
          </cell>
          <cell r="AA1492" t="str">
            <v/>
          </cell>
          <cell r="AB1492"/>
          <cell r="AC1492"/>
          <cell r="AO1492" t="str">
            <v/>
          </cell>
          <cell r="AP1492"/>
          <cell r="AQ1492"/>
          <cell r="BC1492" t="str">
            <v/>
          </cell>
          <cell r="BD1492"/>
          <cell r="BE1492"/>
          <cell r="BQ1492" t="str">
            <v/>
          </cell>
          <cell r="BR1492"/>
          <cell r="BS1492"/>
          <cell r="CE1492" t="str">
            <v/>
          </cell>
          <cell r="CF1492" t="str">
            <v/>
          </cell>
          <cell r="CG1492" t="str">
            <v/>
          </cell>
          <cell r="CR1492"/>
          <cell r="CS1492"/>
        </row>
        <row r="1493">
          <cell r="B1493" t="str">
            <v>35</v>
          </cell>
          <cell r="F1493" t="str">
            <v>606-8255</v>
          </cell>
          <cell r="G1493" t="str">
            <v>京都市左京区北白川西瀬ノ内町</v>
          </cell>
          <cell r="H1493" t="str">
            <v>２６番地</v>
          </cell>
          <cell r="I1493" t="str">
            <v>075-721-3535</v>
          </cell>
          <cell r="J1493">
            <v>18429</v>
          </cell>
          <cell r="K1493">
            <v>17337</v>
          </cell>
          <cell r="M1493" t="str">
            <v>猪飼　宣博</v>
          </cell>
          <cell r="N1493">
            <v>10000</v>
          </cell>
          <cell r="O1493">
            <v>6</v>
          </cell>
          <cell r="AA1493" t="str">
            <v/>
          </cell>
          <cell r="AB1493"/>
          <cell r="AC1493"/>
          <cell r="AO1493" t="str">
            <v/>
          </cell>
          <cell r="AP1493"/>
          <cell r="AQ1493"/>
          <cell r="BC1493" t="str">
            <v/>
          </cell>
          <cell r="BD1493"/>
          <cell r="BE1493"/>
          <cell r="BQ1493" t="str">
            <v/>
          </cell>
          <cell r="BR1493"/>
          <cell r="BS1493"/>
          <cell r="CE1493" t="str">
            <v/>
          </cell>
          <cell r="CF1493" t="str">
            <v/>
          </cell>
          <cell r="CG1493" t="str">
            <v/>
          </cell>
          <cell r="CR1493" t="str">
            <v>京都中央信用金庫</v>
          </cell>
          <cell r="CS1493" t="str">
            <v>一乗寺支店</v>
          </cell>
        </row>
        <row r="1494">
          <cell r="B1494" t="str">
            <v>35</v>
          </cell>
          <cell r="F1494" t="str">
            <v>601-8037</v>
          </cell>
          <cell r="G1494" t="str">
            <v>京都市南区東九条西河辺町</v>
          </cell>
          <cell r="H1494" t="str">
            <v>４１番地３コープ野村京都南３１７</v>
          </cell>
          <cell r="I1494" t="str">
            <v>075-672-3402</v>
          </cell>
          <cell r="J1494">
            <v>16625</v>
          </cell>
          <cell r="K1494">
            <v>14440</v>
          </cell>
          <cell r="M1494" t="str">
            <v>水山　享峯</v>
          </cell>
          <cell r="N1494">
            <v>10000</v>
          </cell>
          <cell r="O1494">
            <v>5</v>
          </cell>
          <cell r="AA1494" t="str">
            <v/>
          </cell>
          <cell r="AB1494"/>
          <cell r="AC1494"/>
          <cell r="AO1494" t="str">
            <v/>
          </cell>
          <cell r="AP1494"/>
          <cell r="AQ1494"/>
          <cell r="BC1494" t="str">
            <v/>
          </cell>
          <cell r="BD1494"/>
          <cell r="BE1494"/>
          <cell r="BQ1494" t="str">
            <v/>
          </cell>
          <cell r="BR1494"/>
          <cell r="BS1494"/>
          <cell r="CE1494" t="str">
            <v/>
          </cell>
          <cell r="CF1494" t="str">
            <v/>
          </cell>
          <cell r="CG1494" t="str">
            <v/>
          </cell>
          <cell r="CR1494"/>
          <cell r="CS1494"/>
        </row>
        <row r="1495">
          <cell r="B1495" t="str">
            <v>37</v>
          </cell>
          <cell r="F1495" t="str">
            <v>616-8165</v>
          </cell>
          <cell r="G1495" t="str">
            <v>京都市右京区</v>
          </cell>
          <cell r="H1495" t="str">
            <v>太秦桂ケ原町１９番地４</v>
          </cell>
          <cell r="I1495" t="str">
            <v>090-95475374</v>
          </cell>
          <cell r="J1495">
            <v>35535</v>
          </cell>
          <cell r="K1495">
            <v>31935</v>
          </cell>
          <cell r="M1495" t="str">
            <v>長谷川　徳平</v>
          </cell>
          <cell r="N1495">
            <v>14000</v>
          </cell>
          <cell r="O1495">
            <v>5</v>
          </cell>
          <cell r="AA1495" t="str">
            <v/>
          </cell>
          <cell r="AB1495"/>
          <cell r="AC1495"/>
          <cell r="AO1495" t="str">
            <v/>
          </cell>
          <cell r="AP1495"/>
          <cell r="AQ1495"/>
          <cell r="BC1495" t="str">
            <v/>
          </cell>
          <cell r="BD1495"/>
          <cell r="BE1495"/>
          <cell r="BQ1495" t="str">
            <v/>
          </cell>
          <cell r="BR1495"/>
          <cell r="BS1495"/>
          <cell r="CE1495" t="str">
            <v/>
          </cell>
          <cell r="CF1495" t="str">
            <v/>
          </cell>
          <cell r="CG1495" t="str">
            <v/>
          </cell>
          <cell r="CR1495" t="str">
            <v>京都中央信用金庫</v>
          </cell>
          <cell r="CS1495" t="str">
            <v>太秦支店</v>
          </cell>
        </row>
        <row r="1496">
          <cell r="B1496" t="str">
            <v>37</v>
          </cell>
          <cell r="F1496" t="str">
            <v>612-8484</v>
          </cell>
          <cell r="G1496" t="str">
            <v>京都市伏見区羽束師鴨川町182-1</v>
          </cell>
          <cell r="H1496" t="str">
            <v>オプレジール鴨川104</v>
          </cell>
          <cell r="I1496" t="str">
            <v>080-1442-1576</v>
          </cell>
          <cell r="J1496">
            <v>0</v>
          </cell>
          <cell r="K1496">
            <v>0</v>
          </cell>
          <cell r="M1496" t="str">
            <v>植田　健人</v>
          </cell>
          <cell r="N1496">
            <v>4000</v>
          </cell>
          <cell r="O1496">
            <v>0</v>
          </cell>
          <cell r="AA1496" t="str">
            <v/>
          </cell>
          <cell r="AB1496"/>
          <cell r="AC1496"/>
          <cell r="AO1496" t="str">
            <v/>
          </cell>
          <cell r="AP1496"/>
          <cell r="AQ1496"/>
          <cell r="BC1496" t="str">
            <v/>
          </cell>
          <cell r="BD1496"/>
          <cell r="BE1496"/>
          <cell r="BQ1496" t="str">
            <v/>
          </cell>
          <cell r="BR1496"/>
          <cell r="BS1496"/>
          <cell r="CE1496" t="str">
            <v/>
          </cell>
          <cell r="CF1496" t="str">
            <v/>
          </cell>
          <cell r="CG1496" t="str">
            <v/>
          </cell>
          <cell r="CR1496"/>
          <cell r="CS1496"/>
        </row>
        <row r="1497">
          <cell r="B1497" t="str">
            <v>37</v>
          </cell>
          <cell r="F1497" t="str">
            <v>629-3101</v>
          </cell>
          <cell r="G1497" t="str">
            <v>京丹後市網野町</v>
          </cell>
          <cell r="H1497" t="str">
            <v>網野３０４３－３</v>
          </cell>
          <cell r="I1497" t="str">
            <v>0772-72-0998</v>
          </cell>
          <cell r="J1497">
            <v>18000</v>
          </cell>
          <cell r="K1497">
            <v>0</v>
          </cell>
          <cell r="M1497" t="str">
            <v/>
          </cell>
          <cell r="N1497"/>
          <cell r="O1497"/>
          <cell r="AA1497" t="str">
            <v/>
          </cell>
          <cell r="AB1497"/>
          <cell r="AC1497"/>
          <cell r="AO1497" t="str">
            <v/>
          </cell>
          <cell r="AP1497"/>
          <cell r="AQ1497"/>
          <cell r="BC1497" t="str">
            <v/>
          </cell>
          <cell r="BD1497"/>
          <cell r="BE1497"/>
          <cell r="BQ1497" t="str">
            <v/>
          </cell>
          <cell r="BR1497"/>
          <cell r="BS1497"/>
          <cell r="CE1497" t="str">
            <v/>
          </cell>
          <cell r="CF1497" t="str">
            <v/>
          </cell>
          <cell r="CG1497" t="str">
            <v/>
          </cell>
          <cell r="CR1497" t="str">
            <v>京都北都信用金庫</v>
          </cell>
          <cell r="CS1497" t="str">
            <v>弥栄支店</v>
          </cell>
        </row>
        <row r="1498">
          <cell r="B1498" t="str">
            <v>35</v>
          </cell>
          <cell r="F1498" t="str">
            <v>601-1355</v>
          </cell>
          <cell r="G1498" t="str">
            <v>京都市伏見区醍醐</v>
          </cell>
          <cell r="H1498" t="str">
            <v>多近田町８－２５</v>
          </cell>
          <cell r="I1498" t="str">
            <v>075-571-1657</v>
          </cell>
          <cell r="J1498">
            <v>12530</v>
          </cell>
          <cell r="K1498">
            <v>11552</v>
          </cell>
          <cell r="M1498" t="str">
            <v>太田　善雅</v>
          </cell>
          <cell r="N1498">
            <v>10000</v>
          </cell>
          <cell r="O1498">
            <v>4</v>
          </cell>
          <cell r="AA1498" t="str">
            <v/>
          </cell>
          <cell r="AB1498"/>
          <cell r="AC1498"/>
          <cell r="AO1498" t="str">
            <v/>
          </cell>
          <cell r="AP1498"/>
          <cell r="AQ1498"/>
          <cell r="BC1498" t="str">
            <v/>
          </cell>
          <cell r="BD1498"/>
          <cell r="BE1498"/>
          <cell r="BQ1498" t="str">
            <v/>
          </cell>
          <cell r="BR1498"/>
          <cell r="BS1498"/>
          <cell r="CE1498" t="str">
            <v/>
          </cell>
          <cell r="CF1498" t="str">
            <v/>
          </cell>
          <cell r="CG1498" t="str">
            <v/>
          </cell>
          <cell r="CR1498" t="str">
            <v>京都中央信用金庫</v>
          </cell>
          <cell r="CS1498" t="str">
            <v>醍醐支店</v>
          </cell>
        </row>
        <row r="1499">
          <cell r="B1499" t="str">
            <v>35</v>
          </cell>
          <cell r="F1499" t="str">
            <v>607-8217</v>
          </cell>
          <cell r="G1499" t="str">
            <v>京都市山科区勧修寺</v>
          </cell>
          <cell r="H1499" t="str">
            <v>閑林寺61-8</v>
          </cell>
          <cell r="I1499" t="str">
            <v>075-574-2282</v>
          </cell>
          <cell r="J1499">
            <v>9120</v>
          </cell>
          <cell r="K1499">
            <v>6935</v>
          </cell>
          <cell r="M1499" t="str">
            <v>宇野　誠</v>
          </cell>
          <cell r="N1499">
            <v>4000</v>
          </cell>
          <cell r="O1499">
            <v>3</v>
          </cell>
          <cell r="AA1499" t="str">
            <v>宇野　寛士</v>
          </cell>
          <cell r="AB1499">
            <v>4000</v>
          </cell>
          <cell r="AC1499">
            <v>3</v>
          </cell>
          <cell r="AO1499" t="str">
            <v/>
          </cell>
          <cell r="AP1499"/>
          <cell r="AQ1499"/>
          <cell r="BC1499" t="str">
            <v/>
          </cell>
          <cell r="BD1499"/>
          <cell r="BE1499"/>
          <cell r="BQ1499" t="str">
            <v/>
          </cell>
          <cell r="BR1499"/>
          <cell r="BS1499"/>
          <cell r="CE1499" t="str">
            <v/>
          </cell>
          <cell r="CF1499" t="str">
            <v/>
          </cell>
          <cell r="CG1499" t="str">
            <v/>
          </cell>
          <cell r="CR1499" t="str">
            <v>京都銀行</v>
          </cell>
          <cell r="CS1499" t="str">
            <v>久御山町支店</v>
          </cell>
        </row>
        <row r="1500">
          <cell r="B1500" t="str">
            <v>33</v>
          </cell>
          <cell r="F1500" t="str">
            <v>610-0101</v>
          </cell>
          <cell r="G1500" t="str">
            <v>城陽市平川茶屋裏２１－７</v>
          </cell>
          <cell r="H1500" t="str">
            <v>ハウスエバーグリーン１０１</v>
          </cell>
          <cell r="I1500" t="str">
            <v>0774-52-1018</v>
          </cell>
          <cell r="J1500">
            <v>5634</v>
          </cell>
          <cell r="K1500">
            <v>4104</v>
          </cell>
          <cell r="M1500" t="str">
            <v>諸吉　直人</v>
          </cell>
          <cell r="N1500">
            <v>5000</v>
          </cell>
          <cell r="O1500">
            <v>3</v>
          </cell>
          <cell r="AA1500" t="str">
            <v/>
          </cell>
          <cell r="AB1500"/>
          <cell r="AC1500"/>
          <cell r="AO1500" t="str">
            <v/>
          </cell>
          <cell r="AP1500"/>
          <cell r="AQ1500"/>
          <cell r="BC1500" t="str">
            <v/>
          </cell>
          <cell r="BD1500"/>
          <cell r="BE1500"/>
          <cell r="BQ1500" t="str">
            <v/>
          </cell>
          <cell r="BR1500"/>
          <cell r="BS1500"/>
          <cell r="CE1500" t="str">
            <v/>
          </cell>
          <cell r="CF1500" t="str">
            <v/>
          </cell>
          <cell r="CG1500" t="str">
            <v/>
          </cell>
          <cell r="CR1500"/>
          <cell r="CS1500"/>
        </row>
        <row r="1501">
          <cell r="B1501" t="str">
            <v>38</v>
          </cell>
          <cell r="F1501" t="str">
            <v>615-0904</v>
          </cell>
          <cell r="G1501" t="str">
            <v>京都市右京区</v>
          </cell>
          <cell r="H1501" t="str">
            <v>梅津堤上町15-2</v>
          </cell>
          <cell r="I1501" t="str">
            <v>090-6673-0519</v>
          </cell>
          <cell r="J1501">
            <v>12324</v>
          </cell>
          <cell r="K1501">
            <v>10944</v>
          </cell>
          <cell r="M1501" t="str">
            <v>米田　京介</v>
          </cell>
          <cell r="N1501">
            <v>10000</v>
          </cell>
          <cell r="O1501">
            <v>3</v>
          </cell>
          <cell r="AA1501" t="str">
            <v/>
          </cell>
          <cell r="AB1501"/>
          <cell r="AC1501"/>
          <cell r="AO1501" t="str">
            <v/>
          </cell>
          <cell r="AP1501"/>
          <cell r="AQ1501"/>
          <cell r="BC1501" t="str">
            <v/>
          </cell>
          <cell r="BD1501"/>
          <cell r="BE1501"/>
          <cell r="BQ1501" t="str">
            <v/>
          </cell>
          <cell r="BR1501"/>
          <cell r="BS1501"/>
          <cell r="CE1501" t="str">
            <v/>
          </cell>
          <cell r="CF1501" t="str">
            <v/>
          </cell>
          <cell r="CG1501" t="str">
            <v/>
          </cell>
          <cell r="CR1501" t="str">
            <v>京都信用金庫</v>
          </cell>
          <cell r="CS1501" t="str">
            <v>梅津支店</v>
          </cell>
        </row>
        <row r="1502">
          <cell r="B1502" t="str">
            <v>35</v>
          </cell>
          <cell r="F1502" t="str">
            <v>629-0134</v>
          </cell>
          <cell r="G1502" t="str">
            <v>南丹市八木町西田</v>
          </cell>
          <cell r="H1502" t="str">
            <v>北條３４</v>
          </cell>
          <cell r="I1502" t="str">
            <v>0771-24-2776</v>
          </cell>
          <cell r="J1502">
            <v>0</v>
          </cell>
          <cell r="K1502">
            <v>0</v>
          </cell>
          <cell r="M1502" t="str">
            <v/>
          </cell>
          <cell r="N1502"/>
          <cell r="O1502"/>
          <cell r="AA1502" t="str">
            <v/>
          </cell>
          <cell r="AB1502"/>
          <cell r="AC1502"/>
          <cell r="AO1502" t="str">
            <v/>
          </cell>
          <cell r="AP1502"/>
          <cell r="AQ1502"/>
          <cell r="BC1502" t="str">
            <v/>
          </cell>
          <cell r="BD1502"/>
          <cell r="BE1502"/>
          <cell r="BQ1502" t="str">
            <v/>
          </cell>
          <cell r="BR1502"/>
          <cell r="BS1502"/>
          <cell r="CE1502" t="str">
            <v/>
          </cell>
          <cell r="CF1502" t="str">
            <v/>
          </cell>
          <cell r="CG1502" t="str">
            <v/>
          </cell>
          <cell r="CR1502"/>
          <cell r="CS1502"/>
        </row>
        <row r="1503">
          <cell r="B1503" t="str">
            <v>35</v>
          </cell>
          <cell r="F1503" t="str">
            <v>604-8812</v>
          </cell>
          <cell r="G1503" t="str">
            <v>京都市中京区壬生相合町64-15</v>
          </cell>
          <cell r="H1503" t="str">
            <v>垣崎ビル403</v>
          </cell>
          <cell r="I1503" t="str">
            <v>075-812-0815</v>
          </cell>
          <cell r="J1503">
            <v>0</v>
          </cell>
          <cell r="K1503">
            <v>0</v>
          </cell>
          <cell r="M1503" t="str">
            <v>脱　穎</v>
          </cell>
          <cell r="N1503">
            <v>4000</v>
          </cell>
          <cell r="O1503">
            <v>0</v>
          </cell>
          <cell r="AA1503" t="str">
            <v/>
          </cell>
          <cell r="AB1503"/>
          <cell r="AC1503"/>
          <cell r="AO1503" t="str">
            <v/>
          </cell>
          <cell r="AP1503"/>
          <cell r="AQ1503"/>
          <cell r="BC1503" t="str">
            <v/>
          </cell>
          <cell r="BD1503"/>
          <cell r="BE1503"/>
          <cell r="BQ1503" t="str">
            <v/>
          </cell>
          <cell r="BR1503"/>
          <cell r="BS1503"/>
          <cell r="CE1503" t="str">
            <v/>
          </cell>
          <cell r="CF1503" t="str">
            <v/>
          </cell>
          <cell r="CG1503" t="str">
            <v/>
          </cell>
          <cell r="CR1503"/>
          <cell r="CS1503"/>
        </row>
        <row r="1504">
          <cell r="B1504" t="str">
            <v>38</v>
          </cell>
          <cell r="F1504" t="str">
            <v>615-8034</v>
          </cell>
          <cell r="G1504" t="str">
            <v>京都市西京区下津林東芝ノ宮町78</v>
          </cell>
          <cell r="H1504" t="str">
            <v/>
          </cell>
          <cell r="I1504" t="str">
            <v>075-874-2802</v>
          </cell>
          <cell r="J1504">
            <v>0</v>
          </cell>
          <cell r="K1504">
            <v>0</v>
          </cell>
          <cell r="M1504" t="str">
            <v>河村　臣輝</v>
          </cell>
          <cell r="N1504">
            <v>10000</v>
          </cell>
          <cell r="O1504">
            <v>0</v>
          </cell>
          <cell r="AA1504" t="str">
            <v/>
          </cell>
          <cell r="AB1504"/>
          <cell r="AC1504"/>
          <cell r="AO1504" t="str">
            <v/>
          </cell>
          <cell r="AP1504"/>
          <cell r="AQ1504"/>
          <cell r="BC1504" t="str">
            <v/>
          </cell>
          <cell r="BD1504"/>
          <cell r="BE1504"/>
          <cell r="BQ1504" t="str">
            <v/>
          </cell>
          <cell r="BR1504"/>
          <cell r="BS1504"/>
          <cell r="CE1504" t="str">
            <v/>
          </cell>
          <cell r="CF1504" t="str">
            <v/>
          </cell>
          <cell r="CG1504" t="str">
            <v/>
          </cell>
          <cell r="CR1504"/>
          <cell r="CS1504"/>
        </row>
        <row r="1505">
          <cell r="B1505" t="str">
            <v>38</v>
          </cell>
          <cell r="F1505" t="str">
            <v>623-0226</v>
          </cell>
          <cell r="G1505" t="str">
            <v>綾部市私市町上野61-1</v>
          </cell>
          <cell r="H1505" t="str">
            <v/>
          </cell>
          <cell r="I1505" t="str">
            <v>090-7875-4034</v>
          </cell>
          <cell r="J1505">
            <v>0</v>
          </cell>
          <cell r="K1505">
            <v>0</v>
          </cell>
          <cell r="M1505" t="str">
            <v>田中　剛</v>
          </cell>
          <cell r="N1505">
            <v>10000</v>
          </cell>
          <cell r="O1505">
            <v>0</v>
          </cell>
          <cell r="AA1505" t="str">
            <v/>
          </cell>
          <cell r="AB1505"/>
          <cell r="AC1505"/>
          <cell r="AO1505" t="str">
            <v/>
          </cell>
          <cell r="AP1505"/>
          <cell r="AQ1505"/>
          <cell r="BC1505" t="str">
            <v/>
          </cell>
          <cell r="BD1505"/>
          <cell r="BE1505"/>
          <cell r="BQ1505" t="str">
            <v/>
          </cell>
          <cell r="BR1505"/>
          <cell r="BS1505"/>
          <cell r="CE1505" t="str">
            <v/>
          </cell>
          <cell r="CF1505" t="str">
            <v/>
          </cell>
          <cell r="CG1505" t="str">
            <v/>
          </cell>
          <cell r="CR1505" t="str">
            <v>京都銀行</v>
          </cell>
          <cell r="CS1505" t="str">
            <v>福知山駅南支店</v>
          </cell>
        </row>
        <row r="1506">
          <cell r="B1506" t="str">
            <v>35</v>
          </cell>
          <cell r="F1506" t="str">
            <v>612-8124</v>
          </cell>
          <cell r="G1506" t="str">
            <v>京都市伏見区向島吹田河原町38-2</v>
          </cell>
          <cell r="H1506" t="str">
            <v/>
          </cell>
          <cell r="I1506" t="str">
            <v>090-3059-0600</v>
          </cell>
          <cell r="J1506">
            <v>0</v>
          </cell>
          <cell r="K1506">
            <v>0</v>
          </cell>
          <cell r="M1506" t="str">
            <v>原田　茂夫</v>
          </cell>
          <cell r="N1506">
            <v>10000</v>
          </cell>
          <cell r="O1506">
            <v>0</v>
          </cell>
          <cell r="AA1506" t="str">
            <v/>
          </cell>
          <cell r="AB1506"/>
          <cell r="AC1506"/>
          <cell r="AO1506" t="str">
            <v/>
          </cell>
          <cell r="AP1506"/>
          <cell r="AQ1506"/>
          <cell r="BC1506" t="str">
            <v/>
          </cell>
          <cell r="BD1506"/>
          <cell r="BE1506"/>
          <cell r="BQ1506" t="str">
            <v/>
          </cell>
          <cell r="BR1506"/>
          <cell r="BS1506"/>
          <cell r="CE1506" t="str">
            <v/>
          </cell>
          <cell r="CF1506" t="str">
            <v/>
          </cell>
          <cell r="CG1506" t="str">
            <v/>
          </cell>
          <cell r="CR1506"/>
          <cell r="CS1506"/>
        </row>
        <row r="1507">
          <cell r="B1507" t="str">
            <v>35</v>
          </cell>
          <cell r="F1507" t="str">
            <v>617-0833</v>
          </cell>
          <cell r="G1507" t="str">
            <v>長岡京市神足神田５－１１</v>
          </cell>
          <cell r="H1507" t="str">
            <v/>
          </cell>
          <cell r="I1507" t="str">
            <v>075-951-5666</v>
          </cell>
          <cell r="J1507">
            <v>5899</v>
          </cell>
          <cell r="K1507">
            <v>0</v>
          </cell>
          <cell r="M1507" t="str">
            <v/>
          </cell>
          <cell r="N1507"/>
          <cell r="O1507"/>
          <cell r="AA1507" t="str">
            <v/>
          </cell>
          <cell r="AB1507"/>
          <cell r="AC1507"/>
          <cell r="AO1507" t="str">
            <v/>
          </cell>
          <cell r="AP1507"/>
          <cell r="AQ1507"/>
          <cell r="BC1507" t="str">
            <v/>
          </cell>
          <cell r="BD1507"/>
          <cell r="BE1507"/>
          <cell r="BQ1507" t="str">
            <v/>
          </cell>
          <cell r="BR1507"/>
          <cell r="BS1507"/>
          <cell r="CE1507" t="str">
            <v/>
          </cell>
          <cell r="CF1507" t="str">
            <v/>
          </cell>
          <cell r="CG1507" t="str">
            <v/>
          </cell>
          <cell r="CR1507" t="str">
            <v>京都銀行</v>
          </cell>
          <cell r="CS1507" t="str">
            <v>東長岡支店</v>
          </cell>
        </row>
        <row r="1508">
          <cell r="B1508" t="str">
            <v>35</v>
          </cell>
          <cell r="F1508" t="str">
            <v>615-0013</v>
          </cell>
          <cell r="G1508" t="str">
            <v>京都市右京区西院松井町３５－６</v>
          </cell>
          <cell r="H1508" t="str">
            <v/>
          </cell>
          <cell r="I1508" t="str">
            <v>311-5511</v>
          </cell>
          <cell r="J1508">
            <v>14763</v>
          </cell>
          <cell r="K1508">
            <v>0</v>
          </cell>
          <cell r="M1508" t="str">
            <v/>
          </cell>
          <cell r="N1508"/>
          <cell r="O1508"/>
          <cell r="AA1508" t="str">
            <v/>
          </cell>
          <cell r="AB1508"/>
          <cell r="AC1508"/>
          <cell r="AO1508" t="str">
            <v/>
          </cell>
          <cell r="AP1508"/>
          <cell r="AQ1508"/>
          <cell r="BC1508" t="str">
            <v/>
          </cell>
          <cell r="BD1508"/>
          <cell r="BE1508"/>
          <cell r="BQ1508" t="str">
            <v/>
          </cell>
          <cell r="BR1508"/>
          <cell r="BS1508"/>
          <cell r="CE1508" t="str">
            <v/>
          </cell>
          <cell r="CF1508" t="str">
            <v/>
          </cell>
          <cell r="CG1508" t="str">
            <v/>
          </cell>
          <cell r="CR1508" t="str">
            <v>京都中央信用金庫</v>
          </cell>
          <cell r="CS1508" t="str">
            <v>西院支店</v>
          </cell>
        </row>
        <row r="1509">
          <cell r="B1509" t="str">
            <v>35</v>
          </cell>
          <cell r="F1509" t="str">
            <v>615-0074</v>
          </cell>
          <cell r="G1509" t="str">
            <v>京都市右京区山ノ内苗町３８－９</v>
          </cell>
          <cell r="H1509" t="str">
            <v/>
          </cell>
          <cell r="I1509" t="str">
            <v>312-0843</v>
          </cell>
          <cell r="J1509">
            <v>12283</v>
          </cell>
          <cell r="K1509">
            <v>0</v>
          </cell>
          <cell r="M1509" t="str">
            <v/>
          </cell>
          <cell r="N1509"/>
          <cell r="O1509"/>
          <cell r="AA1509" t="str">
            <v/>
          </cell>
          <cell r="AB1509"/>
          <cell r="AC1509"/>
          <cell r="AO1509" t="str">
            <v/>
          </cell>
          <cell r="AP1509"/>
          <cell r="AQ1509"/>
          <cell r="BC1509" t="str">
            <v/>
          </cell>
          <cell r="BD1509"/>
          <cell r="BE1509"/>
          <cell r="BQ1509" t="str">
            <v/>
          </cell>
          <cell r="BR1509"/>
          <cell r="BS1509"/>
          <cell r="CE1509" t="str">
            <v/>
          </cell>
          <cell r="CF1509" t="str">
            <v/>
          </cell>
          <cell r="CG1509" t="str">
            <v/>
          </cell>
          <cell r="CR1509" t="str">
            <v>京都銀行</v>
          </cell>
          <cell r="CS1509" t="str">
            <v>西四条支店</v>
          </cell>
        </row>
        <row r="1510">
          <cell r="B1510" t="str">
            <v>35</v>
          </cell>
          <cell r="F1510" t="str">
            <v>615-8131</v>
          </cell>
          <cell r="G1510" t="str">
            <v>京都市西京区樫原五反田２－１７</v>
          </cell>
          <cell r="H1510" t="str">
            <v/>
          </cell>
          <cell r="I1510" t="str">
            <v>075-394-8131</v>
          </cell>
          <cell r="J1510">
            <v>29108</v>
          </cell>
          <cell r="K1510">
            <v>20805</v>
          </cell>
          <cell r="M1510" t="str">
            <v>西保　要一</v>
          </cell>
          <cell r="N1510">
            <v>6000</v>
          </cell>
          <cell r="O1510">
            <v>12</v>
          </cell>
          <cell r="AA1510" t="str">
            <v/>
          </cell>
          <cell r="AB1510"/>
          <cell r="AC1510"/>
          <cell r="AO1510" t="str">
            <v/>
          </cell>
          <cell r="AP1510"/>
          <cell r="AQ1510"/>
          <cell r="BC1510" t="str">
            <v/>
          </cell>
          <cell r="BD1510"/>
          <cell r="BE1510"/>
          <cell r="BQ1510" t="str">
            <v/>
          </cell>
          <cell r="BR1510"/>
          <cell r="BS1510"/>
          <cell r="CE1510" t="str">
            <v/>
          </cell>
          <cell r="CF1510" t="str">
            <v/>
          </cell>
          <cell r="CG1510" t="str">
            <v/>
          </cell>
          <cell r="CR1510"/>
          <cell r="CS1510"/>
        </row>
        <row r="1511">
          <cell r="B1511" t="str">
            <v>35</v>
          </cell>
          <cell r="F1511" t="str">
            <v>616-8166</v>
          </cell>
          <cell r="G1511" t="str">
            <v>京都市右京区太秦石垣町３２－８</v>
          </cell>
          <cell r="H1511" t="str">
            <v/>
          </cell>
          <cell r="I1511" t="str">
            <v>075-861-4335</v>
          </cell>
          <cell r="J1511">
            <v>3382</v>
          </cell>
          <cell r="K1511">
            <v>0</v>
          </cell>
          <cell r="M1511" t="str">
            <v/>
          </cell>
          <cell r="N1511"/>
          <cell r="O1511"/>
          <cell r="AA1511" t="str">
            <v/>
          </cell>
          <cell r="AB1511"/>
          <cell r="AC1511"/>
          <cell r="AO1511" t="str">
            <v/>
          </cell>
          <cell r="AP1511"/>
          <cell r="AQ1511"/>
          <cell r="BC1511" t="str">
            <v/>
          </cell>
          <cell r="BD1511"/>
          <cell r="BE1511"/>
          <cell r="BQ1511" t="str">
            <v/>
          </cell>
          <cell r="BR1511"/>
          <cell r="BS1511"/>
          <cell r="CE1511" t="str">
            <v/>
          </cell>
          <cell r="CF1511" t="str">
            <v/>
          </cell>
          <cell r="CG1511" t="str">
            <v/>
          </cell>
          <cell r="CR1511" t="str">
            <v>京都中央信用金庫</v>
          </cell>
          <cell r="CS1511" t="str">
            <v>太秦支店</v>
          </cell>
        </row>
        <row r="1512">
          <cell r="B1512" t="str">
            <v>35</v>
          </cell>
          <cell r="F1512" t="str">
            <v>616-8071</v>
          </cell>
          <cell r="G1512" t="str">
            <v>京都市右京区太秦安井藤ノ木町１５</v>
          </cell>
          <cell r="H1512" t="str">
            <v/>
          </cell>
          <cell r="I1512" t="str">
            <v>841-5460</v>
          </cell>
          <cell r="J1512">
            <v>89452</v>
          </cell>
          <cell r="K1512">
            <v>69350</v>
          </cell>
          <cell r="M1512" t="str">
            <v>内藤　孚彦</v>
          </cell>
          <cell r="N1512">
            <v>20000</v>
          </cell>
          <cell r="O1512">
            <v>12</v>
          </cell>
          <cell r="AA1512" t="str">
            <v/>
          </cell>
          <cell r="AB1512"/>
          <cell r="AC1512"/>
          <cell r="AO1512" t="str">
            <v/>
          </cell>
          <cell r="AP1512"/>
          <cell r="AQ1512"/>
          <cell r="BC1512" t="str">
            <v/>
          </cell>
          <cell r="BD1512"/>
          <cell r="BE1512"/>
          <cell r="BQ1512" t="str">
            <v/>
          </cell>
          <cell r="BR1512"/>
          <cell r="BS1512"/>
          <cell r="CE1512" t="str">
            <v/>
          </cell>
          <cell r="CF1512" t="str">
            <v/>
          </cell>
          <cell r="CG1512" t="str">
            <v/>
          </cell>
          <cell r="CR1512" t="str">
            <v>京都銀行</v>
          </cell>
          <cell r="CS1512" t="str">
            <v>太秦安井支店</v>
          </cell>
        </row>
        <row r="1513">
          <cell r="B1513" t="str">
            <v>35</v>
          </cell>
          <cell r="F1513" t="str">
            <v>616-8071</v>
          </cell>
          <cell r="G1513" t="str">
            <v>京都市右京区</v>
          </cell>
          <cell r="H1513" t="str">
            <v>太秦安井藤ノ木町９</v>
          </cell>
          <cell r="I1513" t="str">
            <v>075-811-1337</v>
          </cell>
          <cell r="J1513">
            <v>17147</v>
          </cell>
          <cell r="K1513">
            <v>13870</v>
          </cell>
          <cell r="M1513" t="str">
            <v>河中　義博</v>
          </cell>
          <cell r="N1513">
            <v>4000</v>
          </cell>
          <cell r="O1513">
            <v>12</v>
          </cell>
          <cell r="AA1513" t="str">
            <v/>
          </cell>
          <cell r="AB1513"/>
          <cell r="AC1513"/>
          <cell r="AO1513" t="str">
            <v/>
          </cell>
          <cell r="AP1513"/>
          <cell r="AQ1513"/>
          <cell r="BC1513" t="str">
            <v/>
          </cell>
          <cell r="BD1513"/>
          <cell r="BE1513"/>
          <cell r="BQ1513" t="str">
            <v/>
          </cell>
          <cell r="BR1513"/>
          <cell r="BS1513"/>
          <cell r="CE1513" t="str">
            <v/>
          </cell>
          <cell r="CF1513" t="str">
            <v/>
          </cell>
          <cell r="CG1513" t="str">
            <v/>
          </cell>
          <cell r="CR1513"/>
          <cell r="CS1513"/>
        </row>
        <row r="1514">
          <cell r="B1514" t="str">
            <v>35</v>
          </cell>
          <cell r="F1514" t="str">
            <v>616-8071</v>
          </cell>
          <cell r="G1514" t="str">
            <v>京都市右京区太秦安井藤ノ木町５－１</v>
          </cell>
          <cell r="H1514" t="str">
            <v>2</v>
          </cell>
          <cell r="I1514" t="str">
            <v>075-841-6384</v>
          </cell>
          <cell r="J1514">
            <v>912</v>
          </cell>
          <cell r="K1514">
            <v>0</v>
          </cell>
          <cell r="M1514" t="str">
            <v/>
          </cell>
          <cell r="N1514"/>
          <cell r="O1514"/>
          <cell r="AA1514" t="str">
            <v/>
          </cell>
          <cell r="AB1514"/>
          <cell r="AC1514"/>
          <cell r="AO1514" t="str">
            <v/>
          </cell>
          <cell r="AP1514"/>
          <cell r="AQ1514"/>
          <cell r="BC1514" t="str">
            <v/>
          </cell>
          <cell r="BD1514"/>
          <cell r="BE1514"/>
          <cell r="BQ1514" t="str">
            <v/>
          </cell>
          <cell r="BR1514"/>
          <cell r="BS1514"/>
          <cell r="CE1514" t="str">
            <v/>
          </cell>
          <cell r="CF1514" t="str">
            <v/>
          </cell>
          <cell r="CG1514" t="str">
            <v/>
          </cell>
          <cell r="CR1514" t="str">
            <v>京都中央信用金庫</v>
          </cell>
          <cell r="CS1514" t="str">
            <v>花園支店</v>
          </cell>
        </row>
        <row r="1515">
          <cell r="B1515" t="str">
            <v>35</v>
          </cell>
          <cell r="F1515" t="str">
            <v>616-8063</v>
          </cell>
          <cell r="G1515" t="str">
            <v>京都市右京区太秦安井東裏町２－２</v>
          </cell>
          <cell r="H1515" t="str">
            <v/>
          </cell>
          <cell r="I1515" t="str">
            <v>075-801-9707</v>
          </cell>
          <cell r="J1515">
            <v>75420</v>
          </cell>
          <cell r="K1515">
            <v>48545</v>
          </cell>
          <cell r="M1515" t="str">
            <v>田中　孝明</v>
          </cell>
          <cell r="N1515">
            <v>14000</v>
          </cell>
          <cell r="O1515">
            <v>12</v>
          </cell>
          <cell r="AA1515" t="str">
            <v/>
          </cell>
          <cell r="AB1515"/>
          <cell r="AC1515"/>
          <cell r="AO1515" t="str">
            <v/>
          </cell>
          <cell r="AP1515"/>
          <cell r="AQ1515"/>
          <cell r="BC1515" t="str">
            <v/>
          </cell>
          <cell r="BD1515"/>
          <cell r="BE1515"/>
          <cell r="BQ1515" t="str">
            <v/>
          </cell>
          <cell r="BR1515"/>
          <cell r="BS1515"/>
          <cell r="CE1515" t="str">
            <v/>
          </cell>
          <cell r="CF1515" t="str">
            <v/>
          </cell>
          <cell r="CG1515" t="str">
            <v/>
          </cell>
          <cell r="CR1515" t="str">
            <v>京都銀行</v>
          </cell>
          <cell r="CS1515" t="str">
            <v>太秦安井支店</v>
          </cell>
        </row>
        <row r="1516">
          <cell r="B1516" t="str">
            <v>35</v>
          </cell>
          <cell r="F1516" t="str">
            <v>616-8074</v>
          </cell>
          <cell r="G1516" t="str">
            <v>京都市右京区太秦安井二条裏町１１</v>
          </cell>
          <cell r="H1516" t="str">
            <v/>
          </cell>
          <cell r="I1516" t="str">
            <v>075-811-0570</v>
          </cell>
          <cell r="J1516">
            <v>54197</v>
          </cell>
          <cell r="K1516">
            <v>52012</v>
          </cell>
          <cell r="M1516" t="str">
            <v>矢野　雄市</v>
          </cell>
          <cell r="N1516">
            <v>10000</v>
          </cell>
          <cell r="O1516">
            <v>12</v>
          </cell>
          <cell r="AA1516" t="str">
            <v>矢野　司</v>
          </cell>
          <cell r="AB1516">
            <v>5000</v>
          </cell>
          <cell r="AC1516">
            <v>12</v>
          </cell>
          <cell r="AO1516" t="str">
            <v/>
          </cell>
          <cell r="AP1516"/>
          <cell r="AQ1516"/>
          <cell r="BC1516" t="str">
            <v/>
          </cell>
          <cell r="BD1516"/>
          <cell r="BE1516"/>
          <cell r="BQ1516" t="str">
            <v/>
          </cell>
          <cell r="BR1516"/>
          <cell r="BS1516"/>
          <cell r="CE1516" t="str">
            <v/>
          </cell>
          <cell r="CF1516" t="str">
            <v/>
          </cell>
          <cell r="CG1516" t="str">
            <v/>
          </cell>
          <cell r="CR1516" t="str">
            <v>京都中央信用金庫</v>
          </cell>
          <cell r="CS1516" t="str">
            <v>常盤支店</v>
          </cell>
        </row>
        <row r="1517">
          <cell r="B1517" t="str">
            <v>33</v>
          </cell>
          <cell r="F1517" t="str">
            <v>616-8081</v>
          </cell>
          <cell r="G1517" t="str">
            <v>京都市右京区太秦安井池田町９</v>
          </cell>
          <cell r="H1517" t="str">
            <v/>
          </cell>
          <cell r="I1517" t="str">
            <v>075-802-2262</v>
          </cell>
          <cell r="J1517">
            <v>36009</v>
          </cell>
          <cell r="K1517">
            <v>26280</v>
          </cell>
          <cell r="M1517" t="str">
            <v>市川　芳一</v>
          </cell>
          <cell r="N1517">
            <v>4000</v>
          </cell>
          <cell r="O1517">
            <v>12</v>
          </cell>
          <cell r="AA1517" t="str">
            <v>市川　健二</v>
          </cell>
          <cell r="AB1517">
            <v>4000</v>
          </cell>
          <cell r="AC1517">
            <v>12</v>
          </cell>
          <cell r="AO1517" t="str">
            <v/>
          </cell>
          <cell r="AP1517"/>
          <cell r="AQ1517"/>
          <cell r="BC1517" t="str">
            <v/>
          </cell>
          <cell r="BD1517"/>
          <cell r="BE1517"/>
          <cell r="BQ1517" t="str">
            <v/>
          </cell>
          <cell r="BR1517"/>
          <cell r="BS1517"/>
          <cell r="CE1517" t="str">
            <v/>
          </cell>
          <cell r="CF1517" t="str">
            <v/>
          </cell>
          <cell r="CG1517" t="str">
            <v/>
          </cell>
          <cell r="CR1517" t="str">
            <v>京都銀行</v>
          </cell>
          <cell r="CS1517" t="str">
            <v>太秦安井支店</v>
          </cell>
        </row>
        <row r="1518">
          <cell r="B1518" t="str">
            <v>35</v>
          </cell>
          <cell r="F1518" t="str">
            <v>616-8065</v>
          </cell>
          <cell r="G1518" t="str">
            <v>京都市右京区太秦安井西裏町２２－３</v>
          </cell>
          <cell r="H1518" t="str">
            <v>3</v>
          </cell>
          <cell r="I1518" t="str">
            <v>811-0639</v>
          </cell>
          <cell r="J1518">
            <v>4503</v>
          </cell>
          <cell r="K1518">
            <v>0</v>
          </cell>
          <cell r="M1518" t="str">
            <v/>
          </cell>
          <cell r="N1518"/>
          <cell r="O1518"/>
          <cell r="AA1518" t="str">
            <v/>
          </cell>
          <cell r="AB1518"/>
          <cell r="AC1518"/>
          <cell r="AO1518" t="str">
            <v/>
          </cell>
          <cell r="AP1518"/>
          <cell r="AQ1518"/>
          <cell r="BC1518" t="str">
            <v/>
          </cell>
          <cell r="BD1518"/>
          <cell r="BE1518"/>
          <cell r="BQ1518" t="str">
            <v/>
          </cell>
          <cell r="BR1518"/>
          <cell r="BS1518"/>
          <cell r="CE1518" t="str">
            <v/>
          </cell>
          <cell r="CF1518" t="str">
            <v/>
          </cell>
          <cell r="CG1518" t="str">
            <v/>
          </cell>
          <cell r="CR1518" t="str">
            <v>京都銀行</v>
          </cell>
          <cell r="CS1518" t="str">
            <v>太秦安井支店</v>
          </cell>
        </row>
        <row r="1519">
          <cell r="B1519" t="str">
            <v>35</v>
          </cell>
          <cell r="F1519" t="str">
            <v>616-8102</v>
          </cell>
          <cell r="G1519" t="str">
            <v>京都市右京区太秦森ケ東町１９の２２</v>
          </cell>
          <cell r="H1519" t="str">
            <v/>
          </cell>
          <cell r="I1519" t="str">
            <v>075-882-1826</v>
          </cell>
          <cell r="J1519">
            <v>2470</v>
          </cell>
          <cell r="K1519">
            <v>0</v>
          </cell>
          <cell r="M1519" t="str">
            <v/>
          </cell>
          <cell r="N1519"/>
          <cell r="O1519"/>
          <cell r="AA1519" t="str">
            <v/>
          </cell>
          <cell r="AB1519"/>
          <cell r="AC1519"/>
          <cell r="AO1519" t="str">
            <v/>
          </cell>
          <cell r="AP1519"/>
          <cell r="AQ1519"/>
          <cell r="BC1519" t="str">
            <v/>
          </cell>
          <cell r="BD1519"/>
          <cell r="BE1519"/>
          <cell r="BQ1519" t="str">
            <v/>
          </cell>
          <cell r="BR1519"/>
          <cell r="BS1519"/>
          <cell r="CE1519" t="str">
            <v/>
          </cell>
          <cell r="CF1519" t="str">
            <v/>
          </cell>
          <cell r="CG1519" t="str">
            <v/>
          </cell>
          <cell r="CR1519" t="str">
            <v>滋賀銀行</v>
          </cell>
          <cell r="CS1519" t="str">
            <v>太秦支店</v>
          </cell>
        </row>
        <row r="1520">
          <cell r="B1520" t="str">
            <v>35</v>
          </cell>
          <cell r="F1520" t="str">
            <v>616-8206</v>
          </cell>
          <cell r="G1520" t="str">
            <v>京都市右京区</v>
          </cell>
          <cell r="H1520" t="str">
            <v>宇多野法安寺町２５－１６</v>
          </cell>
          <cell r="I1520" t="str">
            <v>075-461-3186</v>
          </cell>
          <cell r="J1520">
            <v>55318</v>
          </cell>
          <cell r="K1520">
            <v>48545</v>
          </cell>
          <cell r="M1520" t="str">
            <v>水上　美舟</v>
          </cell>
          <cell r="N1520">
            <v>14000</v>
          </cell>
          <cell r="O1520">
            <v>12</v>
          </cell>
          <cell r="AA1520" t="str">
            <v/>
          </cell>
          <cell r="AB1520"/>
          <cell r="AC1520"/>
          <cell r="AO1520" t="str">
            <v/>
          </cell>
          <cell r="AP1520"/>
          <cell r="AQ1520"/>
          <cell r="BC1520" t="str">
            <v/>
          </cell>
          <cell r="BD1520"/>
          <cell r="BE1520"/>
          <cell r="BQ1520" t="str">
            <v/>
          </cell>
          <cell r="BR1520"/>
          <cell r="BS1520"/>
          <cell r="CE1520" t="str">
            <v/>
          </cell>
          <cell r="CF1520" t="str">
            <v/>
          </cell>
          <cell r="CG1520" t="str">
            <v/>
          </cell>
          <cell r="CR1520"/>
          <cell r="CS1520"/>
        </row>
        <row r="1521">
          <cell r="B1521" t="str">
            <v>35</v>
          </cell>
          <cell r="F1521" t="str">
            <v>616-8324</v>
          </cell>
          <cell r="G1521" t="str">
            <v>京都市右京区嵯峨野南浦町２５の７</v>
          </cell>
          <cell r="H1521" t="str">
            <v/>
          </cell>
          <cell r="I1521" t="str">
            <v>872-6909</v>
          </cell>
          <cell r="J1521">
            <v>8740</v>
          </cell>
          <cell r="K1521">
            <v>0</v>
          </cell>
          <cell r="M1521" t="str">
            <v/>
          </cell>
          <cell r="N1521"/>
          <cell r="O1521"/>
          <cell r="AA1521" t="str">
            <v/>
          </cell>
          <cell r="AB1521"/>
          <cell r="AC1521"/>
          <cell r="AO1521" t="str">
            <v/>
          </cell>
          <cell r="AP1521"/>
          <cell r="AQ1521"/>
          <cell r="BC1521" t="str">
            <v/>
          </cell>
          <cell r="BD1521"/>
          <cell r="BE1521"/>
          <cell r="BQ1521" t="str">
            <v/>
          </cell>
          <cell r="BR1521"/>
          <cell r="BS1521"/>
          <cell r="CE1521" t="str">
            <v/>
          </cell>
          <cell r="CF1521" t="str">
            <v/>
          </cell>
          <cell r="CG1521" t="str">
            <v/>
          </cell>
          <cell r="CR1521" t="str">
            <v>京都銀行</v>
          </cell>
          <cell r="CS1521" t="str">
            <v>常盤支店</v>
          </cell>
        </row>
        <row r="1522">
          <cell r="B1522" t="str">
            <v>35</v>
          </cell>
          <cell r="F1522" t="str">
            <v>616-8303</v>
          </cell>
          <cell r="G1522" t="str">
            <v>京都市右京区嵯峨広沢南下馬野町１９</v>
          </cell>
          <cell r="H1522" t="str">
            <v>-1</v>
          </cell>
          <cell r="I1522" t="str">
            <v>872-3434</v>
          </cell>
          <cell r="J1522">
            <v>10811</v>
          </cell>
          <cell r="K1522">
            <v>0</v>
          </cell>
          <cell r="M1522" t="str">
            <v/>
          </cell>
          <cell r="N1522"/>
          <cell r="O1522"/>
          <cell r="AA1522" t="str">
            <v/>
          </cell>
          <cell r="AB1522"/>
          <cell r="AC1522"/>
          <cell r="AO1522" t="str">
            <v/>
          </cell>
          <cell r="AP1522"/>
          <cell r="AQ1522"/>
          <cell r="BC1522" t="str">
            <v/>
          </cell>
          <cell r="BD1522"/>
          <cell r="BE1522"/>
          <cell r="BQ1522" t="str">
            <v/>
          </cell>
          <cell r="BR1522"/>
          <cell r="BS1522"/>
          <cell r="CE1522" t="str">
            <v/>
          </cell>
          <cell r="CF1522" t="str">
            <v/>
          </cell>
          <cell r="CG1522" t="str">
            <v/>
          </cell>
          <cell r="CR1522" t="str">
            <v>京都銀行</v>
          </cell>
          <cell r="CS1522" t="str">
            <v>嵯峨支店</v>
          </cell>
        </row>
        <row r="1523">
          <cell r="B1523" t="str">
            <v>35</v>
          </cell>
          <cell r="F1523" t="str">
            <v>616-8246</v>
          </cell>
          <cell r="G1523" t="str">
            <v>京都市右京区鳴滝川西町５－８</v>
          </cell>
          <cell r="H1523" t="str">
            <v/>
          </cell>
          <cell r="I1523" t="str">
            <v>461-9360</v>
          </cell>
          <cell r="J1523">
            <v>2185</v>
          </cell>
          <cell r="K1523">
            <v>0</v>
          </cell>
          <cell r="M1523" t="str">
            <v/>
          </cell>
          <cell r="N1523"/>
          <cell r="O1523"/>
          <cell r="AA1523" t="str">
            <v/>
          </cell>
          <cell r="AB1523"/>
          <cell r="AC1523"/>
          <cell r="AO1523" t="str">
            <v/>
          </cell>
          <cell r="AP1523"/>
          <cell r="AQ1523"/>
          <cell r="BC1523" t="str">
            <v/>
          </cell>
          <cell r="BD1523"/>
          <cell r="BE1523"/>
          <cell r="BQ1523" t="str">
            <v/>
          </cell>
          <cell r="BR1523"/>
          <cell r="BS1523"/>
          <cell r="CE1523" t="str">
            <v/>
          </cell>
          <cell r="CF1523" t="str">
            <v/>
          </cell>
          <cell r="CG1523" t="str">
            <v/>
          </cell>
          <cell r="CR1523" t="str">
            <v>京都中央信用金庫</v>
          </cell>
          <cell r="CS1523" t="str">
            <v>常盤東支店</v>
          </cell>
        </row>
        <row r="1524">
          <cell r="B1524" t="str">
            <v>35</v>
          </cell>
          <cell r="F1524" t="str">
            <v>616-8241</v>
          </cell>
          <cell r="G1524" t="str">
            <v>京都市右京区鳴滝泉殿町５ー１８</v>
          </cell>
          <cell r="H1524" t="str">
            <v/>
          </cell>
          <cell r="I1524" t="str">
            <v>462-8068</v>
          </cell>
          <cell r="J1524">
            <v>2185</v>
          </cell>
          <cell r="K1524">
            <v>0</v>
          </cell>
          <cell r="M1524" t="str">
            <v/>
          </cell>
          <cell r="N1524"/>
          <cell r="O1524"/>
          <cell r="AA1524" t="str">
            <v/>
          </cell>
          <cell r="AB1524"/>
          <cell r="AC1524"/>
          <cell r="AO1524" t="str">
            <v/>
          </cell>
          <cell r="AP1524"/>
          <cell r="AQ1524"/>
          <cell r="BC1524" t="str">
            <v/>
          </cell>
          <cell r="BD1524"/>
          <cell r="BE1524"/>
          <cell r="BQ1524" t="str">
            <v/>
          </cell>
          <cell r="BR1524"/>
          <cell r="BS1524"/>
          <cell r="CE1524" t="str">
            <v/>
          </cell>
          <cell r="CF1524" t="str">
            <v/>
          </cell>
          <cell r="CG1524" t="str">
            <v/>
          </cell>
          <cell r="CR1524" t="str">
            <v>京都銀行</v>
          </cell>
          <cell r="CS1524" t="str">
            <v>常盤支店</v>
          </cell>
        </row>
        <row r="1525">
          <cell r="B1525" t="str">
            <v>35</v>
          </cell>
          <cell r="F1525" t="str">
            <v>616-8246</v>
          </cell>
          <cell r="G1525" t="str">
            <v>京都市右京区鳴滝川西町２</v>
          </cell>
          <cell r="H1525" t="str">
            <v/>
          </cell>
          <cell r="I1525" t="str">
            <v>075-461-0226</v>
          </cell>
          <cell r="J1525">
            <v>19522</v>
          </cell>
          <cell r="K1525">
            <v>17337</v>
          </cell>
          <cell r="M1525" t="str">
            <v>平林　正行</v>
          </cell>
          <cell r="N1525">
            <v>5000</v>
          </cell>
          <cell r="O1525">
            <v>12</v>
          </cell>
          <cell r="AA1525" t="str">
            <v/>
          </cell>
          <cell r="AB1525"/>
          <cell r="AC1525"/>
          <cell r="AO1525" t="str">
            <v/>
          </cell>
          <cell r="AP1525"/>
          <cell r="AQ1525"/>
          <cell r="BC1525" t="str">
            <v/>
          </cell>
          <cell r="BD1525"/>
          <cell r="BE1525"/>
          <cell r="BQ1525" t="str">
            <v/>
          </cell>
          <cell r="BR1525"/>
          <cell r="BS1525"/>
          <cell r="CE1525" t="str">
            <v/>
          </cell>
          <cell r="CF1525" t="str">
            <v/>
          </cell>
          <cell r="CG1525" t="str">
            <v/>
          </cell>
          <cell r="CR1525" t="str">
            <v>京都信用金庫</v>
          </cell>
          <cell r="CS1525" t="str">
            <v>御室支店</v>
          </cell>
        </row>
        <row r="1526">
          <cell r="B1526" t="str">
            <v>35</v>
          </cell>
          <cell r="F1526" t="str">
            <v>616-0026</v>
          </cell>
          <cell r="G1526" t="str">
            <v>京都市西京区嵐山薬師下町１４－５</v>
          </cell>
          <cell r="H1526" t="str">
            <v/>
          </cell>
          <cell r="I1526" t="str">
            <v>075-881-9106</v>
          </cell>
          <cell r="J1526">
            <v>43795</v>
          </cell>
          <cell r="K1526">
            <v>41610</v>
          </cell>
          <cell r="M1526" t="str">
            <v>赤城　光雄</v>
          </cell>
          <cell r="N1526">
            <v>12000</v>
          </cell>
          <cell r="O1526">
            <v>12</v>
          </cell>
          <cell r="AA1526" t="str">
            <v/>
          </cell>
          <cell r="AB1526"/>
          <cell r="AC1526"/>
          <cell r="AO1526" t="str">
            <v/>
          </cell>
          <cell r="AP1526"/>
          <cell r="AQ1526"/>
          <cell r="BC1526" t="str">
            <v/>
          </cell>
          <cell r="BD1526"/>
          <cell r="BE1526"/>
          <cell r="BQ1526" t="str">
            <v/>
          </cell>
          <cell r="BR1526"/>
          <cell r="BS1526"/>
          <cell r="CE1526" t="str">
            <v/>
          </cell>
          <cell r="CF1526" t="str">
            <v/>
          </cell>
          <cell r="CG1526" t="str">
            <v/>
          </cell>
          <cell r="CR1526" t="str">
            <v>京都銀行</v>
          </cell>
          <cell r="CS1526" t="str">
            <v>松尾支店</v>
          </cell>
        </row>
        <row r="1527">
          <cell r="B1527" t="str">
            <v>35</v>
          </cell>
          <cell r="F1527" t="str">
            <v>616-8306</v>
          </cell>
          <cell r="G1527" t="str">
            <v>京都市右京区嵯峨広沢西裏町２０－２</v>
          </cell>
          <cell r="H1527" t="str">
            <v>9</v>
          </cell>
          <cell r="I1527" t="str">
            <v>075-871-9312</v>
          </cell>
          <cell r="J1527">
            <v>2185</v>
          </cell>
          <cell r="K1527">
            <v>0</v>
          </cell>
          <cell r="M1527" t="str">
            <v/>
          </cell>
          <cell r="N1527"/>
          <cell r="O1527"/>
          <cell r="AA1527" t="str">
            <v/>
          </cell>
          <cell r="AB1527"/>
          <cell r="AC1527"/>
          <cell r="AO1527" t="str">
            <v/>
          </cell>
          <cell r="AP1527"/>
          <cell r="AQ1527"/>
          <cell r="BC1527" t="str">
            <v/>
          </cell>
          <cell r="BD1527"/>
          <cell r="BE1527"/>
          <cell r="BQ1527" t="str">
            <v/>
          </cell>
          <cell r="BR1527"/>
          <cell r="BS1527"/>
          <cell r="CE1527" t="str">
            <v/>
          </cell>
          <cell r="CF1527" t="str">
            <v/>
          </cell>
          <cell r="CG1527" t="str">
            <v/>
          </cell>
          <cell r="CR1527"/>
          <cell r="CS1527"/>
        </row>
        <row r="1528">
          <cell r="B1528" t="str">
            <v>35</v>
          </cell>
          <cell r="F1528" t="str">
            <v>616-8375</v>
          </cell>
          <cell r="G1528" t="str">
            <v>京都市右京区嵯峨天龍寺立石町６</v>
          </cell>
          <cell r="H1528" t="str">
            <v>嵯峨市営住宅１－２０４</v>
          </cell>
          <cell r="I1528" t="str">
            <v>075-882-2077</v>
          </cell>
          <cell r="J1528">
            <v>1092</v>
          </cell>
          <cell r="K1528">
            <v>0</v>
          </cell>
          <cell r="M1528" t="str">
            <v/>
          </cell>
          <cell r="N1528"/>
          <cell r="O1528"/>
          <cell r="AA1528" t="str">
            <v/>
          </cell>
          <cell r="AB1528"/>
          <cell r="AC1528"/>
          <cell r="AO1528" t="str">
            <v/>
          </cell>
          <cell r="AP1528"/>
          <cell r="AQ1528"/>
          <cell r="BC1528" t="str">
            <v/>
          </cell>
          <cell r="BD1528"/>
          <cell r="BE1528"/>
          <cell r="BQ1528" t="str">
            <v/>
          </cell>
          <cell r="BR1528"/>
          <cell r="BS1528"/>
          <cell r="CE1528" t="str">
            <v/>
          </cell>
          <cell r="CF1528" t="str">
            <v/>
          </cell>
          <cell r="CG1528" t="str">
            <v/>
          </cell>
          <cell r="CR1528" t="str">
            <v>京都銀行</v>
          </cell>
          <cell r="CS1528" t="str">
            <v>嵯峨支店</v>
          </cell>
        </row>
        <row r="1529">
          <cell r="B1529" t="str">
            <v>35</v>
          </cell>
          <cell r="F1529" t="str">
            <v>616-8174</v>
          </cell>
          <cell r="G1529" t="str">
            <v>京都市右京区太秦垂箕山町１５－２１</v>
          </cell>
          <cell r="H1529" t="str">
            <v/>
          </cell>
          <cell r="I1529" t="str">
            <v>075-882-1962</v>
          </cell>
          <cell r="J1529">
            <v>49970</v>
          </cell>
          <cell r="K1529">
            <v>34675</v>
          </cell>
          <cell r="M1529" t="str">
            <v>川村　起宣</v>
          </cell>
          <cell r="N1529">
            <v>10000</v>
          </cell>
          <cell r="O1529">
            <v>12</v>
          </cell>
          <cell r="AA1529" t="str">
            <v/>
          </cell>
          <cell r="AB1529"/>
          <cell r="AC1529"/>
          <cell r="AO1529" t="str">
            <v/>
          </cell>
          <cell r="AP1529"/>
          <cell r="AQ1529"/>
          <cell r="BC1529" t="str">
            <v/>
          </cell>
          <cell r="BD1529"/>
          <cell r="BE1529"/>
          <cell r="BQ1529" t="str">
            <v/>
          </cell>
          <cell r="BR1529"/>
          <cell r="BS1529"/>
          <cell r="CE1529" t="str">
            <v/>
          </cell>
          <cell r="CF1529" t="str">
            <v/>
          </cell>
          <cell r="CG1529" t="str">
            <v/>
          </cell>
          <cell r="CR1529" t="str">
            <v>京都銀行</v>
          </cell>
          <cell r="CS1529" t="str">
            <v>帷子ノ辻支店</v>
          </cell>
        </row>
        <row r="1530">
          <cell r="B1530" t="str">
            <v>35</v>
          </cell>
          <cell r="F1530" t="str">
            <v>615-0931</v>
          </cell>
          <cell r="G1530" t="str">
            <v>京都市右京区</v>
          </cell>
          <cell r="H1530" t="str">
            <v>梅津開キ町２８番地の１１</v>
          </cell>
          <cell r="I1530" t="str">
            <v>075-882-4136</v>
          </cell>
          <cell r="J1530">
            <v>218</v>
          </cell>
          <cell r="K1530">
            <v>0</v>
          </cell>
          <cell r="M1530" t="str">
            <v/>
          </cell>
          <cell r="N1530"/>
          <cell r="O1530"/>
          <cell r="AA1530" t="str">
            <v/>
          </cell>
          <cell r="AB1530"/>
          <cell r="AC1530"/>
          <cell r="AO1530" t="str">
            <v/>
          </cell>
          <cell r="AP1530"/>
          <cell r="AQ1530"/>
          <cell r="BC1530" t="str">
            <v/>
          </cell>
          <cell r="BD1530"/>
          <cell r="BE1530"/>
          <cell r="BQ1530" t="str">
            <v/>
          </cell>
          <cell r="BR1530"/>
          <cell r="BS1530"/>
          <cell r="CE1530" t="str">
            <v/>
          </cell>
          <cell r="CF1530" t="str">
            <v/>
          </cell>
          <cell r="CG1530" t="str">
            <v/>
          </cell>
          <cell r="CR1530" t="str">
            <v>京都中央信用金庫</v>
          </cell>
          <cell r="CS1530" t="str">
            <v>梅津支店</v>
          </cell>
        </row>
        <row r="1531">
          <cell r="B1531" t="str">
            <v>35</v>
          </cell>
          <cell r="F1531" t="str">
            <v>615-0904</v>
          </cell>
          <cell r="G1531" t="str">
            <v>京都市右京区</v>
          </cell>
          <cell r="H1531" t="str">
            <v>梅津堤上町５０</v>
          </cell>
          <cell r="I1531" t="str">
            <v>075-871-6903</v>
          </cell>
          <cell r="J1531">
            <v>2185</v>
          </cell>
          <cell r="K1531">
            <v>0</v>
          </cell>
          <cell r="M1531" t="str">
            <v/>
          </cell>
          <cell r="N1531"/>
          <cell r="O1531"/>
          <cell r="AA1531" t="str">
            <v/>
          </cell>
          <cell r="AB1531"/>
          <cell r="AC1531"/>
          <cell r="AO1531" t="str">
            <v/>
          </cell>
          <cell r="AP1531"/>
          <cell r="AQ1531"/>
          <cell r="BC1531" t="str">
            <v/>
          </cell>
          <cell r="BD1531"/>
          <cell r="BE1531"/>
          <cell r="BQ1531" t="str">
            <v/>
          </cell>
          <cell r="BR1531"/>
          <cell r="BS1531"/>
          <cell r="CE1531" t="str">
            <v/>
          </cell>
          <cell r="CF1531" t="str">
            <v/>
          </cell>
          <cell r="CG1531" t="str">
            <v/>
          </cell>
          <cell r="CR1531" t="str">
            <v>京都信用金庫</v>
          </cell>
          <cell r="CS1531" t="str">
            <v>梅津支店</v>
          </cell>
        </row>
        <row r="1532">
          <cell r="B1532" t="str">
            <v>35</v>
          </cell>
          <cell r="F1532" t="str">
            <v>615-0915</v>
          </cell>
          <cell r="G1532" t="str">
            <v>京都市右京区梅津南町１－３１</v>
          </cell>
          <cell r="H1532" t="str">
            <v/>
          </cell>
          <cell r="I1532" t="str">
            <v>075-882-7095</v>
          </cell>
          <cell r="J1532">
            <v>27901</v>
          </cell>
          <cell r="K1532">
            <v>27740</v>
          </cell>
          <cell r="M1532" t="str">
            <v>前田　武則</v>
          </cell>
          <cell r="N1532">
            <v>4000</v>
          </cell>
          <cell r="O1532">
            <v>12</v>
          </cell>
          <cell r="AA1532" t="str">
            <v>前田　基武</v>
          </cell>
          <cell r="AB1532">
            <v>4000</v>
          </cell>
          <cell r="AC1532">
            <v>12</v>
          </cell>
          <cell r="AO1532" t="str">
            <v/>
          </cell>
          <cell r="AP1532"/>
          <cell r="AQ1532"/>
          <cell r="BC1532" t="str">
            <v/>
          </cell>
          <cell r="BD1532"/>
          <cell r="BE1532"/>
          <cell r="BQ1532" t="str">
            <v/>
          </cell>
          <cell r="BR1532"/>
          <cell r="BS1532"/>
          <cell r="CE1532" t="str">
            <v/>
          </cell>
          <cell r="CF1532" t="str">
            <v/>
          </cell>
          <cell r="CG1532" t="str">
            <v/>
          </cell>
          <cell r="CR1532" t="str">
            <v>京都信用金庫</v>
          </cell>
          <cell r="CS1532" t="str">
            <v>梅津支店</v>
          </cell>
        </row>
        <row r="1533">
          <cell r="B1533" t="str">
            <v>35</v>
          </cell>
          <cell r="F1533" t="str">
            <v>615-0934</v>
          </cell>
          <cell r="G1533" t="str">
            <v>京都市右京区梅津北浦町１４の１１</v>
          </cell>
          <cell r="H1533" t="str">
            <v/>
          </cell>
          <cell r="I1533" t="str">
            <v>075-881-0214</v>
          </cell>
          <cell r="J1533">
            <v>4151</v>
          </cell>
          <cell r="K1533">
            <v>0</v>
          </cell>
          <cell r="M1533" t="str">
            <v/>
          </cell>
          <cell r="N1533"/>
          <cell r="O1533"/>
          <cell r="AA1533" t="str">
            <v/>
          </cell>
          <cell r="AB1533"/>
          <cell r="AC1533"/>
          <cell r="AO1533" t="str">
            <v/>
          </cell>
          <cell r="AP1533"/>
          <cell r="AQ1533"/>
          <cell r="BC1533" t="str">
            <v/>
          </cell>
          <cell r="BD1533"/>
          <cell r="BE1533"/>
          <cell r="BQ1533" t="str">
            <v/>
          </cell>
          <cell r="BR1533"/>
          <cell r="BS1533"/>
          <cell r="CE1533" t="str">
            <v/>
          </cell>
          <cell r="CF1533" t="str">
            <v/>
          </cell>
          <cell r="CG1533" t="str">
            <v/>
          </cell>
          <cell r="CR1533" t="str">
            <v>京都信用金庫</v>
          </cell>
          <cell r="CS1533" t="str">
            <v>梅津支店</v>
          </cell>
        </row>
        <row r="1534">
          <cell r="B1534" t="str">
            <v>38</v>
          </cell>
          <cell r="F1534" t="str">
            <v>615-8195</v>
          </cell>
          <cell r="G1534" t="str">
            <v>京都市西京区</v>
          </cell>
          <cell r="H1534" t="str">
            <v>川島権田町３－２１</v>
          </cell>
          <cell r="I1534" t="str">
            <v>075-392-2559</v>
          </cell>
          <cell r="J1534">
            <v>20280</v>
          </cell>
          <cell r="K1534">
            <v>17520</v>
          </cell>
          <cell r="M1534" t="str">
            <v>上田　浩久</v>
          </cell>
          <cell r="N1534">
            <v>4000</v>
          </cell>
          <cell r="O1534">
            <v>12</v>
          </cell>
          <cell r="AA1534" t="str">
            <v/>
          </cell>
          <cell r="AB1534"/>
          <cell r="AC1534"/>
          <cell r="AO1534" t="str">
            <v/>
          </cell>
          <cell r="AP1534"/>
          <cell r="AQ1534"/>
          <cell r="BC1534" t="str">
            <v/>
          </cell>
          <cell r="BD1534"/>
          <cell r="BE1534"/>
          <cell r="BQ1534" t="str">
            <v/>
          </cell>
          <cell r="BR1534"/>
          <cell r="BS1534"/>
          <cell r="CE1534" t="str">
            <v/>
          </cell>
          <cell r="CF1534" t="str">
            <v/>
          </cell>
          <cell r="CG1534" t="str">
            <v/>
          </cell>
          <cell r="CR1534"/>
          <cell r="CS1534"/>
        </row>
        <row r="1535">
          <cell r="B1535" t="str">
            <v>35</v>
          </cell>
          <cell r="F1535" t="str">
            <v>615-8226</v>
          </cell>
          <cell r="G1535" t="str">
            <v>京都市西京区上桂森上町１７－２１</v>
          </cell>
          <cell r="H1535" t="str">
            <v/>
          </cell>
          <cell r="I1535" t="str">
            <v>075-391-5867</v>
          </cell>
          <cell r="J1535">
            <v>2185</v>
          </cell>
          <cell r="K1535">
            <v>0</v>
          </cell>
          <cell r="M1535" t="str">
            <v/>
          </cell>
          <cell r="N1535"/>
          <cell r="O1535"/>
          <cell r="AA1535" t="str">
            <v/>
          </cell>
          <cell r="AB1535"/>
          <cell r="AC1535"/>
          <cell r="AO1535" t="str">
            <v/>
          </cell>
          <cell r="AP1535"/>
          <cell r="AQ1535"/>
          <cell r="BC1535" t="str">
            <v/>
          </cell>
          <cell r="BD1535"/>
          <cell r="BE1535"/>
          <cell r="BQ1535" t="str">
            <v/>
          </cell>
          <cell r="BR1535"/>
          <cell r="BS1535"/>
          <cell r="CE1535" t="str">
            <v/>
          </cell>
          <cell r="CF1535" t="str">
            <v/>
          </cell>
          <cell r="CG1535" t="str">
            <v/>
          </cell>
          <cell r="CR1535" t="str">
            <v>京都中央信用金庫</v>
          </cell>
          <cell r="CS1535" t="str">
            <v>上桂支店</v>
          </cell>
        </row>
        <row r="1536">
          <cell r="B1536" t="str">
            <v>35</v>
          </cell>
          <cell r="F1536" t="str">
            <v>603-8241</v>
          </cell>
          <cell r="G1536" t="str">
            <v>京都市北区紫野東泉堂町４１－３</v>
          </cell>
          <cell r="H1536" t="str">
            <v/>
          </cell>
          <cell r="I1536" t="str">
            <v>075-495-5137</v>
          </cell>
          <cell r="J1536">
            <v>46056</v>
          </cell>
          <cell r="K1536">
            <v>41610</v>
          </cell>
          <cell r="M1536" t="str">
            <v>大栢　実</v>
          </cell>
          <cell r="N1536">
            <v>12000</v>
          </cell>
          <cell r="O1536">
            <v>12</v>
          </cell>
          <cell r="AA1536" t="str">
            <v/>
          </cell>
          <cell r="AB1536"/>
          <cell r="AC1536"/>
          <cell r="AO1536" t="str">
            <v/>
          </cell>
          <cell r="AP1536"/>
          <cell r="AQ1536"/>
          <cell r="BC1536" t="str">
            <v/>
          </cell>
          <cell r="BD1536"/>
          <cell r="BE1536"/>
          <cell r="BQ1536" t="str">
            <v/>
          </cell>
          <cell r="BR1536"/>
          <cell r="BS1536"/>
          <cell r="CE1536" t="str">
            <v/>
          </cell>
          <cell r="CF1536" t="str">
            <v/>
          </cell>
          <cell r="CG1536" t="str">
            <v/>
          </cell>
          <cell r="CR1536" t="str">
            <v>京都銀行</v>
          </cell>
          <cell r="CS1536" t="str">
            <v>紫野支店</v>
          </cell>
        </row>
        <row r="1537">
          <cell r="B1537" t="str">
            <v>35</v>
          </cell>
          <cell r="F1537" t="str">
            <v>615-0936</v>
          </cell>
          <cell r="G1537" t="str">
            <v>京都市右京区梅津林口町６－１４</v>
          </cell>
          <cell r="H1537" t="str">
            <v/>
          </cell>
          <cell r="I1537" t="str">
            <v>075-862-3172</v>
          </cell>
          <cell r="J1537">
            <v>1092</v>
          </cell>
          <cell r="K1537">
            <v>0</v>
          </cell>
          <cell r="M1537" t="str">
            <v/>
          </cell>
          <cell r="N1537"/>
          <cell r="O1537"/>
          <cell r="AA1537" t="str">
            <v/>
          </cell>
          <cell r="AB1537"/>
          <cell r="AC1537"/>
          <cell r="AO1537" t="str">
            <v/>
          </cell>
          <cell r="AP1537"/>
          <cell r="AQ1537"/>
          <cell r="BC1537" t="str">
            <v/>
          </cell>
          <cell r="BD1537"/>
          <cell r="BE1537"/>
          <cell r="BQ1537" t="str">
            <v/>
          </cell>
          <cell r="BR1537"/>
          <cell r="BS1537"/>
          <cell r="CE1537" t="str">
            <v/>
          </cell>
          <cell r="CF1537" t="str">
            <v/>
          </cell>
          <cell r="CG1537" t="str">
            <v/>
          </cell>
          <cell r="CR1537" t="str">
            <v>京都中央信用金庫</v>
          </cell>
          <cell r="CS1537" t="str">
            <v>梅津支店</v>
          </cell>
        </row>
        <row r="1538">
          <cell r="B1538" t="str">
            <v>35</v>
          </cell>
          <cell r="F1538" t="str">
            <v>610-1101</v>
          </cell>
          <cell r="G1538" t="str">
            <v>京都市西京区大枝沓掛町　２６－１８</v>
          </cell>
          <cell r="H1538" t="str">
            <v>0</v>
          </cell>
          <cell r="I1538" t="str">
            <v>075-335-0468</v>
          </cell>
          <cell r="J1538">
            <v>64381</v>
          </cell>
          <cell r="K1538">
            <v>17337</v>
          </cell>
          <cell r="M1538" t="str">
            <v>古川　寛</v>
          </cell>
          <cell r="N1538">
            <v>5000</v>
          </cell>
          <cell r="O1538">
            <v>12</v>
          </cell>
          <cell r="AA1538" t="str">
            <v/>
          </cell>
          <cell r="AB1538"/>
          <cell r="AC1538"/>
          <cell r="AO1538" t="str">
            <v/>
          </cell>
          <cell r="AP1538"/>
          <cell r="AQ1538"/>
          <cell r="BC1538" t="str">
            <v/>
          </cell>
          <cell r="BD1538"/>
          <cell r="BE1538"/>
          <cell r="BQ1538" t="str">
            <v/>
          </cell>
          <cell r="BR1538"/>
          <cell r="BS1538"/>
          <cell r="CE1538" t="str">
            <v/>
          </cell>
          <cell r="CF1538" t="str">
            <v/>
          </cell>
          <cell r="CG1538" t="str">
            <v/>
          </cell>
          <cell r="CR1538" t="str">
            <v>京都銀行</v>
          </cell>
          <cell r="CS1538" t="str">
            <v>洛西支店</v>
          </cell>
        </row>
        <row r="1539">
          <cell r="B1539" t="str">
            <v>35</v>
          </cell>
          <cell r="F1539" t="str">
            <v>616-0017</v>
          </cell>
          <cell r="G1539" t="str">
            <v>京都市西京区嵐山茶尻町２－１</v>
          </cell>
          <cell r="H1539" t="str">
            <v/>
          </cell>
          <cell r="I1539" t="str">
            <v>075-882-0786</v>
          </cell>
          <cell r="J1539">
            <v>75468</v>
          </cell>
          <cell r="K1539">
            <v>69350</v>
          </cell>
          <cell r="M1539" t="str">
            <v>高森　外志行</v>
          </cell>
          <cell r="N1539">
            <v>10000</v>
          </cell>
          <cell r="O1539">
            <v>12</v>
          </cell>
          <cell r="AA1539" t="str">
            <v>高森　康志</v>
          </cell>
          <cell r="AB1539">
            <v>10000</v>
          </cell>
          <cell r="AC1539">
            <v>12</v>
          </cell>
          <cell r="AO1539" t="str">
            <v/>
          </cell>
          <cell r="AP1539"/>
          <cell r="AQ1539"/>
          <cell r="BC1539" t="str">
            <v/>
          </cell>
          <cell r="BD1539"/>
          <cell r="BE1539"/>
          <cell r="BQ1539" t="str">
            <v/>
          </cell>
          <cell r="BR1539"/>
          <cell r="BS1539"/>
          <cell r="CE1539" t="str">
            <v/>
          </cell>
          <cell r="CF1539" t="str">
            <v/>
          </cell>
          <cell r="CG1539" t="str">
            <v/>
          </cell>
          <cell r="CR1539" t="str">
            <v>京都銀行</v>
          </cell>
          <cell r="CS1539" t="str">
            <v>松尾支店</v>
          </cell>
        </row>
        <row r="1540">
          <cell r="B1540" t="str">
            <v>35</v>
          </cell>
          <cell r="F1540" t="str">
            <v>623-1133</v>
          </cell>
          <cell r="G1540" t="str">
            <v>綾部市光野町澤田９</v>
          </cell>
          <cell r="H1540" t="str">
            <v/>
          </cell>
          <cell r="I1540" t="str">
            <v>0773-55-0464</v>
          </cell>
          <cell r="J1540">
            <v>8588</v>
          </cell>
          <cell r="K1540">
            <v>0</v>
          </cell>
          <cell r="M1540" t="str">
            <v/>
          </cell>
          <cell r="N1540"/>
          <cell r="O1540"/>
          <cell r="AA1540" t="str">
            <v/>
          </cell>
          <cell r="AB1540"/>
          <cell r="AC1540"/>
          <cell r="AO1540" t="str">
            <v/>
          </cell>
          <cell r="AP1540"/>
          <cell r="AQ1540"/>
          <cell r="BC1540" t="str">
            <v/>
          </cell>
          <cell r="BD1540"/>
          <cell r="BE1540"/>
          <cell r="BQ1540" t="str">
            <v/>
          </cell>
          <cell r="BR1540"/>
          <cell r="BS1540"/>
          <cell r="CE1540" t="str">
            <v/>
          </cell>
          <cell r="CF1540" t="str">
            <v/>
          </cell>
          <cell r="CG1540" t="str">
            <v/>
          </cell>
          <cell r="CR1540" t="str">
            <v>京都北都信用金庫</v>
          </cell>
          <cell r="CS1540" t="str">
            <v>綾部中央支店</v>
          </cell>
        </row>
        <row r="1541">
          <cell r="B1541" t="str">
            <v>35</v>
          </cell>
          <cell r="F1541" t="str">
            <v>616-0016</v>
          </cell>
          <cell r="G1541" t="str">
            <v>京都市西京区嵐山上海道町６６－１５</v>
          </cell>
          <cell r="H1541" t="str">
            <v/>
          </cell>
          <cell r="I1541" t="str">
            <v>075-872-6547</v>
          </cell>
          <cell r="J1541">
            <v>14316</v>
          </cell>
          <cell r="K1541">
            <v>12131</v>
          </cell>
          <cell r="M1541" t="str">
            <v>大畑　八範</v>
          </cell>
          <cell r="N1541">
            <v>6000</v>
          </cell>
          <cell r="O1541">
            <v>7</v>
          </cell>
          <cell r="AA1541" t="str">
            <v/>
          </cell>
          <cell r="AB1541"/>
          <cell r="AC1541"/>
          <cell r="AO1541" t="str">
            <v/>
          </cell>
          <cell r="AP1541"/>
          <cell r="AQ1541"/>
          <cell r="BC1541" t="str">
            <v/>
          </cell>
          <cell r="BD1541"/>
          <cell r="BE1541"/>
          <cell r="BQ1541" t="str">
            <v/>
          </cell>
          <cell r="BR1541"/>
          <cell r="BS1541"/>
          <cell r="CE1541" t="str">
            <v/>
          </cell>
          <cell r="CF1541" t="str">
            <v/>
          </cell>
          <cell r="CG1541" t="str">
            <v/>
          </cell>
          <cell r="CR1541"/>
          <cell r="CS1541"/>
        </row>
        <row r="1542">
          <cell r="B1542" t="str">
            <v>35</v>
          </cell>
          <cell r="F1542" t="str">
            <v>615-8277</v>
          </cell>
          <cell r="G1542" t="str">
            <v>京都市西京区山田葉室町１３－２４７</v>
          </cell>
          <cell r="H1542" t="str">
            <v/>
          </cell>
          <cell r="I1542" t="str">
            <v>075-391-3177</v>
          </cell>
          <cell r="J1542">
            <v>16055</v>
          </cell>
          <cell r="K1542">
            <v>13870</v>
          </cell>
          <cell r="M1542" t="str">
            <v>亀岡　秀一</v>
          </cell>
          <cell r="N1542">
            <v>4000</v>
          </cell>
          <cell r="O1542">
            <v>12</v>
          </cell>
          <cell r="AA1542" t="str">
            <v/>
          </cell>
          <cell r="AB1542"/>
          <cell r="AC1542"/>
          <cell r="AO1542" t="str">
            <v/>
          </cell>
          <cell r="AP1542"/>
          <cell r="AQ1542"/>
          <cell r="BC1542" t="str">
            <v/>
          </cell>
          <cell r="BD1542"/>
          <cell r="BE1542"/>
          <cell r="BQ1542" t="str">
            <v/>
          </cell>
          <cell r="BR1542"/>
          <cell r="BS1542"/>
          <cell r="CE1542" t="str">
            <v/>
          </cell>
          <cell r="CF1542" t="str">
            <v/>
          </cell>
          <cell r="CG1542" t="str">
            <v/>
          </cell>
          <cell r="CR1542" t="str">
            <v>京都銀行</v>
          </cell>
          <cell r="CS1542" t="str">
            <v>松尾支店</v>
          </cell>
        </row>
        <row r="1543">
          <cell r="B1543" t="str">
            <v>35</v>
          </cell>
          <cell r="F1543" t="str">
            <v>610-1142</v>
          </cell>
          <cell r="G1543" t="str">
            <v>京都市西京区大枝東新林町１ー２市営</v>
          </cell>
          <cell r="H1543" t="str">
            <v>２ー５０３</v>
          </cell>
          <cell r="I1543" t="str">
            <v>075-332-5288</v>
          </cell>
          <cell r="J1543">
            <v>43795</v>
          </cell>
          <cell r="K1543">
            <v>41610</v>
          </cell>
          <cell r="M1543" t="str">
            <v>渋谷　公男</v>
          </cell>
          <cell r="N1543">
            <v>12000</v>
          </cell>
          <cell r="O1543">
            <v>12</v>
          </cell>
          <cell r="AA1543" t="str">
            <v/>
          </cell>
          <cell r="AB1543"/>
          <cell r="AC1543"/>
          <cell r="AO1543" t="str">
            <v/>
          </cell>
          <cell r="AP1543"/>
          <cell r="AQ1543"/>
          <cell r="BC1543" t="str">
            <v/>
          </cell>
          <cell r="BD1543"/>
          <cell r="BE1543"/>
          <cell r="BQ1543" t="str">
            <v/>
          </cell>
          <cell r="BR1543"/>
          <cell r="BS1543"/>
          <cell r="CE1543" t="str">
            <v/>
          </cell>
          <cell r="CF1543" t="str">
            <v/>
          </cell>
          <cell r="CG1543" t="str">
            <v/>
          </cell>
          <cell r="CR1543" t="str">
            <v>京都銀行</v>
          </cell>
          <cell r="CS1543" t="str">
            <v>洛西支店</v>
          </cell>
        </row>
        <row r="1544">
          <cell r="B1544" t="str">
            <v>35</v>
          </cell>
          <cell r="F1544" t="str">
            <v>601-8212</v>
          </cell>
          <cell r="G1544" t="str">
            <v>京都市南区久世上久世町５４２ー４２</v>
          </cell>
          <cell r="H1544" t="str">
            <v>3</v>
          </cell>
          <cell r="I1544" t="str">
            <v>075-934-5227</v>
          </cell>
          <cell r="J1544">
            <v>7020</v>
          </cell>
          <cell r="K1544">
            <v>0</v>
          </cell>
          <cell r="M1544" t="str">
            <v/>
          </cell>
          <cell r="N1544"/>
          <cell r="O1544"/>
          <cell r="AA1544" t="str">
            <v/>
          </cell>
          <cell r="AB1544"/>
          <cell r="AC1544"/>
          <cell r="AO1544" t="str">
            <v/>
          </cell>
          <cell r="AP1544"/>
          <cell r="AQ1544"/>
          <cell r="BC1544" t="str">
            <v/>
          </cell>
          <cell r="BD1544"/>
          <cell r="BE1544"/>
          <cell r="BQ1544" t="str">
            <v/>
          </cell>
          <cell r="BR1544"/>
          <cell r="BS1544"/>
          <cell r="CE1544" t="str">
            <v/>
          </cell>
          <cell r="CF1544" t="str">
            <v/>
          </cell>
          <cell r="CG1544" t="str">
            <v/>
          </cell>
          <cell r="CR1544" t="str">
            <v>京都銀行</v>
          </cell>
          <cell r="CS1544" t="str">
            <v>本店営業部</v>
          </cell>
        </row>
        <row r="1545">
          <cell r="B1545" t="str">
            <v>35</v>
          </cell>
          <cell r="F1545" t="str">
            <v>610-1132</v>
          </cell>
          <cell r="G1545" t="str">
            <v>京都市西京区大原野灰方町２８１ー１</v>
          </cell>
          <cell r="H1545" t="str">
            <v>4</v>
          </cell>
          <cell r="I1545" t="str">
            <v>331-2130</v>
          </cell>
          <cell r="J1545">
            <v>1311</v>
          </cell>
          <cell r="K1545">
            <v>0</v>
          </cell>
          <cell r="M1545" t="str">
            <v/>
          </cell>
          <cell r="N1545"/>
          <cell r="O1545"/>
          <cell r="AA1545" t="str">
            <v/>
          </cell>
          <cell r="AB1545"/>
          <cell r="AC1545"/>
          <cell r="AO1545" t="str">
            <v/>
          </cell>
          <cell r="AP1545"/>
          <cell r="AQ1545"/>
          <cell r="BC1545" t="str">
            <v/>
          </cell>
          <cell r="BD1545"/>
          <cell r="BE1545"/>
          <cell r="BQ1545" t="str">
            <v/>
          </cell>
          <cell r="BR1545"/>
          <cell r="BS1545"/>
          <cell r="CE1545" t="str">
            <v/>
          </cell>
          <cell r="CF1545" t="str">
            <v/>
          </cell>
          <cell r="CG1545" t="str">
            <v/>
          </cell>
          <cell r="CR1545" t="str">
            <v>京都中央信用金庫</v>
          </cell>
          <cell r="CS1545" t="str">
            <v>洛西支店</v>
          </cell>
        </row>
        <row r="1546">
          <cell r="B1546" t="str">
            <v>35</v>
          </cell>
          <cell r="F1546" t="str">
            <v>610-1152</v>
          </cell>
          <cell r="G1546" t="str">
            <v>京都市西京区大原野北春日町４１０－</v>
          </cell>
          <cell r="H1546" t="str">
            <v>29</v>
          </cell>
          <cell r="I1546" t="str">
            <v>331-0264</v>
          </cell>
          <cell r="J1546">
            <v>73473</v>
          </cell>
          <cell r="K1546">
            <v>48545</v>
          </cell>
          <cell r="M1546" t="str">
            <v>川勝　三郎</v>
          </cell>
          <cell r="N1546">
            <v>4000</v>
          </cell>
          <cell r="O1546">
            <v>12</v>
          </cell>
          <cell r="AA1546" t="str">
            <v>川勝　匡真</v>
          </cell>
          <cell r="AB1546">
            <v>10000</v>
          </cell>
          <cell r="AC1546">
            <v>12</v>
          </cell>
          <cell r="AO1546" t="str">
            <v/>
          </cell>
          <cell r="AP1546"/>
          <cell r="AQ1546"/>
          <cell r="BC1546" t="str">
            <v/>
          </cell>
          <cell r="BD1546"/>
          <cell r="BE1546"/>
          <cell r="BQ1546" t="str">
            <v/>
          </cell>
          <cell r="BR1546"/>
          <cell r="BS1546"/>
          <cell r="CE1546" t="str">
            <v/>
          </cell>
          <cell r="CF1546" t="str">
            <v/>
          </cell>
          <cell r="CG1546" t="str">
            <v/>
          </cell>
          <cell r="CR1546" t="str">
            <v>京都銀行</v>
          </cell>
          <cell r="CS1546" t="str">
            <v>洛西支店</v>
          </cell>
        </row>
        <row r="1547">
          <cell r="B1547" t="str">
            <v>35</v>
          </cell>
          <cell r="F1547" t="str">
            <v>610-1152</v>
          </cell>
          <cell r="G1547" t="str">
            <v>京都市西京区大原野北春日町３５１</v>
          </cell>
          <cell r="H1547" t="str">
            <v/>
          </cell>
          <cell r="I1547" t="str">
            <v>075-332-4131</v>
          </cell>
          <cell r="J1547">
            <v>65645</v>
          </cell>
          <cell r="K1547">
            <v>41610</v>
          </cell>
          <cell r="M1547" t="str">
            <v>松本　利朗</v>
          </cell>
          <cell r="N1547">
            <v>12000</v>
          </cell>
          <cell r="O1547">
            <v>12</v>
          </cell>
          <cell r="AA1547" t="str">
            <v/>
          </cell>
          <cell r="AB1547"/>
          <cell r="AC1547"/>
          <cell r="AO1547" t="str">
            <v/>
          </cell>
          <cell r="AP1547"/>
          <cell r="AQ1547"/>
          <cell r="BC1547" t="str">
            <v/>
          </cell>
          <cell r="BD1547"/>
          <cell r="BE1547"/>
          <cell r="BQ1547" t="str">
            <v/>
          </cell>
          <cell r="BR1547"/>
          <cell r="BS1547"/>
          <cell r="CE1547" t="str">
            <v/>
          </cell>
          <cell r="CF1547" t="str">
            <v/>
          </cell>
          <cell r="CG1547" t="str">
            <v/>
          </cell>
          <cell r="CR1547" t="str">
            <v>京都中央信用金庫</v>
          </cell>
          <cell r="CS1547" t="str">
            <v>洛西支店</v>
          </cell>
        </row>
        <row r="1548">
          <cell r="B1548" t="str">
            <v>35</v>
          </cell>
          <cell r="F1548" t="str">
            <v>604-8483</v>
          </cell>
          <cell r="G1548" t="str">
            <v>京都市中京区西ノ京南上合町８２－２</v>
          </cell>
          <cell r="H1548" t="str">
            <v/>
          </cell>
          <cell r="I1548" t="str">
            <v>075-802-5599</v>
          </cell>
          <cell r="J1548">
            <v>87418</v>
          </cell>
          <cell r="K1548">
            <v>86687</v>
          </cell>
          <cell r="M1548" t="str">
            <v>中村　博司</v>
          </cell>
          <cell r="N1548">
            <v>25000</v>
          </cell>
          <cell r="O1548">
            <v>12</v>
          </cell>
          <cell r="AA1548" t="str">
            <v/>
          </cell>
          <cell r="AB1548"/>
          <cell r="AC1548"/>
          <cell r="AO1548" t="str">
            <v/>
          </cell>
          <cell r="AP1548"/>
          <cell r="AQ1548"/>
          <cell r="BC1548" t="str">
            <v/>
          </cell>
          <cell r="BD1548"/>
          <cell r="BE1548"/>
          <cell r="BQ1548" t="str">
            <v/>
          </cell>
          <cell r="BR1548"/>
          <cell r="BS1548"/>
          <cell r="CE1548" t="str">
            <v/>
          </cell>
          <cell r="CF1548" t="str">
            <v/>
          </cell>
          <cell r="CG1548" t="str">
            <v/>
          </cell>
          <cell r="CR1548" t="str">
            <v>京都中央信用金庫</v>
          </cell>
          <cell r="CS1548" t="str">
            <v>円町支店</v>
          </cell>
        </row>
        <row r="1549">
          <cell r="B1549" t="str">
            <v>35</v>
          </cell>
          <cell r="F1549" t="str">
            <v>604-8402</v>
          </cell>
          <cell r="G1549" t="str">
            <v>京都市中京区聚楽廻西町１８８－１</v>
          </cell>
          <cell r="H1549" t="str">
            <v/>
          </cell>
          <cell r="I1549" t="str">
            <v>075-811-0897</v>
          </cell>
          <cell r="J1549">
            <v>8844</v>
          </cell>
          <cell r="K1549">
            <v>0</v>
          </cell>
          <cell r="M1549" t="str">
            <v/>
          </cell>
          <cell r="N1549"/>
          <cell r="O1549"/>
          <cell r="AA1549" t="str">
            <v/>
          </cell>
          <cell r="AB1549"/>
          <cell r="AC1549"/>
          <cell r="AO1549" t="str">
            <v/>
          </cell>
          <cell r="AP1549"/>
          <cell r="AQ1549"/>
          <cell r="BC1549" t="str">
            <v/>
          </cell>
          <cell r="BD1549"/>
          <cell r="BE1549"/>
          <cell r="BQ1549" t="str">
            <v/>
          </cell>
          <cell r="BR1549"/>
          <cell r="BS1549"/>
          <cell r="CE1549" t="str">
            <v/>
          </cell>
          <cell r="CF1549" t="str">
            <v/>
          </cell>
          <cell r="CG1549" t="str">
            <v/>
          </cell>
          <cell r="CR1549" t="str">
            <v>関西みらい銀行</v>
          </cell>
          <cell r="CS1549" t="str">
            <v>北野支店</v>
          </cell>
        </row>
        <row r="1550">
          <cell r="B1550" t="str">
            <v>35</v>
          </cell>
          <cell r="F1550" t="str">
            <v>604-8404</v>
          </cell>
          <cell r="G1550" t="str">
            <v>京都市中京区聚楽廻東町２０－８</v>
          </cell>
          <cell r="H1550" t="str">
            <v/>
          </cell>
          <cell r="I1550" t="str">
            <v>075-801-6800</v>
          </cell>
          <cell r="J1550">
            <v>71440</v>
          </cell>
          <cell r="K1550">
            <v>27740</v>
          </cell>
          <cell r="M1550" t="str">
            <v>平山　載元</v>
          </cell>
          <cell r="N1550">
            <v>4000</v>
          </cell>
          <cell r="O1550">
            <v>12</v>
          </cell>
          <cell r="AA1550" t="str">
            <v>平山　正訓</v>
          </cell>
          <cell r="AB1550">
            <v>4000</v>
          </cell>
          <cell r="AC1550">
            <v>12</v>
          </cell>
          <cell r="AO1550" t="str">
            <v/>
          </cell>
          <cell r="AP1550"/>
          <cell r="AQ1550"/>
          <cell r="BC1550" t="str">
            <v/>
          </cell>
          <cell r="BD1550"/>
          <cell r="BE1550"/>
          <cell r="BQ1550" t="str">
            <v/>
          </cell>
          <cell r="BR1550"/>
          <cell r="BS1550"/>
          <cell r="CE1550" t="str">
            <v/>
          </cell>
          <cell r="CF1550" t="str">
            <v/>
          </cell>
          <cell r="CG1550" t="str">
            <v/>
          </cell>
          <cell r="CR1550" t="str">
            <v>京都中央信用金庫</v>
          </cell>
          <cell r="CS1550" t="str">
            <v>円町支店</v>
          </cell>
        </row>
        <row r="1551">
          <cell r="B1551" t="str">
            <v>35</v>
          </cell>
          <cell r="F1551" t="str">
            <v>616-8054</v>
          </cell>
          <cell r="G1551" t="str">
            <v>京都市右京区花園中御門町１１－４</v>
          </cell>
          <cell r="H1551" t="str">
            <v>ジョイナー２１　４０４</v>
          </cell>
          <cell r="I1551" t="str">
            <v>075-811-5555</v>
          </cell>
          <cell r="J1551">
            <v>3600</v>
          </cell>
          <cell r="K1551">
            <v>0</v>
          </cell>
          <cell r="M1551" t="str">
            <v/>
          </cell>
          <cell r="N1551"/>
          <cell r="O1551"/>
          <cell r="AA1551" t="str">
            <v/>
          </cell>
          <cell r="AB1551"/>
          <cell r="AC1551"/>
          <cell r="AO1551" t="str">
            <v/>
          </cell>
          <cell r="AP1551"/>
          <cell r="AQ1551"/>
          <cell r="BC1551" t="str">
            <v/>
          </cell>
          <cell r="BD1551"/>
          <cell r="BE1551"/>
          <cell r="BQ1551" t="str">
            <v/>
          </cell>
          <cell r="BR1551"/>
          <cell r="BS1551"/>
          <cell r="CE1551" t="str">
            <v/>
          </cell>
          <cell r="CF1551" t="str">
            <v/>
          </cell>
          <cell r="CG1551" t="str">
            <v/>
          </cell>
          <cell r="CR1551" t="str">
            <v>京都中央信用金庫</v>
          </cell>
          <cell r="CS1551" t="str">
            <v>三条支店</v>
          </cell>
        </row>
        <row r="1552">
          <cell r="B1552" t="str">
            <v>35</v>
          </cell>
          <cell r="F1552" t="str">
            <v>602-8357</v>
          </cell>
          <cell r="G1552" t="str">
            <v>京都市上京区下長者町七本松西入ル鳳</v>
          </cell>
          <cell r="H1552" t="str">
            <v>瑞町２２５－７</v>
          </cell>
          <cell r="I1552" t="str">
            <v>075-465-6590</v>
          </cell>
          <cell r="J1552">
            <v>16055</v>
          </cell>
          <cell r="K1552">
            <v>13870</v>
          </cell>
          <cell r="M1552" t="str">
            <v>清川　広和</v>
          </cell>
          <cell r="N1552">
            <v>4000</v>
          </cell>
          <cell r="O1552">
            <v>12</v>
          </cell>
          <cell r="AA1552" t="str">
            <v/>
          </cell>
          <cell r="AB1552"/>
          <cell r="AC1552"/>
          <cell r="AO1552" t="str">
            <v/>
          </cell>
          <cell r="AP1552"/>
          <cell r="AQ1552"/>
          <cell r="BC1552" t="str">
            <v/>
          </cell>
          <cell r="BD1552"/>
          <cell r="BE1552"/>
          <cell r="BQ1552" t="str">
            <v/>
          </cell>
          <cell r="BR1552"/>
          <cell r="BS1552"/>
          <cell r="CE1552" t="str">
            <v/>
          </cell>
          <cell r="CF1552" t="str">
            <v/>
          </cell>
          <cell r="CG1552" t="str">
            <v/>
          </cell>
          <cell r="CR1552" t="str">
            <v>京都中央信用金庫</v>
          </cell>
          <cell r="CS1552" t="str">
            <v>円町支店</v>
          </cell>
        </row>
        <row r="1553">
          <cell r="B1553" t="str">
            <v>35</v>
          </cell>
          <cell r="F1553" t="str">
            <v>604-8846</v>
          </cell>
          <cell r="G1553" t="str">
            <v>京都市中京区壬生西桧町５０</v>
          </cell>
          <cell r="H1553" t="str">
            <v/>
          </cell>
          <cell r="I1553" t="str">
            <v>311-4238</v>
          </cell>
          <cell r="J1553">
            <v>218</v>
          </cell>
          <cell r="K1553">
            <v>0</v>
          </cell>
          <cell r="M1553" t="str">
            <v/>
          </cell>
          <cell r="N1553"/>
          <cell r="O1553"/>
          <cell r="AA1553" t="str">
            <v/>
          </cell>
          <cell r="AB1553"/>
          <cell r="AC1553"/>
          <cell r="AO1553" t="str">
            <v/>
          </cell>
          <cell r="AP1553"/>
          <cell r="AQ1553"/>
          <cell r="BC1553" t="str">
            <v/>
          </cell>
          <cell r="BD1553"/>
          <cell r="BE1553"/>
          <cell r="BQ1553" t="str">
            <v/>
          </cell>
          <cell r="BR1553"/>
          <cell r="BS1553"/>
          <cell r="CE1553" t="str">
            <v/>
          </cell>
          <cell r="CF1553" t="str">
            <v/>
          </cell>
          <cell r="CG1553" t="str">
            <v/>
          </cell>
          <cell r="CR1553" t="str">
            <v>京都中央信用金庫</v>
          </cell>
          <cell r="CS1553" t="str">
            <v>西院支店</v>
          </cell>
        </row>
        <row r="1554">
          <cell r="B1554" t="str">
            <v>35</v>
          </cell>
          <cell r="F1554" t="str">
            <v>621-0831</v>
          </cell>
          <cell r="G1554" t="str">
            <v>亀岡市篠町森下垣内６６－１４</v>
          </cell>
          <cell r="H1554" t="str">
            <v/>
          </cell>
          <cell r="I1554" t="str">
            <v>0771-20-1672</v>
          </cell>
          <cell r="J1554">
            <v>53038</v>
          </cell>
          <cell r="K1554">
            <v>0</v>
          </cell>
          <cell r="M1554" t="str">
            <v/>
          </cell>
          <cell r="N1554"/>
          <cell r="O1554"/>
          <cell r="AA1554" t="str">
            <v/>
          </cell>
          <cell r="AB1554"/>
          <cell r="AC1554"/>
          <cell r="AO1554" t="str">
            <v/>
          </cell>
          <cell r="AP1554"/>
          <cell r="AQ1554"/>
          <cell r="BC1554" t="str">
            <v/>
          </cell>
          <cell r="BD1554"/>
          <cell r="BE1554"/>
          <cell r="BQ1554" t="str">
            <v/>
          </cell>
          <cell r="BR1554"/>
          <cell r="BS1554"/>
          <cell r="CE1554" t="str">
            <v/>
          </cell>
          <cell r="CF1554" t="str">
            <v/>
          </cell>
          <cell r="CG1554" t="str">
            <v/>
          </cell>
          <cell r="CR1554" t="str">
            <v>京都信用金庫</v>
          </cell>
          <cell r="CS1554" t="str">
            <v>東亀岡支店</v>
          </cell>
        </row>
        <row r="1555">
          <cell r="B1555" t="str">
            <v>35</v>
          </cell>
          <cell r="F1555" t="str">
            <v>612-8493</v>
          </cell>
          <cell r="G1555" t="str">
            <v>京都市伏見区久我御旅町２－１３９</v>
          </cell>
          <cell r="H1555" t="str">
            <v/>
          </cell>
          <cell r="I1555" t="str">
            <v>075-933-8985</v>
          </cell>
          <cell r="J1555">
            <v>1092</v>
          </cell>
          <cell r="K1555">
            <v>0</v>
          </cell>
          <cell r="M1555" t="str">
            <v/>
          </cell>
          <cell r="N1555"/>
          <cell r="O1555"/>
          <cell r="AA1555" t="str">
            <v/>
          </cell>
          <cell r="AB1555"/>
          <cell r="AC1555"/>
          <cell r="AO1555" t="str">
            <v/>
          </cell>
          <cell r="AP1555"/>
          <cell r="AQ1555"/>
          <cell r="BC1555" t="str">
            <v/>
          </cell>
          <cell r="BD1555"/>
          <cell r="BE1555"/>
          <cell r="BQ1555" t="str">
            <v/>
          </cell>
          <cell r="BR1555"/>
          <cell r="BS1555"/>
          <cell r="CE1555" t="str">
            <v/>
          </cell>
          <cell r="CF1555" t="str">
            <v/>
          </cell>
          <cell r="CG1555" t="str">
            <v/>
          </cell>
          <cell r="CR1555" t="str">
            <v>京都中央信用金庫</v>
          </cell>
          <cell r="CS1555" t="str">
            <v>久我支店</v>
          </cell>
        </row>
        <row r="1556">
          <cell r="B1556" t="str">
            <v>35</v>
          </cell>
          <cell r="F1556" t="str">
            <v>604-8456</v>
          </cell>
          <cell r="G1556" t="str">
            <v>京都市中京区西ノ京壺ノ内町２０－１</v>
          </cell>
          <cell r="H1556" t="str">
            <v/>
          </cell>
          <cell r="I1556" t="str">
            <v>075-821-0538</v>
          </cell>
          <cell r="J1556">
            <v>29925</v>
          </cell>
          <cell r="K1556">
            <v>27740</v>
          </cell>
          <cell r="M1556" t="str">
            <v>戸塚　雅男</v>
          </cell>
          <cell r="N1556">
            <v>8000</v>
          </cell>
          <cell r="O1556">
            <v>12</v>
          </cell>
          <cell r="AA1556" t="str">
            <v/>
          </cell>
          <cell r="AB1556"/>
          <cell r="AC1556"/>
          <cell r="AO1556" t="str">
            <v/>
          </cell>
          <cell r="AP1556"/>
          <cell r="AQ1556"/>
          <cell r="BC1556" t="str">
            <v/>
          </cell>
          <cell r="BD1556"/>
          <cell r="BE1556"/>
          <cell r="BQ1556" t="str">
            <v/>
          </cell>
          <cell r="BR1556"/>
          <cell r="BS1556"/>
          <cell r="CE1556" t="str">
            <v/>
          </cell>
          <cell r="CF1556" t="str">
            <v/>
          </cell>
          <cell r="CG1556" t="str">
            <v/>
          </cell>
          <cell r="CR1556" t="str">
            <v>京都中央信用金庫</v>
          </cell>
          <cell r="CS1556" t="str">
            <v>花園支店</v>
          </cell>
        </row>
        <row r="1557">
          <cell r="B1557" t="str">
            <v>35</v>
          </cell>
          <cell r="F1557" t="str">
            <v>606-8002</v>
          </cell>
          <cell r="G1557" t="str">
            <v>京都市左京区山端大城田町　３１－４</v>
          </cell>
          <cell r="H1557" t="str">
            <v>6</v>
          </cell>
          <cell r="I1557" t="str">
            <v>075-724-1817</v>
          </cell>
          <cell r="J1557">
            <v>26980</v>
          </cell>
          <cell r="K1557">
            <v>13870</v>
          </cell>
          <cell r="M1557" t="str">
            <v>石坂　和夫</v>
          </cell>
          <cell r="N1557">
            <v>4000</v>
          </cell>
          <cell r="O1557">
            <v>12</v>
          </cell>
          <cell r="AA1557" t="str">
            <v/>
          </cell>
          <cell r="AB1557"/>
          <cell r="AC1557"/>
          <cell r="AO1557" t="str">
            <v/>
          </cell>
          <cell r="AP1557"/>
          <cell r="AQ1557"/>
          <cell r="BC1557" t="str">
            <v/>
          </cell>
          <cell r="BD1557"/>
          <cell r="BE1557"/>
          <cell r="BQ1557" t="str">
            <v/>
          </cell>
          <cell r="BR1557"/>
          <cell r="BS1557"/>
          <cell r="CE1557" t="str">
            <v/>
          </cell>
          <cell r="CF1557" t="str">
            <v/>
          </cell>
          <cell r="CG1557" t="str">
            <v/>
          </cell>
          <cell r="CR1557" t="str">
            <v>京都銀行</v>
          </cell>
          <cell r="CS1557" t="str">
            <v>修学院支店</v>
          </cell>
        </row>
        <row r="1558">
          <cell r="B1558" t="str">
            <v>35</v>
          </cell>
          <cell r="F1558" t="str">
            <v>601-1121</v>
          </cell>
          <cell r="G1558" t="str">
            <v>京都市左京区静市静原町４４</v>
          </cell>
          <cell r="H1558" t="str">
            <v/>
          </cell>
          <cell r="I1558" t="str">
            <v>075-741-2507</v>
          </cell>
          <cell r="J1558">
            <v>2185</v>
          </cell>
          <cell r="K1558">
            <v>0</v>
          </cell>
          <cell r="M1558" t="str">
            <v/>
          </cell>
          <cell r="N1558"/>
          <cell r="O1558"/>
          <cell r="AA1558" t="str">
            <v/>
          </cell>
          <cell r="AB1558"/>
          <cell r="AC1558"/>
          <cell r="AO1558" t="str">
            <v/>
          </cell>
          <cell r="AP1558"/>
          <cell r="AQ1558"/>
          <cell r="BC1558" t="str">
            <v/>
          </cell>
          <cell r="BD1558"/>
          <cell r="BE1558"/>
          <cell r="BQ1558" t="str">
            <v/>
          </cell>
          <cell r="BR1558"/>
          <cell r="BS1558"/>
          <cell r="CE1558" t="str">
            <v/>
          </cell>
          <cell r="CF1558" t="str">
            <v/>
          </cell>
          <cell r="CG1558" t="str">
            <v/>
          </cell>
          <cell r="CR1558" t="str">
            <v>京都中央農業協同組合</v>
          </cell>
          <cell r="CS1558" t="str">
            <v>市原野支店</v>
          </cell>
        </row>
        <row r="1559">
          <cell r="B1559" t="str">
            <v>35</v>
          </cell>
          <cell r="F1559" t="str">
            <v>601-1121</v>
          </cell>
          <cell r="G1559" t="str">
            <v>京都市左京区静市市原町２８３－１</v>
          </cell>
          <cell r="H1559" t="str">
            <v/>
          </cell>
          <cell r="I1559" t="str">
            <v>075-741-1959</v>
          </cell>
          <cell r="J1559">
            <v>52373</v>
          </cell>
          <cell r="K1559">
            <v>34675</v>
          </cell>
          <cell r="M1559" t="str">
            <v>辻横　一也</v>
          </cell>
          <cell r="N1559">
            <v>10000</v>
          </cell>
          <cell r="O1559">
            <v>12</v>
          </cell>
          <cell r="AA1559" t="str">
            <v/>
          </cell>
          <cell r="AB1559"/>
          <cell r="AC1559"/>
          <cell r="AO1559" t="str">
            <v/>
          </cell>
          <cell r="AP1559"/>
          <cell r="AQ1559"/>
          <cell r="BC1559" t="str">
            <v/>
          </cell>
          <cell r="BD1559"/>
          <cell r="BE1559"/>
          <cell r="BQ1559" t="str">
            <v/>
          </cell>
          <cell r="BR1559"/>
          <cell r="BS1559"/>
          <cell r="CE1559" t="str">
            <v/>
          </cell>
          <cell r="CF1559" t="str">
            <v/>
          </cell>
          <cell r="CG1559" t="str">
            <v/>
          </cell>
          <cell r="CR1559" t="str">
            <v>京都中央信用金庫</v>
          </cell>
          <cell r="CS1559" t="str">
            <v>賀茂支店</v>
          </cell>
        </row>
        <row r="1560">
          <cell r="B1560" t="str">
            <v>35</v>
          </cell>
          <cell r="F1560" t="str">
            <v>601-1123</v>
          </cell>
          <cell r="G1560" t="str">
            <v>京都市左京区静市市原町４２２－８</v>
          </cell>
          <cell r="H1560" t="str">
            <v/>
          </cell>
          <cell r="I1560" t="str">
            <v>075-741-3358</v>
          </cell>
          <cell r="J1560">
            <v>28566</v>
          </cell>
          <cell r="K1560">
            <v>27740</v>
          </cell>
          <cell r="M1560" t="str">
            <v>安田　重勝</v>
          </cell>
          <cell r="N1560">
            <v>8000</v>
          </cell>
          <cell r="O1560">
            <v>12</v>
          </cell>
          <cell r="AA1560" t="str">
            <v/>
          </cell>
          <cell r="AB1560"/>
          <cell r="AC1560"/>
          <cell r="AO1560" t="str">
            <v/>
          </cell>
          <cell r="AP1560"/>
          <cell r="AQ1560"/>
          <cell r="BC1560" t="str">
            <v/>
          </cell>
          <cell r="BD1560"/>
          <cell r="BE1560"/>
          <cell r="BQ1560" t="str">
            <v/>
          </cell>
          <cell r="BR1560"/>
          <cell r="BS1560"/>
          <cell r="CE1560" t="str">
            <v/>
          </cell>
          <cell r="CF1560" t="str">
            <v/>
          </cell>
          <cell r="CG1560" t="str">
            <v/>
          </cell>
          <cell r="CR1560" t="str">
            <v>京都中央信用金庫</v>
          </cell>
          <cell r="CS1560" t="str">
            <v>二軒茶屋支店</v>
          </cell>
        </row>
        <row r="1561">
          <cell r="B1561" t="str">
            <v>35</v>
          </cell>
          <cell r="F1561" t="str">
            <v>606-8404</v>
          </cell>
          <cell r="G1561" t="str">
            <v>京都市左京区浄土寺下南田町５６</v>
          </cell>
          <cell r="H1561" t="str">
            <v/>
          </cell>
          <cell r="I1561" t="str">
            <v>075-762-5348</v>
          </cell>
          <cell r="J1561">
            <v>35767</v>
          </cell>
          <cell r="K1561">
            <v>34675</v>
          </cell>
          <cell r="M1561" t="str">
            <v>山下　平吾</v>
          </cell>
          <cell r="N1561">
            <v>10000</v>
          </cell>
          <cell r="O1561">
            <v>12</v>
          </cell>
          <cell r="AA1561" t="str">
            <v/>
          </cell>
          <cell r="AB1561"/>
          <cell r="AC1561"/>
          <cell r="AO1561" t="str">
            <v/>
          </cell>
          <cell r="AP1561"/>
          <cell r="AQ1561"/>
          <cell r="BC1561" t="str">
            <v/>
          </cell>
          <cell r="BD1561"/>
          <cell r="BE1561"/>
          <cell r="BQ1561" t="str">
            <v/>
          </cell>
          <cell r="BR1561"/>
          <cell r="BS1561"/>
          <cell r="CE1561" t="str">
            <v/>
          </cell>
          <cell r="CF1561" t="str">
            <v/>
          </cell>
          <cell r="CG1561" t="str">
            <v/>
          </cell>
          <cell r="CR1561" t="str">
            <v>京都銀行</v>
          </cell>
          <cell r="CS1561" t="str">
            <v>修学院支店</v>
          </cell>
        </row>
        <row r="1562">
          <cell r="B1562" t="str">
            <v>35</v>
          </cell>
          <cell r="F1562" t="str">
            <v>606-0026</v>
          </cell>
          <cell r="G1562" t="str">
            <v>京都市左京区岩倉長谷町１２７０</v>
          </cell>
          <cell r="H1562" t="str">
            <v/>
          </cell>
          <cell r="I1562" t="str">
            <v>721-4565</v>
          </cell>
          <cell r="J1562">
            <v>40137</v>
          </cell>
          <cell r="K1562">
            <v>34675</v>
          </cell>
          <cell r="M1562" t="str">
            <v>山口　邦雄</v>
          </cell>
          <cell r="N1562">
            <v>10000</v>
          </cell>
          <cell r="O1562">
            <v>12</v>
          </cell>
          <cell r="AA1562" t="str">
            <v/>
          </cell>
          <cell r="AB1562"/>
          <cell r="AC1562"/>
          <cell r="AO1562" t="str">
            <v/>
          </cell>
          <cell r="AP1562"/>
          <cell r="AQ1562"/>
          <cell r="BC1562" t="str">
            <v/>
          </cell>
          <cell r="BD1562"/>
          <cell r="BE1562"/>
          <cell r="BQ1562" t="str">
            <v/>
          </cell>
          <cell r="BR1562"/>
          <cell r="BS1562"/>
          <cell r="CE1562" t="str">
            <v/>
          </cell>
          <cell r="CF1562" t="str">
            <v/>
          </cell>
          <cell r="CG1562" t="str">
            <v/>
          </cell>
          <cell r="CR1562" t="str">
            <v>京都中央信用金庫</v>
          </cell>
          <cell r="CS1562" t="str">
            <v>岩倉支店</v>
          </cell>
        </row>
        <row r="1563">
          <cell r="B1563" t="str">
            <v>35</v>
          </cell>
          <cell r="F1563" t="str">
            <v>606-0026</v>
          </cell>
          <cell r="G1563" t="str">
            <v>京都市左京区岩倉長谷町６５０－６８</v>
          </cell>
          <cell r="H1563" t="str">
            <v/>
          </cell>
          <cell r="I1563" t="str">
            <v>075-722-6155</v>
          </cell>
          <cell r="J1563">
            <v>31692</v>
          </cell>
          <cell r="K1563">
            <v>27740</v>
          </cell>
          <cell r="M1563" t="str">
            <v>奥西　年光</v>
          </cell>
          <cell r="N1563">
            <v>8000</v>
          </cell>
          <cell r="O1563">
            <v>12</v>
          </cell>
          <cell r="AA1563" t="str">
            <v/>
          </cell>
          <cell r="AB1563"/>
          <cell r="AC1563"/>
          <cell r="AO1563" t="str">
            <v/>
          </cell>
          <cell r="AP1563"/>
          <cell r="AQ1563"/>
          <cell r="BC1563" t="str">
            <v/>
          </cell>
          <cell r="BD1563"/>
          <cell r="BE1563"/>
          <cell r="BQ1563" t="str">
            <v/>
          </cell>
          <cell r="BR1563"/>
          <cell r="BS1563"/>
          <cell r="CE1563" t="str">
            <v/>
          </cell>
          <cell r="CF1563" t="str">
            <v/>
          </cell>
          <cell r="CG1563" t="str">
            <v/>
          </cell>
          <cell r="CR1563" t="str">
            <v>京都中央信用金庫</v>
          </cell>
          <cell r="CS1563" t="str">
            <v>岩倉支店</v>
          </cell>
        </row>
        <row r="1564">
          <cell r="B1564" t="str">
            <v>35</v>
          </cell>
          <cell r="F1564" t="str">
            <v>601-1252</v>
          </cell>
          <cell r="G1564" t="str">
            <v>京都市左京区八瀬秋元町１３３－１１</v>
          </cell>
          <cell r="H1564" t="str">
            <v/>
          </cell>
          <cell r="I1564" t="str">
            <v>075-712-6921</v>
          </cell>
          <cell r="J1564">
            <v>47519</v>
          </cell>
          <cell r="K1564">
            <v>34675</v>
          </cell>
          <cell r="M1564" t="str">
            <v>奥西　豪</v>
          </cell>
          <cell r="N1564">
            <v>10000</v>
          </cell>
          <cell r="O1564">
            <v>12</v>
          </cell>
          <cell r="AA1564" t="str">
            <v/>
          </cell>
          <cell r="AB1564"/>
          <cell r="AC1564"/>
          <cell r="AO1564" t="str">
            <v/>
          </cell>
          <cell r="AP1564"/>
          <cell r="AQ1564"/>
          <cell r="BC1564" t="str">
            <v/>
          </cell>
          <cell r="BD1564"/>
          <cell r="BE1564"/>
          <cell r="BQ1564" t="str">
            <v/>
          </cell>
          <cell r="BR1564"/>
          <cell r="BS1564"/>
          <cell r="CE1564" t="str">
            <v/>
          </cell>
          <cell r="CF1564" t="str">
            <v/>
          </cell>
          <cell r="CG1564" t="str">
            <v/>
          </cell>
          <cell r="CR1564"/>
          <cell r="CS1564"/>
        </row>
        <row r="1565">
          <cell r="B1565" t="str">
            <v>35</v>
          </cell>
          <cell r="F1565" t="str">
            <v>603-8448</v>
          </cell>
          <cell r="G1565" t="str">
            <v>京都市北区鷹峯旧土居町3-25</v>
          </cell>
          <cell r="H1565" t="str">
            <v/>
          </cell>
          <cell r="I1565" t="str">
            <v>075-721-1279</v>
          </cell>
          <cell r="J1565">
            <v>4151</v>
          </cell>
          <cell r="K1565">
            <v>0</v>
          </cell>
          <cell r="M1565" t="str">
            <v/>
          </cell>
          <cell r="N1565"/>
          <cell r="O1565"/>
          <cell r="AA1565" t="str">
            <v/>
          </cell>
          <cell r="AB1565"/>
          <cell r="AC1565"/>
          <cell r="AO1565" t="str">
            <v/>
          </cell>
          <cell r="AP1565"/>
          <cell r="AQ1565"/>
          <cell r="BC1565" t="str">
            <v/>
          </cell>
          <cell r="BD1565"/>
          <cell r="BE1565"/>
          <cell r="BQ1565" t="str">
            <v/>
          </cell>
          <cell r="BR1565"/>
          <cell r="BS1565"/>
          <cell r="CE1565" t="str">
            <v/>
          </cell>
          <cell r="CF1565" t="str">
            <v/>
          </cell>
          <cell r="CG1565" t="str">
            <v/>
          </cell>
          <cell r="CR1565" t="str">
            <v>京都銀行</v>
          </cell>
          <cell r="CS1565" t="str">
            <v>修学院支店</v>
          </cell>
        </row>
        <row r="1566">
          <cell r="B1566" t="str">
            <v>35</v>
          </cell>
          <cell r="F1566" t="str">
            <v>601-1121</v>
          </cell>
          <cell r="G1566" t="str">
            <v>京都市左京区静市静原町１１４４－２</v>
          </cell>
          <cell r="H1566" t="str">
            <v/>
          </cell>
          <cell r="I1566" t="str">
            <v>075-741-5281</v>
          </cell>
          <cell r="J1566">
            <v>163580</v>
          </cell>
          <cell r="K1566">
            <v>13870</v>
          </cell>
          <cell r="M1566" t="str">
            <v>北川　耕司</v>
          </cell>
          <cell r="N1566">
            <v>4000</v>
          </cell>
          <cell r="O1566">
            <v>12</v>
          </cell>
          <cell r="AA1566" t="str">
            <v/>
          </cell>
          <cell r="AB1566"/>
          <cell r="AC1566"/>
          <cell r="AO1566" t="str">
            <v/>
          </cell>
          <cell r="AP1566"/>
          <cell r="AQ1566"/>
          <cell r="BC1566" t="str">
            <v/>
          </cell>
          <cell r="BD1566"/>
          <cell r="BE1566"/>
          <cell r="BQ1566" t="str">
            <v/>
          </cell>
          <cell r="BR1566"/>
          <cell r="BS1566"/>
          <cell r="CE1566" t="str">
            <v/>
          </cell>
          <cell r="CF1566" t="str">
            <v/>
          </cell>
          <cell r="CG1566" t="str">
            <v/>
          </cell>
          <cell r="CR1566" t="str">
            <v>京都信用金庫</v>
          </cell>
          <cell r="CS1566" t="str">
            <v>岩倉中町支店</v>
          </cell>
        </row>
        <row r="1567">
          <cell r="B1567" t="str">
            <v>35</v>
          </cell>
          <cell r="F1567" t="str">
            <v>601-1243</v>
          </cell>
          <cell r="G1567" t="str">
            <v>京都市左京区大原大長瀬町７４</v>
          </cell>
          <cell r="H1567" t="str">
            <v/>
          </cell>
          <cell r="I1567" t="str">
            <v>075-744-2272</v>
          </cell>
          <cell r="J1567">
            <v>9785</v>
          </cell>
          <cell r="K1567">
            <v>0</v>
          </cell>
          <cell r="M1567" t="str">
            <v/>
          </cell>
          <cell r="N1567"/>
          <cell r="O1567"/>
          <cell r="AA1567" t="str">
            <v/>
          </cell>
          <cell r="AB1567"/>
          <cell r="AC1567"/>
          <cell r="AO1567" t="str">
            <v/>
          </cell>
          <cell r="AP1567"/>
          <cell r="AQ1567"/>
          <cell r="BC1567" t="str">
            <v/>
          </cell>
          <cell r="BD1567"/>
          <cell r="BE1567"/>
          <cell r="BQ1567" t="str">
            <v/>
          </cell>
          <cell r="BR1567"/>
          <cell r="BS1567"/>
          <cell r="CE1567" t="str">
            <v/>
          </cell>
          <cell r="CF1567" t="str">
            <v/>
          </cell>
          <cell r="CG1567" t="str">
            <v/>
          </cell>
          <cell r="CR1567" t="str">
            <v>京都銀行</v>
          </cell>
          <cell r="CS1567" t="str">
            <v>三宅八幡支店</v>
          </cell>
        </row>
        <row r="1568">
          <cell r="B1568" t="str">
            <v>35</v>
          </cell>
          <cell r="F1568" t="str">
            <v>606-8085</v>
          </cell>
          <cell r="G1568" t="str">
            <v>京都市左京区修学院中林町２３</v>
          </cell>
          <cell r="H1568" t="str">
            <v/>
          </cell>
          <cell r="I1568" t="str">
            <v>075-721-6260</v>
          </cell>
          <cell r="J1568">
            <v>45600</v>
          </cell>
          <cell r="K1568">
            <v>34675</v>
          </cell>
          <cell r="M1568" t="str">
            <v>中川　春男</v>
          </cell>
          <cell r="N1568">
            <v>10000</v>
          </cell>
          <cell r="O1568">
            <v>12</v>
          </cell>
          <cell r="AA1568" t="str">
            <v/>
          </cell>
          <cell r="AB1568"/>
          <cell r="AC1568"/>
          <cell r="AO1568" t="str">
            <v/>
          </cell>
          <cell r="AP1568"/>
          <cell r="AQ1568"/>
          <cell r="BC1568" t="str">
            <v/>
          </cell>
          <cell r="BD1568"/>
          <cell r="BE1568"/>
          <cell r="BQ1568" t="str">
            <v/>
          </cell>
          <cell r="BR1568"/>
          <cell r="BS1568"/>
          <cell r="CE1568" t="str">
            <v/>
          </cell>
          <cell r="CF1568" t="str">
            <v/>
          </cell>
          <cell r="CG1568" t="str">
            <v/>
          </cell>
          <cell r="CR1568" t="str">
            <v>京都中央信用金庫</v>
          </cell>
          <cell r="CS1568" t="str">
            <v>一乗寺支店</v>
          </cell>
        </row>
        <row r="1569">
          <cell r="B1569" t="str">
            <v>35</v>
          </cell>
          <cell r="F1569" t="str">
            <v>606-8152</v>
          </cell>
          <cell r="G1569" t="str">
            <v>京都市左京区一乗寺下り松町４８番地</v>
          </cell>
          <cell r="H1569" t="str">
            <v/>
          </cell>
          <cell r="I1569" t="str">
            <v>075-724-5676</v>
          </cell>
          <cell r="J1569">
            <v>41809</v>
          </cell>
          <cell r="K1569">
            <v>17337</v>
          </cell>
          <cell r="M1569" t="str">
            <v>宮城　雅秋</v>
          </cell>
          <cell r="N1569">
            <v>5000</v>
          </cell>
          <cell r="O1569">
            <v>12</v>
          </cell>
          <cell r="AA1569" t="str">
            <v/>
          </cell>
          <cell r="AB1569"/>
          <cell r="AC1569"/>
          <cell r="AO1569" t="str">
            <v/>
          </cell>
          <cell r="AP1569"/>
          <cell r="AQ1569"/>
          <cell r="BC1569" t="str">
            <v/>
          </cell>
          <cell r="BD1569"/>
          <cell r="BE1569"/>
          <cell r="BQ1569" t="str">
            <v/>
          </cell>
          <cell r="BR1569"/>
          <cell r="BS1569"/>
          <cell r="CE1569" t="str">
            <v/>
          </cell>
          <cell r="CF1569" t="str">
            <v/>
          </cell>
          <cell r="CG1569" t="str">
            <v/>
          </cell>
          <cell r="CR1569" t="str">
            <v>京都信用金庫</v>
          </cell>
          <cell r="CS1569" t="str">
            <v>修学院支店</v>
          </cell>
        </row>
        <row r="1570">
          <cell r="B1570" t="str">
            <v>35</v>
          </cell>
          <cell r="F1570" t="str">
            <v>606-8105</v>
          </cell>
          <cell r="G1570" t="str">
            <v>京都市左京区高野上竹屋町１０－７１</v>
          </cell>
          <cell r="H1570" t="str">
            <v/>
          </cell>
          <cell r="I1570" t="str">
            <v>075-721-6771</v>
          </cell>
          <cell r="J1570">
            <v>56354</v>
          </cell>
          <cell r="K1570">
            <v>55480</v>
          </cell>
          <cell r="M1570" t="str">
            <v>刀祢　正廣</v>
          </cell>
          <cell r="N1570">
            <v>16000</v>
          </cell>
          <cell r="O1570">
            <v>12</v>
          </cell>
          <cell r="AA1570" t="str">
            <v/>
          </cell>
          <cell r="AB1570"/>
          <cell r="AC1570"/>
          <cell r="AO1570" t="str">
            <v/>
          </cell>
          <cell r="AP1570"/>
          <cell r="AQ1570"/>
          <cell r="BC1570" t="str">
            <v/>
          </cell>
          <cell r="BD1570"/>
          <cell r="BE1570"/>
          <cell r="BQ1570" t="str">
            <v/>
          </cell>
          <cell r="BR1570"/>
          <cell r="BS1570"/>
          <cell r="CE1570" t="str">
            <v/>
          </cell>
          <cell r="CF1570" t="str">
            <v/>
          </cell>
          <cell r="CG1570" t="str">
            <v/>
          </cell>
          <cell r="CR1570"/>
          <cell r="CS1570"/>
        </row>
        <row r="1571">
          <cell r="B1571" t="str">
            <v>35</v>
          </cell>
          <cell r="F1571" t="str">
            <v>601-1121</v>
          </cell>
          <cell r="G1571" t="str">
            <v>京都市左京区静市静原町８０４</v>
          </cell>
          <cell r="H1571" t="str">
            <v/>
          </cell>
          <cell r="I1571" t="str">
            <v>075-741-2577</v>
          </cell>
          <cell r="J1571">
            <v>140286</v>
          </cell>
          <cell r="K1571">
            <v>131765</v>
          </cell>
          <cell r="M1571" t="str">
            <v>仲村　五郎</v>
          </cell>
          <cell r="N1571">
            <v>18000</v>
          </cell>
          <cell r="O1571">
            <v>12</v>
          </cell>
          <cell r="AA1571" t="str">
            <v>仲村　俊彦</v>
          </cell>
          <cell r="AB1571">
            <v>20000</v>
          </cell>
          <cell r="AC1571">
            <v>12</v>
          </cell>
          <cell r="AO1571" t="str">
            <v/>
          </cell>
          <cell r="AP1571"/>
          <cell r="AQ1571"/>
          <cell r="BC1571" t="str">
            <v/>
          </cell>
          <cell r="BD1571"/>
          <cell r="BE1571"/>
          <cell r="BQ1571" t="str">
            <v/>
          </cell>
          <cell r="BR1571"/>
          <cell r="BS1571"/>
          <cell r="CE1571" t="str">
            <v/>
          </cell>
          <cell r="CF1571" t="str">
            <v/>
          </cell>
          <cell r="CG1571" t="str">
            <v/>
          </cell>
          <cell r="CR1571"/>
          <cell r="CS1571"/>
        </row>
        <row r="1572">
          <cell r="B1572" t="str">
            <v>35</v>
          </cell>
          <cell r="F1572" t="str">
            <v>606-8212</v>
          </cell>
          <cell r="G1572" t="str">
            <v>京都市左京区田中里の内町５３</v>
          </cell>
          <cell r="H1572" t="str">
            <v/>
          </cell>
          <cell r="I1572" t="str">
            <v>075-791-9551</v>
          </cell>
          <cell r="J1572">
            <v>26125</v>
          </cell>
          <cell r="K1572">
            <v>5776</v>
          </cell>
          <cell r="M1572" t="str">
            <v>木村　勝之</v>
          </cell>
          <cell r="N1572">
            <v>10000</v>
          </cell>
          <cell r="O1572">
            <v>2</v>
          </cell>
          <cell r="AA1572" t="str">
            <v/>
          </cell>
          <cell r="AB1572"/>
          <cell r="AC1572"/>
          <cell r="AO1572" t="str">
            <v/>
          </cell>
          <cell r="AP1572"/>
          <cell r="AQ1572"/>
          <cell r="BC1572" t="str">
            <v/>
          </cell>
          <cell r="BD1572"/>
          <cell r="BE1572"/>
          <cell r="BQ1572" t="str">
            <v/>
          </cell>
          <cell r="BR1572"/>
          <cell r="BS1572"/>
          <cell r="CE1572" t="str">
            <v/>
          </cell>
          <cell r="CF1572" t="str">
            <v/>
          </cell>
          <cell r="CG1572" t="str">
            <v/>
          </cell>
          <cell r="CR1572" t="str">
            <v>京都信用金庫</v>
          </cell>
          <cell r="CS1572" t="str">
            <v>銀閣寺支店</v>
          </cell>
        </row>
        <row r="1573">
          <cell r="B1573" t="str">
            <v>38</v>
          </cell>
          <cell r="F1573" t="str">
            <v>603-8018</v>
          </cell>
          <cell r="G1573" t="str">
            <v>京都市北区上賀茂赤尾町１２－１８</v>
          </cell>
          <cell r="H1573" t="str">
            <v/>
          </cell>
          <cell r="I1573" t="str">
            <v>075-712-8141</v>
          </cell>
          <cell r="J1573">
            <v>2760</v>
          </cell>
          <cell r="K1573">
            <v>0</v>
          </cell>
          <cell r="M1573" t="str">
            <v/>
          </cell>
          <cell r="N1573"/>
          <cell r="O1573"/>
          <cell r="AA1573" t="str">
            <v/>
          </cell>
          <cell r="AB1573"/>
          <cell r="AC1573"/>
          <cell r="AO1573" t="str">
            <v/>
          </cell>
          <cell r="AP1573"/>
          <cell r="AQ1573"/>
          <cell r="BC1573" t="str">
            <v/>
          </cell>
          <cell r="BD1573"/>
          <cell r="BE1573"/>
          <cell r="BQ1573" t="str">
            <v/>
          </cell>
          <cell r="BR1573"/>
          <cell r="BS1573"/>
          <cell r="CE1573" t="str">
            <v/>
          </cell>
          <cell r="CF1573" t="str">
            <v/>
          </cell>
          <cell r="CG1573" t="str">
            <v/>
          </cell>
          <cell r="CR1573" t="str">
            <v>京都中央信用金庫</v>
          </cell>
          <cell r="CS1573" t="str">
            <v>二軒茶屋支店</v>
          </cell>
        </row>
        <row r="1574">
          <cell r="B1574" t="str">
            <v>35</v>
          </cell>
          <cell r="F1574" t="str">
            <v>607-8357</v>
          </cell>
          <cell r="G1574" t="str">
            <v>京都市山科区西野櫃川町５８番地８１</v>
          </cell>
          <cell r="H1574" t="str">
            <v/>
          </cell>
          <cell r="I1574" t="str">
            <v>075-581-8861</v>
          </cell>
          <cell r="J1574">
            <v>36860</v>
          </cell>
          <cell r="K1574">
            <v>34675</v>
          </cell>
          <cell r="M1574" t="str">
            <v>神永　吉英</v>
          </cell>
          <cell r="N1574">
            <v>10000</v>
          </cell>
          <cell r="O1574">
            <v>12</v>
          </cell>
          <cell r="AA1574" t="str">
            <v/>
          </cell>
          <cell r="AB1574"/>
          <cell r="AC1574"/>
          <cell r="AO1574" t="str">
            <v/>
          </cell>
          <cell r="AP1574"/>
          <cell r="AQ1574"/>
          <cell r="BC1574" t="str">
            <v/>
          </cell>
          <cell r="BD1574"/>
          <cell r="BE1574"/>
          <cell r="BQ1574" t="str">
            <v/>
          </cell>
          <cell r="BR1574"/>
          <cell r="BS1574"/>
          <cell r="CE1574" t="str">
            <v/>
          </cell>
          <cell r="CF1574" t="str">
            <v/>
          </cell>
          <cell r="CG1574" t="str">
            <v/>
          </cell>
          <cell r="CR1574" t="str">
            <v>京都中央信用金庫</v>
          </cell>
          <cell r="CS1574" t="str">
            <v>山科中支店</v>
          </cell>
        </row>
        <row r="1575">
          <cell r="B1575" t="str">
            <v>35</v>
          </cell>
          <cell r="F1575" t="str">
            <v>607-8154</v>
          </cell>
          <cell r="G1575" t="str">
            <v>京都市山科区東野門口町２６－２　Ｍ</v>
          </cell>
          <cell r="H1575" t="str">
            <v>Ｚグラヴィール２０６</v>
          </cell>
          <cell r="I1575" t="str">
            <v>075-594-7660</v>
          </cell>
          <cell r="J1575">
            <v>65474</v>
          </cell>
          <cell r="K1575">
            <v>62415</v>
          </cell>
          <cell r="M1575" t="str">
            <v>津村　正和</v>
          </cell>
          <cell r="N1575">
            <v>18000</v>
          </cell>
          <cell r="O1575">
            <v>12</v>
          </cell>
          <cell r="AA1575" t="str">
            <v/>
          </cell>
          <cell r="AB1575"/>
          <cell r="AC1575"/>
          <cell r="AO1575" t="str">
            <v/>
          </cell>
          <cell r="AP1575"/>
          <cell r="AQ1575"/>
          <cell r="BC1575" t="str">
            <v/>
          </cell>
          <cell r="BD1575"/>
          <cell r="BE1575"/>
          <cell r="BQ1575" t="str">
            <v/>
          </cell>
          <cell r="BR1575"/>
          <cell r="BS1575"/>
          <cell r="CE1575" t="str">
            <v/>
          </cell>
          <cell r="CF1575" t="str">
            <v/>
          </cell>
          <cell r="CG1575" t="str">
            <v/>
          </cell>
          <cell r="CR1575" t="str">
            <v>みずほ銀行</v>
          </cell>
          <cell r="CS1575" t="str">
            <v>京都支店</v>
          </cell>
        </row>
        <row r="1576">
          <cell r="B1576" t="str">
            <v>35</v>
          </cell>
          <cell r="F1576" t="str">
            <v>607-8013</v>
          </cell>
          <cell r="G1576" t="str">
            <v>京都市山科区安朱中小路町１８－１２</v>
          </cell>
          <cell r="H1576" t="str">
            <v/>
          </cell>
          <cell r="I1576" t="str">
            <v>592-9716</v>
          </cell>
          <cell r="J1576">
            <v>8740</v>
          </cell>
          <cell r="K1576">
            <v>0</v>
          </cell>
          <cell r="M1576" t="str">
            <v/>
          </cell>
          <cell r="N1576"/>
          <cell r="O1576"/>
          <cell r="AA1576" t="str">
            <v/>
          </cell>
          <cell r="AB1576"/>
          <cell r="AC1576"/>
          <cell r="AO1576" t="str">
            <v/>
          </cell>
          <cell r="AP1576"/>
          <cell r="AQ1576"/>
          <cell r="BC1576" t="str">
            <v/>
          </cell>
          <cell r="BD1576"/>
          <cell r="BE1576"/>
          <cell r="BQ1576" t="str">
            <v/>
          </cell>
          <cell r="BR1576"/>
          <cell r="BS1576"/>
          <cell r="CE1576" t="str">
            <v/>
          </cell>
          <cell r="CF1576" t="str">
            <v/>
          </cell>
          <cell r="CG1576" t="str">
            <v/>
          </cell>
          <cell r="CR1576" t="str">
            <v>京都中央信用金庫</v>
          </cell>
          <cell r="CS1576" t="str">
            <v>山科支店</v>
          </cell>
        </row>
        <row r="1577">
          <cell r="B1577" t="str">
            <v>35</v>
          </cell>
          <cell r="F1577" t="str">
            <v>607-8021</v>
          </cell>
          <cell r="G1577" t="str">
            <v>京都市山科区四ノ宮行者谷２７ー７５</v>
          </cell>
          <cell r="H1577" t="str">
            <v/>
          </cell>
          <cell r="I1577" t="str">
            <v>075-593-3005</v>
          </cell>
          <cell r="J1577">
            <v>2622</v>
          </cell>
          <cell r="K1577">
            <v>0</v>
          </cell>
          <cell r="M1577" t="str">
            <v/>
          </cell>
          <cell r="N1577"/>
          <cell r="O1577"/>
          <cell r="AA1577" t="str">
            <v/>
          </cell>
          <cell r="AB1577"/>
          <cell r="AC1577"/>
          <cell r="AO1577" t="str">
            <v/>
          </cell>
          <cell r="AP1577"/>
          <cell r="AQ1577"/>
          <cell r="BC1577" t="str">
            <v/>
          </cell>
          <cell r="BD1577"/>
          <cell r="BE1577"/>
          <cell r="BQ1577" t="str">
            <v/>
          </cell>
          <cell r="BR1577"/>
          <cell r="BS1577"/>
          <cell r="CE1577" t="str">
            <v/>
          </cell>
          <cell r="CF1577" t="str">
            <v/>
          </cell>
          <cell r="CG1577" t="str">
            <v/>
          </cell>
          <cell r="CR1577" t="str">
            <v>京都銀行</v>
          </cell>
          <cell r="CS1577" t="str">
            <v>山科支店</v>
          </cell>
        </row>
        <row r="1578">
          <cell r="B1578" t="str">
            <v>35</v>
          </cell>
          <cell r="F1578" t="str">
            <v>607-8167</v>
          </cell>
          <cell r="G1578" t="str">
            <v>京都市山科区椥辻封シ川町２１－２１</v>
          </cell>
          <cell r="H1578" t="str">
            <v/>
          </cell>
          <cell r="I1578" t="str">
            <v>591-6937</v>
          </cell>
          <cell r="J1578">
            <v>41011</v>
          </cell>
          <cell r="K1578">
            <v>34675</v>
          </cell>
          <cell r="M1578" t="str">
            <v>澤崎　　誠</v>
          </cell>
          <cell r="N1578">
            <v>10000</v>
          </cell>
          <cell r="O1578">
            <v>12</v>
          </cell>
          <cell r="AA1578" t="str">
            <v/>
          </cell>
          <cell r="AB1578"/>
          <cell r="AC1578"/>
          <cell r="AO1578" t="str">
            <v/>
          </cell>
          <cell r="AP1578"/>
          <cell r="AQ1578"/>
          <cell r="BC1578" t="str">
            <v/>
          </cell>
          <cell r="BD1578"/>
          <cell r="BE1578"/>
          <cell r="BQ1578" t="str">
            <v/>
          </cell>
          <cell r="BR1578"/>
          <cell r="BS1578"/>
          <cell r="CE1578" t="str">
            <v/>
          </cell>
          <cell r="CF1578" t="str">
            <v/>
          </cell>
          <cell r="CG1578" t="str">
            <v/>
          </cell>
          <cell r="CR1578" t="str">
            <v>京都中央信用金庫</v>
          </cell>
          <cell r="CS1578" t="str">
            <v>山科中支店</v>
          </cell>
        </row>
        <row r="1579">
          <cell r="B1579" t="str">
            <v>35</v>
          </cell>
          <cell r="F1579" t="str">
            <v>607-8255</v>
          </cell>
          <cell r="G1579" t="str">
            <v>京都市山科区小野御所ノ内町４９－１</v>
          </cell>
          <cell r="H1579" t="str">
            <v>1</v>
          </cell>
          <cell r="I1579" t="str">
            <v>075-572-1026</v>
          </cell>
          <cell r="J1579">
            <v>18429</v>
          </cell>
          <cell r="K1579">
            <v>17337</v>
          </cell>
          <cell r="M1579" t="str">
            <v>河内　治雄</v>
          </cell>
          <cell r="N1579">
            <v>5000</v>
          </cell>
          <cell r="O1579">
            <v>12</v>
          </cell>
          <cell r="AA1579" t="str">
            <v/>
          </cell>
          <cell r="AB1579"/>
          <cell r="AC1579"/>
          <cell r="AO1579" t="str">
            <v/>
          </cell>
          <cell r="AP1579"/>
          <cell r="AQ1579"/>
          <cell r="BC1579" t="str">
            <v/>
          </cell>
          <cell r="BD1579"/>
          <cell r="BE1579"/>
          <cell r="BQ1579" t="str">
            <v/>
          </cell>
          <cell r="BR1579"/>
          <cell r="BS1579"/>
          <cell r="CE1579" t="str">
            <v/>
          </cell>
          <cell r="CF1579" t="str">
            <v/>
          </cell>
          <cell r="CG1579" t="str">
            <v/>
          </cell>
          <cell r="CR1579" t="str">
            <v>京都中央信用金庫</v>
          </cell>
          <cell r="CS1579" t="str">
            <v>南山科支店</v>
          </cell>
        </row>
        <row r="1580">
          <cell r="B1580" t="str">
            <v>35</v>
          </cell>
          <cell r="F1580" t="str">
            <v>607-8482</v>
          </cell>
          <cell r="G1580" t="str">
            <v>京都市山科区北花山大林町９３－５２</v>
          </cell>
          <cell r="H1580" t="str">
            <v/>
          </cell>
          <cell r="I1580" t="str">
            <v>075-594-0654</v>
          </cell>
          <cell r="J1580">
            <v>56420</v>
          </cell>
          <cell r="K1580">
            <v>34675</v>
          </cell>
          <cell r="M1580" t="str">
            <v>水上　吉弘</v>
          </cell>
          <cell r="N1580">
            <v>10000</v>
          </cell>
          <cell r="O1580">
            <v>12</v>
          </cell>
          <cell r="AA1580" t="str">
            <v/>
          </cell>
          <cell r="AB1580"/>
          <cell r="AC1580"/>
          <cell r="AO1580" t="str">
            <v/>
          </cell>
          <cell r="AP1580"/>
          <cell r="AQ1580"/>
          <cell r="BC1580" t="str">
            <v/>
          </cell>
          <cell r="BD1580"/>
          <cell r="BE1580"/>
          <cell r="BQ1580" t="str">
            <v/>
          </cell>
          <cell r="BR1580"/>
          <cell r="BS1580"/>
          <cell r="CE1580" t="str">
            <v/>
          </cell>
          <cell r="CF1580" t="str">
            <v/>
          </cell>
          <cell r="CG1580" t="str">
            <v/>
          </cell>
          <cell r="CR1580"/>
          <cell r="CS1580"/>
        </row>
        <row r="1581">
          <cell r="B1581" t="str">
            <v>35</v>
          </cell>
          <cell r="F1581" t="str">
            <v>607-8075</v>
          </cell>
          <cell r="G1581" t="str">
            <v>京都市山科区音羽野田町　３２－３１</v>
          </cell>
          <cell r="H1581" t="str">
            <v/>
          </cell>
          <cell r="I1581" t="str">
            <v>075-591-8280</v>
          </cell>
          <cell r="J1581">
            <v>86830</v>
          </cell>
          <cell r="K1581">
            <v>69350</v>
          </cell>
          <cell r="M1581" t="str">
            <v>坂元　盛重</v>
          </cell>
          <cell r="N1581">
            <v>20000</v>
          </cell>
          <cell r="O1581">
            <v>12</v>
          </cell>
          <cell r="AA1581" t="str">
            <v/>
          </cell>
          <cell r="AB1581"/>
          <cell r="AC1581"/>
          <cell r="AO1581" t="str">
            <v/>
          </cell>
          <cell r="AP1581"/>
          <cell r="AQ1581"/>
          <cell r="BC1581" t="str">
            <v/>
          </cell>
          <cell r="BD1581"/>
          <cell r="BE1581"/>
          <cell r="BQ1581" t="str">
            <v/>
          </cell>
          <cell r="BR1581"/>
          <cell r="BS1581"/>
          <cell r="CE1581" t="str">
            <v/>
          </cell>
          <cell r="CF1581" t="str">
            <v/>
          </cell>
          <cell r="CG1581" t="str">
            <v/>
          </cell>
          <cell r="CR1581" t="str">
            <v>京都銀行</v>
          </cell>
          <cell r="CS1581" t="str">
            <v>山科中央支店</v>
          </cell>
        </row>
        <row r="1582">
          <cell r="B1582" t="str">
            <v>35</v>
          </cell>
          <cell r="F1582" t="str">
            <v>607-8124</v>
          </cell>
          <cell r="G1582" t="str">
            <v>京都市山科区大塚壇ノ浦町９－１７</v>
          </cell>
          <cell r="H1582" t="str">
            <v/>
          </cell>
          <cell r="I1582" t="str">
            <v>075-592-4661</v>
          </cell>
          <cell r="J1582">
            <v>43462</v>
          </cell>
          <cell r="K1582">
            <v>41610</v>
          </cell>
          <cell r="M1582" t="str">
            <v>坂根　正治</v>
          </cell>
          <cell r="N1582">
            <v>12000</v>
          </cell>
          <cell r="O1582">
            <v>12</v>
          </cell>
          <cell r="AA1582" t="str">
            <v/>
          </cell>
          <cell r="AB1582"/>
          <cell r="AC1582"/>
          <cell r="AO1582" t="str">
            <v/>
          </cell>
          <cell r="AP1582"/>
          <cell r="AQ1582"/>
          <cell r="BC1582" t="str">
            <v/>
          </cell>
          <cell r="BD1582"/>
          <cell r="BE1582"/>
          <cell r="BQ1582" t="str">
            <v/>
          </cell>
          <cell r="BR1582"/>
          <cell r="BS1582"/>
          <cell r="CE1582" t="str">
            <v/>
          </cell>
          <cell r="CF1582" t="str">
            <v/>
          </cell>
          <cell r="CG1582" t="str">
            <v/>
          </cell>
          <cell r="CR1582" t="str">
            <v>京都中央信用金庫</v>
          </cell>
          <cell r="CS1582" t="str">
            <v>山科中支店</v>
          </cell>
        </row>
        <row r="1583">
          <cell r="B1583" t="str">
            <v>35</v>
          </cell>
          <cell r="F1583" t="str">
            <v>607-8432</v>
          </cell>
          <cell r="G1583" t="str">
            <v>京都市山科区御陵鴨戸町６４‐１０</v>
          </cell>
          <cell r="H1583" t="str">
            <v/>
          </cell>
          <cell r="I1583" t="str">
            <v>075-501-1814</v>
          </cell>
          <cell r="J1583">
            <v>41534</v>
          </cell>
          <cell r="K1583">
            <v>34675</v>
          </cell>
          <cell r="M1583" t="str">
            <v>小瀬　隆夫</v>
          </cell>
          <cell r="N1583">
            <v>10000</v>
          </cell>
          <cell r="O1583">
            <v>12</v>
          </cell>
          <cell r="AA1583" t="str">
            <v/>
          </cell>
          <cell r="AB1583"/>
          <cell r="AC1583"/>
          <cell r="AO1583" t="str">
            <v/>
          </cell>
          <cell r="AP1583"/>
          <cell r="AQ1583"/>
          <cell r="BC1583" t="str">
            <v/>
          </cell>
          <cell r="BD1583"/>
          <cell r="BE1583"/>
          <cell r="BQ1583" t="str">
            <v/>
          </cell>
          <cell r="BR1583"/>
          <cell r="BS1583"/>
          <cell r="CE1583" t="str">
            <v/>
          </cell>
          <cell r="CF1583" t="str">
            <v/>
          </cell>
          <cell r="CG1583" t="str">
            <v/>
          </cell>
          <cell r="CR1583" t="str">
            <v>京都中央信用金庫</v>
          </cell>
          <cell r="CS1583" t="str">
            <v>御陵支店</v>
          </cell>
        </row>
        <row r="1584">
          <cell r="B1584" t="str">
            <v>35</v>
          </cell>
          <cell r="F1584" t="str">
            <v>607-8174</v>
          </cell>
          <cell r="G1584" t="str">
            <v>京都市山科区大宅鳥井脇町２４－１１</v>
          </cell>
          <cell r="H1584" t="str">
            <v/>
          </cell>
          <cell r="I1584" t="str">
            <v>075-572-0075</v>
          </cell>
          <cell r="J1584">
            <v>56572</v>
          </cell>
          <cell r="K1584">
            <v>55480</v>
          </cell>
          <cell r="M1584" t="str">
            <v>馬場　雄二</v>
          </cell>
          <cell r="N1584">
            <v>16000</v>
          </cell>
          <cell r="O1584">
            <v>12</v>
          </cell>
          <cell r="AA1584" t="str">
            <v/>
          </cell>
          <cell r="AB1584"/>
          <cell r="AC1584"/>
          <cell r="AO1584" t="str">
            <v/>
          </cell>
          <cell r="AP1584"/>
          <cell r="AQ1584"/>
          <cell r="BC1584" t="str">
            <v/>
          </cell>
          <cell r="BD1584"/>
          <cell r="BE1584"/>
          <cell r="BQ1584" t="str">
            <v/>
          </cell>
          <cell r="BR1584"/>
          <cell r="BS1584"/>
          <cell r="CE1584" t="str">
            <v/>
          </cell>
          <cell r="CF1584" t="str">
            <v/>
          </cell>
          <cell r="CG1584" t="str">
            <v/>
          </cell>
          <cell r="CR1584" t="str">
            <v>京都信用金庫</v>
          </cell>
          <cell r="CS1584" t="str">
            <v>山科支店</v>
          </cell>
        </row>
        <row r="1585">
          <cell r="B1585" t="str">
            <v>35</v>
          </cell>
          <cell r="F1585" t="str">
            <v>607-8355</v>
          </cell>
          <cell r="G1585" t="str">
            <v>京都市山科区西野大鳥井町１０－１</v>
          </cell>
          <cell r="H1585" t="str">
            <v>グランバード西野１０６</v>
          </cell>
          <cell r="I1585" t="str">
            <v>075-593-7094</v>
          </cell>
          <cell r="J1585">
            <v>769</v>
          </cell>
          <cell r="K1585">
            <v>0</v>
          </cell>
          <cell r="M1585" t="str">
            <v/>
          </cell>
          <cell r="N1585"/>
          <cell r="O1585"/>
          <cell r="AA1585" t="str">
            <v/>
          </cell>
          <cell r="AB1585"/>
          <cell r="AC1585"/>
          <cell r="AO1585" t="str">
            <v/>
          </cell>
          <cell r="AP1585"/>
          <cell r="AQ1585"/>
          <cell r="BC1585" t="str">
            <v/>
          </cell>
          <cell r="BD1585"/>
          <cell r="BE1585"/>
          <cell r="BQ1585" t="str">
            <v/>
          </cell>
          <cell r="BR1585"/>
          <cell r="BS1585"/>
          <cell r="CE1585" t="str">
            <v/>
          </cell>
          <cell r="CF1585" t="str">
            <v/>
          </cell>
          <cell r="CG1585" t="str">
            <v/>
          </cell>
          <cell r="CR1585"/>
          <cell r="CS1585"/>
        </row>
        <row r="1586">
          <cell r="B1586" t="str">
            <v>35</v>
          </cell>
          <cell r="F1586" t="str">
            <v>604-0993</v>
          </cell>
          <cell r="G1586" t="str">
            <v>京都市中京区寺町夷川上ル久遠院前町</v>
          </cell>
          <cell r="H1586" t="str">
            <v>686</v>
          </cell>
          <cell r="I1586" t="str">
            <v>075-231-0713</v>
          </cell>
          <cell r="J1586">
            <v>416069</v>
          </cell>
          <cell r="K1586">
            <v>39887</v>
          </cell>
          <cell r="M1586" t="str">
            <v>人見　毅</v>
          </cell>
          <cell r="N1586">
            <v>16000</v>
          </cell>
          <cell r="O1586">
            <v>12</v>
          </cell>
          <cell r="AA1586" t="str">
            <v/>
          </cell>
          <cell r="AB1586"/>
          <cell r="AC1586"/>
          <cell r="AO1586" t="str">
            <v/>
          </cell>
          <cell r="AP1586"/>
          <cell r="AQ1586"/>
          <cell r="BC1586" t="str">
            <v/>
          </cell>
          <cell r="BD1586"/>
          <cell r="BE1586"/>
          <cell r="BQ1586" t="str">
            <v/>
          </cell>
          <cell r="BR1586"/>
          <cell r="BS1586"/>
          <cell r="CE1586" t="str">
            <v/>
          </cell>
          <cell r="CF1586" t="str">
            <v/>
          </cell>
          <cell r="CG1586" t="str">
            <v/>
          </cell>
          <cell r="CR1586" t="str">
            <v>京都銀行</v>
          </cell>
          <cell r="CS1586" t="str">
            <v>京都市役所前支店</v>
          </cell>
        </row>
        <row r="1587">
          <cell r="B1587" t="str">
            <v>35</v>
          </cell>
          <cell r="F1587" t="str">
            <v>607-8305</v>
          </cell>
          <cell r="G1587" t="str">
            <v>京都市山科区西野山中臣町４５番地</v>
          </cell>
          <cell r="H1587" t="str">
            <v/>
          </cell>
          <cell r="I1587" t="str">
            <v>075-581-0041</v>
          </cell>
          <cell r="J1587">
            <v>35330</v>
          </cell>
          <cell r="K1587">
            <v>34675</v>
          </cell>
          <cell r="M1587" t="str">
            <v>小林　高馬</v>
          </cell>
          <cell r="N1587">
            <v>10000</v>
          </cell>
          <cell r="O1587">
            <v>12</v>
          </cell>
          <cell r="AA1587" t="str">
            <v/>
          </cell>
          <cell r="AB1587"/>
          <cell r="AC1587"/>
          <cell r="AO1587" t="str">
            <v/>
          </cell>
          <cell r="AP1587"/>
          <cell r="AQ1587"/>
          <cell r="BC1587" t="str">
            <v/>
          </cell>
          <cell r="BD1587"/>
          <cell r="BE1587"/>
          <cell r="BQ1587" t="str">
            <v/>
          </cell>
          <cell r="BR1587"/>
          <cell r="BS1587"/>
          <cell r="CE1587" t="str">
            <v/>
          </cell>
          <cell r="CF1587" t="str">
            <v/>
          </cell>
          <cell r="CG1587" t="str">
            <v/>
          </cell>
          <cell r="CR1587" t="str">
            <v>京都銀行</v>
          </cell>
          <cell r="CS1587" t="str">
            <v>山科支店</v>
          </cell>
        </row>
        <row r="1588">
          <cell r="B1588" t="str">
            <v>35</v>
          </cell>
          <cell r="F1588" t="str">
            <v>607-8337</v>
          </cell>
          <cell r="G1588" t="str">
            <v>京都市山科区川田菱尾田　１９－１６</v>
          </cell>
          <cell r="H1588" t="str">
            <v/>
          </cell>
          <cell r="I1588" t="str">
            <v>075-594-0078</v>
          </cell>
          <cell r="J1588">
            <v>247</v>
          </cell>
          <cell r="K1588">
            <v>0</v>
          </cell>
          <cell r="M1588" t="str">
            <v/>
          </cell>
          <cell r="N1588"/>
          <cell r="O1588"/>
          <cell r="AA1588" t="str">
            <v/>
          </cell>
          <cell r="AB1588"/>
          <cell r="AC1588"/>
          <cell r="AO1588" t="str">
            <v/>
          </cell>
          <cell r="AP1588"/>
          <cell r="AQ1588"/>
          <cell r="BC1588" t="str">
            <v/>
          </cell>
          <cell r="BD1588"/>
          <cell r="BE1588"/>
          <cell r="BQ1588" t="str">
            <v/>
          </cell>
          <cell r="BR1588"/>
          <cell r="BS1588"/>
          <cell r="CE1588" t="str">
            <v/>
          </cell>
          <cell r="CF1588" t="str">
            <v/>
          </cell>
          <cell r="CG1588" t="str">
            <v/>
          </cell>
          <cell r="CR1588" t="str">
            <v>京都中央信用金庫</v>
          </cell>
          <cell r="CS1588" t="str">
            <v>山科中支店</v>
          </cell>
        </row>
        <row r="1589">
          <cell r="B1589" t="str">
            <v>35</v>
          </cell>
          <cell r="F1589" t="str">
            <v>607-8307</v>
          </cell>
          <cell r="G1589" t="str">
            <v>京都市山科区西野山射庭ノ上町２４３</v>
          </cell>
          <cell r="H1589" t="str">
            <v>-5</v>
          </cell>
          <cell r="I1589" t="str">
            <v>592-0907</v>
          </cell>
          <cell r="J1589">
            <v>1092</v>
          </cell>
          <cell r="K1589">
            <v>0</v>
          </cell>
          <cell r="M1589" t="str">
            <v/>
          </cell>
          <cell r="N1589"/>
          <cell r="O1589"/>
          <cell r="AA1589" t="str">
            <v/>
          </cell>
          <cell r="AB1589"/>
          <cell r="AC1589"/>
          <cell r="AO1589" t="str">
            <v/>
          </cell>
          <cell r="AP1589"/>
          <cell r="AQ1589"/>
          <cell r="BC1589" t="str">
            <v/>
          </cell>
          <cell r="BD1589"/>
          <cell r="BE1589"/>
          <cell r="BQ1589" t="str">
            <v/>
          </cell>
          <cell r="BR1589"/>
          <cell r="BS1589"/>
          <cell r="CE1589" t="str">
            <v/>
          </cell>
          <cell r="CF1589" t="str">
            <v/>
          </cell>
          <cell r="CG1589" t="str">
            <v/>
          </cell>
          <cell r="CR1589" t="str">
            <v>関西みらい銀行</v>
          </cell>
          <cell r="CS1589" t="str">
            <v>山科支店</v>
          </cell>
        </row>
        <row r="1590">
          <cell r="B1590" t="str">
            <v>35</v>
          </cell>
          <cell r="F1590" t="str">
            <v>607-8325</v>
          </cell>
          <cell r="G1590" t="str">
            <v>京都市山科区川田土仏７－１３</v>
          </cell>
          <cell r="H1590" t="str">
            <v/>
          </cell>
          <cell r="I1590" t="str">
            <v>075-593-3262</v>
          </cell>
          <cell r="J1590">
            <v>22828</v>
          </cell>
          <cell r="K1590">
            <v>13870</v>
          </cell>
          <cell r="M1590" t="str">
            <v>村崎　光郎</v>
          </cell>
          <cell r="N1590">
            <v>4000</v>
          </cell>
          <cell r="O1590">
            <v>12</v>
          </cell>
          <cell r="AA1590" t="str">
            <v/>
          </cell>
          <cell r="AB1590"/>
          <cell r="AC1590"/>
          <cell r="AO1590" t="str">
            <v/>
          </cell>
          <cell r="AP1590"/>
          <cell r="AQ1590"/>
          <cell r="BC1590" t="str">
            <v/>
          </cell>
          <cell r="BD1590"/>
          <cell r="BE1590"/>
          <cell r="BQ1590" t="str">
            <v/>
          </cell>
          <cell r="BR1590"/>
          <cell r="BS1590"/>
          <cell r="CE1590" t="str">
            <v/>
          </cell>
          <cell r="CF1590" t="str">
            <v/>
          </cell>
          <cell r="CG1590" t="str">
            <v/>
          </cell>
          <cell r="CR1590" t="str">
            <v>京都信用金庫</v>
          </cell>
          <cell r="CS1590" t="str">
            <v>西山科支店</v>
          </cell>
        </row>
        <row r="1591">
          <cell r="B1591" t="str">
            <v>35</v>
          </cell>
          <cell r="F1591" t="str">
            <v>615-0813</v>
          </cell>
          <cell r="G1591" t="str">
            <v>京都市右京区西京極佃田町１８－６１</v>
          </cell>
          <cell r="H1591" t="str">
            <v/>
          </cell>
          <cell r="I1591" t="str">
            <v>313-3750</v>
          </cell>
          <cell r="J1591">
            <v>18971</v>
          </cell>
          <cell r="K1591">
            <v>17337</v>
          </cell>
          <cell r="M1591" t="str">
            <v>荒木　章夫</v>
          </cell>
          <cell r="N1591">
            <v>5000</v>
          </cell>
          <cell r="O1591">
            <v>12</v>
          </cell>
          <cell r="AA1591" t="str">
            <v/>
          </cell>
          <cell r="AB1591"/>
          <cell r="AC1591"/>
          <cell r="AO1591" t="str">
            <v/>
          </cell>
          <cell r="AP1591"/>
          <cell r="AQ1591"/>
          <cell r="BC1591" t="str">
            <v/>
          </cell>
          <cell r="BD1591"/>
          <cell r="BE1591"/>
          <cell r="BQ1591" t="str">
            <v/>
          </cell>
          <cell r="BR1591"/>
          <cell r="BS1591"/>
          <cell r="CE1591" t="str">
            <v/>
          </cell>
          <cell r="CF1591" t="str">
            <v/>
          </cell>
          <cell r="CG1591" t="str">
            <v/>
          </cell>
          <cell r="CR1591"/>
          <cell r="CS1591"/>
        </row>
        <row r="1592">
          <cell r="B1592" t="str">
            <v>35</v>
          </cell>
          <cell r="F1592" t="str">
            <v>600-8886</v>
          </cell>
          <cell r="G1592" t="str">
            <v>京都市下京区西七条北月読町３２</v>
          </cell>
          <cell r="H1592" t="str">
            <v/>
          </cell>
          <cell r="I1592" t="str">
            <v>075-312-7752</v>
          </cell>
          <cell r="J1592">
            <v>826</v>
          </cell>
          <cell r="K1592">
            <v>0</v>
          </cell>
          <cell r="M1592" t="str">
            <v/>
          </cell>
          <cell r="N1592"/>
          <cell r="O1592"/>
          <cell r="AA1592" t="str">
            <v/>
          </cell>
          <cell r="AB1592"/>
          <cell r="AC1592"/>
          <cell r="AO1592" t="str">
            <v/>
          </cell>
          <cell r="AP1592"/>
          <cell r="AQ1592"/>
          <cell r="BC1592" t="str">
            <v/>
          </cell>
          <cell r="BD1592"/>
          <cell r="BE1592"/>
          <cell r="BQ1592" t="str">
            <v/>
          </cell>
          <cell r="BR1592"/>
          <cell r="BS1592"/>
          <cell r="CE1592" t="str">
            <v/>
          </cell>
          <cell r="CF1592" t="str">
            <v/>
          </cell>
          <cell r="CG1592" t="str">
            <v/>
          </cell>
          <cell r="CR1592" t="str">
            <v>京都信用金庫</v>
          </cell>
          <cell r="CS1592" t="str">
            <v>西大路支店</v>
          </cell>
        </row>
        <row r="1593">
          <cell r="B1593" t="str">
            <v>35</v>
          </cell>
          <cell r="F1593" t="str">
            <v>612-0822</v>
          </cell>
          <cell r="G1593" t="str">
            <v>京都市伏見区深草鞍ヶ谷４１－２６</v>
          </cell>
          <cell r="H1593" t="str">
            <v/>
          </cell>
          <cell r="I1593" t="str">
            <v>075-646-2664</v>
          </cell>
          <cell r="J1593">
            <v>37069</v>
          </cell>
          <cell r="K1593">
            <v>34675</v>
          </cell>
          <cell r="M1593" t="str">
            <v>北川　智之</v>
          </cell>
          <cell r="N1593">
            <v>10000</v>
          </cell>
          <cell r="O1593">
            <v>12</v>
          </cell>
          <cell r="AA1593" t="str">
            <v/>
          </cell>
          <cell r="AB1593"/>
          <cell r="AC1593"/>
          <cell r="AO1593" t="str">
            <v/>
          </cell>
          <cell r="AP1593"/>
          <cell r="AQ1593"/>
          <cell r="BC1593" t="str">
            <v/>
          </cell>
          <cell r="BD1593"/>
          <cell r="BE1593"/>
          <cell r="BQ1593" t="str">
            <v/>
          </cell>
          <cell r="BR1593"/>
          <cell r="BS1593"/>
          <cell r="CE1593" t="str">
            <v/>
          </cell>
          <cell r="CF1593" t="str">
            <v/>
          </cell>
          <cell r="CG1593" t="str">
            <v/>
          </cell>
          <cell r="CR1593" t="str">
            <v>京都中央信用金庫</v>
          </cell>
          <cell r="CS1593" t="str">
            <v>墨染支店</v>
          </cell>
        </row>
        <row r="1594">
          <cell r="B1594" t="str">
            <v>35</v>
          </cell>
          <cell r="F1594" t="str">
            <v>602-8103</v>
          </cell>
          <cell r="G1594" t="str">
            <v>京都市上京区松屋町通下立売上る一丁</v>
          </cell>
          <cell r="H1594" t="str">
            <v>目６２７番地</v>
          </cell>
          <cell r="I1594" t="str">
            <v>075-822-4368</v>
          </cell>
          <cell r="J1594">
            <v>5424</v>
          </cell>
          <cell r="K1594">
            <v>0</v>
          </cell>
          <cell r="M1594" t="str">
            <v/>
          </cell>
          <cell r="N1594"/>
          <cell r="O1594"/>
          <cell r="AA1594" t="str">
            <v/>
          </cell>
          <cell r="AB1594"/>
          <cell r="AC1594"/>
          <cell r="AO1594" t="str">
            <v/>
          </cell>
          <cell r="AP1594"/>
          <cell r="AQ1594"/>
          <cell r="BC1594" t="str">
            <v/>
          </cell>
          <cell r="BD1594"/>
          <cell r="BE1594"/>
          <cell r="BQ1594" t="str">
            <v/>
          </cell>
          <cell r="BR1594"/>
          <cell r="BS1594"/>
          <cell r="CE1594" t="str">
            <v/>
          </cell>
          <cell r="CF1594" t="str">
            <v/>
          </cell>
          <cell r="CG1594" t="str">
            <v/>
          </cell>
          <cell r="CR1594" t="str">
            <v>京都銀行</v>
          </cell>
          <cell r="CS1594" t="str">
            <v>府庁前支店</v>
          </cell>
        </row>
        <row r="1595">
          <cell r="B1595" t="str">
            <v>35</v>
          </cell>
          <cell r="F1595" t="str">
            <v>600-8833</v>
          </cell>
          <cell r="G1595" t="str">
            <v>京都市下京区西酢屋町１６</v>
          </cell>
          <cell r="H1595" t="str">
            <v/>
          </cell>
          <cell r="I1595" t="str">
            <v>371-9283</v>
          </cell>
          <cell r="J1595">
            <v>29820</v>
          </cell>
          <cell r="K1595">
            <v>13870</v>
          </cell>
          <cell r="M1595" t="str">
            <v>越前谷　正弘</v>
          </cell>
          <cell r="N1595">
            <v>4000</v>
          </cell>
          <cell r="O1595">
            <v>12</v>
          </cell>
          <cell r="AA1595" t="str">
            <v/>
          </cell>
          <cell r="AB1595"/>
          <cell r="AC1595"/>
          <cell r="AO1595" t="str">
            <v/>
          </cell>
          <cell r="AP1595"/>
          <cell r="AQ1595"/>
          <cell r="BC1595" t="str">
            <v/>
          </cell>
          <cell r="BD1595"/>
          <cell r="BE1595"/>
          <cell r="BQ1595" t="str">
            <v/>
          </cell>
          <cell r="BR1595"/>
          <cell r="BS1595"/>
          <cell r="CE1595" t="str">
            <v/>
          </cell>
          <cell r="CF1595" t="str">
            <v/>
          </cell>
          <cell r="CG1595" t="str">
            <v/>
          </cell>
          <cell r="CR1595" t="str">
            <v>京都銀行</v>
          </cell>
          <cell r="CS1595" t="str">
            <v>七条支店</v>
          </cell>
        </row>
        <row r="1596">
          <cell r="B1596" t="str">
            <v>35</v>
          </cell>
          <cell r="F1596" t="str">
            <v>611-0041</v>
          </cell>
          <cell r="G1596" t="str">
            <v>宇治市槙島町千足４６－１</v>
          </cell>
          <cell r="H1596" t="str">
            <v/>
          </cell>
          <cell r="I1596" t="str">
            <v>0774-24-3007</v>
          </cell>
          <cell r="J1596">
            <v>70442</v>
          </cell>
          <cell r="K1596">
            <v>69350</v>
          </cell>
          <cell r="M1596" t="str">
            <v>中瀬　晴雄</v>
          </cell>
          <cell r="N1596">
            <v>20000</v>
          </cell>
          <cell r="O1596">
            <v>12</v>
          </cell>
          <cell r="AA1596" t="str">
            <v/>
          </cell>
          <cell r="AB1596"/>
          <cell r="AC1596"/>
          <cell r="AO1596" t="str">
            <v/>
          </cell>
          <cell r="AP1596"/>
          <cell r="AQ1596"/>
          <cell r="BC1596" t="str">
            <v/>
          </cell>
          <cell r="BD1596"/>
          <cell r="BE1596"/>
          <cell r="BQ1596" t="str">
            <v/>
          </cell>
          <cell r="BR1596"/>
          <cell r="BS1596"/>
          <cell r="CE1596" t="str">
            <v/>
          </cell>
          <cell r="CF1596" t="str">
            <v/>
          </cell>
          <cell r="CG1596" t="str">
            <v/>
          </cell>
          <cell r="CR1596" t="str">
            <v>京都中央信用金庫</v>
          </cell>
          <cell r="CS1596" t="str">
            <v>大手筋支店</v>
          </cell>
        </row>
        <row r="1597">
          <cell r="B1597" t="str">
            <v>35</v>
          </cell>
          <cell r="F1597" t="str">
            <v>612-8493</v>
          </cell>
          <cell r="G1597" t="str">
            <v>京都市伏見区久我御旅町２－７０</v>
          </cell>
          <cell r="H1597" t="str">
            <v/>
          </cell>
          <cell r="I1597" t="str">
            <v>932-2657</v>
          </cell>
          <cell r="J1597">
            <v>4807</v>
          </cell>
          <cell r="K1597">
            <v>0</v>
          </cell>
          <cell r="M1597" t="str">
            <v/>
          </cell>
          <cell r="N1597"/>
          <cell r="O1597"/>
          <cell r="AA1597" t="str">
            <v/>
          </cell>
          <cell r="AB1597"/>
          <cell r="AC1597"/>
          <cell r="AO1597" t="str">
            <v/>
          </cell>
          <cell r="AP1597"/>
          <cell r="AQ1597"/>
          <cell r="BC1597" t="str">
            <v/>
          </cell>
          <cell r="BD1597"/>
          <cell r="BE1597"/>
          <cell r="BQ1597" t="str">
            <v/>
          </cell>
          <cell r="BR1597"/>
          <cell r="BS1597"/>
          <cell r="CE1597" t="str">
            <v/>
          </cell>
          <cell r="CF1597" t="str">
            <v/>
          </cell>
          <cell r="CG1597" t="str">
            <v/>
          </cell>
          <cell r="CR1597" t="str">
            <v>京都中央信用金庫</v>
          </cell>
          <cell r="CS1597" t="str">
            <v>九条支店</v>
          </cell>
        </row>
        <row r="1598">
          <cell r="B1598" t="str">
            <v>35</v>
          </cell>
          <cell r="F1598" t="str">
            <v>601-8044</v>
          </cell>
          <cell r="G1598" t="str">
            <v>京都市南区東九条明田町４６ー３</v>
          </cell>
          <cell r="H1598" t="str">
            <v/>
          </cell>
          <cell r="I1598" t="str">
            <v>075-681-6870</v>
          </cell>
          <cell r="J1598">
            <v>2356</v>
          </cell>
          <cell r="K1598">
            <v>0</v>
          </cell>
          <cell r="M1598" t="str">
            <v/>
          </cell>
          <cell r="N1598"/>
          <cell r="O1598"/>
          <cell r="AA1598" t="str">
            <v/>
          </cell>
          <cell r="AB1598"/>
          <cell r="AC1598"/>
          <cell r="AO1598" t="str">
            <v/>
          </cell>
          <cell r="AP1598"/>
          <cell r="AQ1598"/>
          <cell r="BC1598" t="str">
            <v/>
          </cell>
          <cell r="BD1598"/>
          <cell r="BE1598"/>
          <cell r="BQ1598" t="str">
            <v/>
          </cell>
          <cell r="BR1598"/>
          <cell r="BS1598"/>
          <cell r="CE1598" t="str">
            <v/>
          </cell>
          <cell r="CF1598" t="str">
            <v/>
          </cell>
          <cell r="CG1598" t="str">
            <v/>
          </cell>
          <cell r="CR1598" t="str">
            <v>京都銀行</v>
          </cell>
          <cell r="CS1598" t="str">
            <v>東九条支店</v>
          </cell>
        </row>
        <row r="1599">
          <cell r="B1599" t="str">
            <v>38</v>
          </cell>
          <cell r="F1599" t="str">
            <v>601-8477</v>
          </cell>
          <cell r="G1599" t="str">
            <v>京都市南区八条源町５１</v>
          </cell>
          <cell r="H1599" t="str">
            <v/>
          </cell>
          <cell r="I1599" t="str">
            <v>691-9233</v>
          </cell>
          <cell r="J1599">
            <v>181788</v>
          </cell>
          <cell r="K1599">
            <v>179580</v>
          </cell>
          <cell r="M1599" t="str">
            <v>安木　正三</v>
          </cell>
          <cell r="N1599">
            <v>25000</v>
          </cell>
          <cell r="O1599">
            <v>12</v>
          </cell>
          <cell r="AA1599" t="str">
            <v>安木　洋平</v>
          </cell>
          <cell r="AB1599">
            <v>16000</v>
          </cell>
          <cell r="AC1599">
            <v>12</v>
          </cell>
          <cell r="AO1599" t="str">
            <v/>
          </cell>
          <cell r="AP1599"/>
          <cell r="AQ1599"/>
          <cell r="BC1599" t="str">
            <v/>
          </cell>
          <cell r="BD1599"/>
          <cell r="BE1599"/>
          <cell r="BQ1599" t="str">
            <v/>
          </cell>
          <cell r="BR1599"/>
          <cell r="BS1599"/>
          <cell r="CE1599" t="str">
            <v/>
          </cell>
          <cell r="CF1599" t="str">
            <v/>
          </cell>
          <cell r="CG1599" t="str">
            <v/>
          </cell>
          <cell r="CR1599"/>
          <cell r="CS1599"/>
        </row>
        <row r="1600">
          <cell r="B1600" t="str">
            <v>35</v>
          </cell>
          <cell r="F1600" t="str">
            <v>615-8184</v>
          </cell>
          <cell r="G1600" t="str">
            <v>京都市西京区樫原水築町１３</v>
          </cell>
          <cell r="H1600" t="str">
            <v/>
          </cell>
          <cell r="I1600" t="str">
            <v>075-392-8931</v>
          </cell>
          <cell r="J1600">
            <v>674</v>
          </cell>
          <cell r="K1600">
            <v>0</v>
          </cell>
          <cell r="M1600" t="str">
            <v/>
          </cell>
          <cell r="N1600"/>
          <cell r="O1600"/>
          <cell r="AA1600" t="str">
            <v/>
          </cell>
          <cell r="AB1600"/>
          <cell r="AC1600"/>
          <cell r="AO1600" t="str">
            <v/>
          </cell>
          <cell r="AP1600"/>
          <cell r="AQ1600"/>
          <cell r="BC1600" t="str">
            <v/>
          </cell>
          <cell r="BD1600"/>
          <cell r="BE1600"/>
          <cell r="BQ1600" t="str">
            <v/>
          </cell>
          <cell r="BR1600"/>
          <cell r="BS1600"/>
          <cell r="CE1600" t="str">
            <v/>
          </cell>
          <cell r="CF1600" t="str">
            <v/>
          </cell>
          <cell r="CG1600" t="str">
            <v/>
          </cell>
          <cell r="CR1600" t="str">
            <v>京都信用金庫</v>
          </cell>
          <cell r="CS1600" t="str">
            <v>桂支店</v>
          </cell>
        </row>
        <row r="1601">
          <cell r="B1601" t="str">
            <v>35</v>
          </cell>
          <cell r="F1601" t="str">
            <v>601-8311</v>
          </cell>
          <cell r="G1601" t="str">
            <v>京都市南区吉祥院西ノ庄東屋敷町７８</v>
          </cell>
          <cell r="H1601" t="str">
            <v/>
          </cell>
          <cell r="I1601" t="str">
            <v>315-0116</v>
          </cell>
          <cell r="J1601">
            <v>29925</v>
          </cell>
          <cell r="K1601">
            <v>27740</v>
          </cell>
          <cell r="M1601" t="str">
            <v>原田　真一</v>
          </cell>
          <cell r="N1601">
            <v>8000</v>
          </cell>
          <cell r="O1601">
            <v>12</v>
          </cell>
          <cell r="AA1601" t="str">
            <v/>
          </cell>
          <cell r="AB1601"/>
          <cell r="AC1601"/>
          <cell r="AO1601" t="str">
            <v/>
          </cell>
          <cell r="AP1601"/>
          <cell r="AQ1601"/>
          <cell r="BC1601" t="str">
            <v/>
          </cell>
          <cell r="BD1601"/>
          <cell r="BE1601"/>
          <cell r="BQ1601" t="str">
            <v/>
          </cell>
          <cell r="BR1601"/>
          <cell r="BS1601"/>
          <cell r="CE1601" t="str">
            <v/>
          </cell>
          <cell r="CF1601" t="str">
            <v/>
          </cell>
          <cell r="CG1601" t="str">
            <v/>
          </cell>
          <cell r="CR1601"/>
          <cell r="CS1601"/>
        </row>
        <row r="1602">
          <cell r="B1602" t="str">
            <v>38</v>
          </cell>
          <cell r="F1602" t="str">
            <v>617-0003</v>
          </cell>
          <cell r="G1602" t="str">
            <v>向日市森本町下森本４７－１５８</v>
          </cell>
          <cell r="H1602" t="str">
            <v/>
          </cell>
          <cell r="I1602" t="str">
            <v>075-922-7391</v>
          </cell>
          <cell r="J1602">
            <v>5016</v>
          </cell>
          <cell r="K1602">
            <v>0</v>
          </cell>
          <cell r="M1602" t="str">
            <v/>
          </cell>
          <cell r="N1602"/>
          <cell r="O1602"/>
          <cell r="AA1602" t="str">
            <v/>
          </cell>
          <cell r="AB1602"/>
          <cell r="AC1602"/>
          <cell r="AO1602" t="str">
            <v/>
          </cell>
          <cell r="AP1602"/>
          <cell r="AQ1602"/>
          <cell r="BC1602" t="str">
            <v/>
          </cell>
          <cell r="BD1602"/>
          <cell r="BE1602"/>
          <cell r="BQ1602" t="str">
            <v/>
          </cell>
          <cell r="BR1602"/>
          <cell r="BS1602"/>
          <cell r="CE1602" t="str">
            <v/>
          </cell>
          <cell r="CF1602" t="str">
            <v/>
          </cell>
          <cell r="CG1602" t="str">
            <v/>
          </cell>
          <cell r="CR1602" t="str">
            <v>京都中央信用金庫</v>
          </cell>
          <cell r="CS1602" t="str">
            <v>東向日支店</v>
          </cell>
        </row>
        <row r="1603">
          <cell r="B1603" t="str">
            <v>38</v>
          </cell>
          <cell r="F1603" t="str">
            <v>602-8164</v>
          </cell>
          <cell r="G1603" t="str">
            <v>京都市上京区千本通下立売上ル東入ル</v>
          </cell>
          <cell r="H1603" t="str">
            <v>十四軒町４１３</v>
          </cell>
          <cell r="I1603" t="str">
            <v>811-8743</v>
          </cell>
          <cell r="J1603">
            <v>27660</v>
          </cell>
          <cell r="K1603">
            <v>26280</v>
          </cell>
          <cell r="M1603" t="str">
            <v>小田　繁雄</v>
          </cell>
          <cell r="N1603">
            <v>6000</v>
          </cell>
          <cell r="O1603">
            <v>12</v>
          </cell>
          <cell r="AA1603" t="str">
            <v/>
          </cell>
          <cell r="AB1603"/>
          <cell r="AC1603"/>
          <cell r="AO1603" t="str">
            <v/>
          </cell>
          <cell r="AP1603"/>
          <cell r="AQ1603"/>
          <cell r="BC1603" t="str">
            <v/>
          </cell>
          <cell r="BD1603"/>
          <cell r="BE1603"/>
          <cell r="BQ1603" t="str">
            <v/>
          </cell>
          <cell r="BR1603"/>
          <cell r="BS1603"/>
          <cell r="CE1603" t="str">
            <v/>
          </cell>
          <cell r="CF1603" t="str">
            <v/>
          </cell>
          <cell r="CG1603" t="str">
            <v/>
          </cell>
          <cell r="CR1603" t="str">
            <v>京都信用金庫</v>
          </cell>
          <cell r="CS1603" t="str">
            <v>西陣支店</v>
          </cell>
        </row>
        <row r="1604">
          <cell r="B1604" t="str">
            <v>35</v>
          </cell>
          <cell r="F1604" t="str">
            <v>602-8357</v>
          </cell>
          <cell r="G1604" t="str">
            <v>京都市上京区下長者町七本松　西入鳳</v>
          </cell>
          <cell r="H1604" t="str">
            <v>瑞町２５５</v>
          </cell>
          <cell r="I1604" t="str">
            <v>075-463-6366</v>
          </cell>
          <cell r="J1604">
            <v>73720</v>
          </cell>
          <cell r="K1604">
            <v>69350</v>
          </cell>
          <cell r="M1604" t="str">
            <v>安田　伸夫</v>
          </cell>
          <cell r="N1604">
            <v>10000</v>
          </cell>
          <cell r="O1604">
            <v>12</v>
          </cell>
          <cell r="AA1604" t="str">
            <v>安田　翔太</v>
          </cell>
          <cell r="AB1604">
            <v>10000</v>
          </cell>
          <cell r="AC1604">
            <v>12</v>
          </cell>
          <cell r="AO1604" t="str">
            <v/>
          </cell>
          <cell r="AP1604"/>
          <cell r="AQ1604"/>
          <cell r="BC1604" t="str">
            <v/>
          </cell>
          <cell r="BD1604"/>
          <cell r="BE1604"/>
          <cell r="BQ1604" t="str">
            <v/>
          </cell>
          <cell r="BR1604"/>
          <cell r="BS1604"/>
          <cell r="CE1604" t="str">
            <v/>
          </cell>
          <cell r="CF1604" t="str">
            <v/>
          </cell>
          <cell r="CG1604" t="str">
            <v/>
          </cell>
          <cell r="CR1604"/>
          <cell r="CS1604"/>
        </row>
        <row r="1605">
          <cell r="B1605" t="str">
            <v>35</v>
          </cell>
          <cell r="F1605" t="str">
            <v>602-8234</v>
          </cell>
          <cell r="G1605" t="str">
            <v>京都市上京区</v>
          </cell>
          <cell r="H1605" t="str">
            <v>猪熊通中立売上る小寺町１４３番地</v>
          </cell>
          <cell r="I1605" t="str">
            <v>075-451-6055</v>
          </cell>
          <cell r="J1605">
            <v>43937</v>
          </cell>
          <cell r="K1605">
            <v>24272</v>
          </cell>
          <cell r="M1605" t="str">
            <v>浅埜　明</v>
          </cell>
          <cell r="N1605">
            <v>7000</v>
          </cell>
          <cell r="O1605">
            <v>12</v>
          </cell>
          <cell r="AA1605" t="str">
            <v/>
          </cell>
          <cell r="AB1605"/>
          <cell r="AC1605"/>
          <cell r="AO1605" t="str">
            <v/>
          </cell>
          <cell r="AP1605"/>
          <cell r="AQ1605"/>
          <cell r="BC1605" t="str">
            <v/>
          </cell>
          <cell r="BD1605"/>
          <cell r="BE1605"/>
          <cell r="BQ1605" t="str">
            <v/>
          </cell>
          <cell r="BR1605"/>
          <cell r="BS1605"/>
          <cell r="CE1605" t="str">
            <v/>
          </cell>
          <cell r="CF1605" t="str">
            <v/>
          </cell>
          <cell r="CG1605" t="str">
            <v/>
          </cell>
          <cell r="CR1605"/>
          <cell r="CS1605"/>
        </row>
        <row r="1606">
          <cell r="B1606" t="str">
            <v>35</v>
          </cell>
          <cell r="F1606" t="str">
            <v>616-8074</v>
          </cell>
          <cell r="G1606" t="str">
            <v>京都市右京区太秦安井二条裏町１－６</v>
          </cell>
          <cell r="H1606" t="str">
            <v/>
          </cell>
          <cell r="I1606" t="str">
            <v>075-821-8486</v>
          </cell>
          <cell r="J1606">
            <v>44916</v>
          </cell>
          <cell r="K1606">
            <v>34675</v>
          </cell>
          <cell r="M1606" t="str">
            <v>堀越　渡</v>
          </cell>
          <cell r="N1606">
            <v>10000</v>
          </cell>
          <cell r="O1606">
            <v>12</v>
          </cell>
          <cell r="AA1606" t="str">
            <v/>
          </cell>
          <cell r="AB1606"/>
          <cell r="AC1606"/>
          <cell r="AO1606" t="str">
            <v/>
          </cell>
          <cell r="AP1606"/>
          <cell r="AQ1606"/>
          <cell r="BC1606" t="str">
            <v/>
          </cell>
          <cell r="BD1606"/>
          <cell r="BE1606"/>
          <cell r="BQ1606" t="str">
            <v/>
          </cell>
          <cell r="BR1606"/>
          <cell r="BS1606"/>
          <cell r="CE1606" t="str">
            <v/>
          </cell>
          <cell r="CF1606" t="str">
            <v/>
          </cell>
          <cell r="CG1606" t="str">
            <v/>
          </cell>
          <cell r="CR1606" t="str">
            <v>京都銀行</v>
          </cell>
          <cell r="CS1606" t="str">
            <v>上堀川支店</v>
          </cell>
        </row>
        <row r="1607">
          <cell r="B1607" t="str">
            <v>35</v>
          </cell>
          <cell r="F1607" t="str">
            <v>602-0067</v>
          </cell>
          <cell r="G1607" t="str">
            <v>京都市上京区堀川通寺之内通下ル竹屋</v>
          </cell>
          <cell r="H1607" t="str">
            <v>町５７３　メソ゛ンさわ田１Ｆ</v>
          </cell>
          <cell r="I1607" t="str">
            <v>075-791-6862</v>
          </cell>
          <cell r="J1607">
            <v>43795</v>
          </cell>
          <cell r="K1607">
            <v>41610</v>
          </cell>
          <cell r="M1607" t="str">
            <v>熊谷　泰行</v>
          </cell>
          <cell r="N1607">
            <v>12000</v>
          </cell>
          <cell r="O1607">
            <v>12</v>
          </cell>
          <cell r="AA1607" t="str">
            <v/>
          </cell>
          <cell r="AB1607"/>
          <cell r="AC1607"/>
          <cell r="AO1607" t="str">
            <v/>
          </cell>
          <cell r="AP1607"/>
          <cell r="AQ1607"/>
          <cell r="BC1607" t="str">
            <v/>
          </cell>
          <cell r="BD1607"/>
          <cell r="BE1607"/>
          <cell r="BQ1607" t="str">
            <v/>
          </cell>
          <cell r="BR1607"/>
          <cell r="BS1607"/>
          <cell r="CE1607" t="str">
            <v/>
          </cell>
          <cell r="CF1607" t="str">
            <v/>
          </cell>
          <cell r="CG1607" t="str">
            <v/>
          </cell>
          <cell r="CR1607" t="str">
            <v>京都銀行</v>
          </cell>
          <cell r="CS1607" t="str">
            <v>高野支店</v>
          </cell>
        </row>
        <row r="1608">
          <cell r="B1608" t="str">
            <v>35</v>
          </cell>
          <cell r="F1608" t="str">
            <v>603-8206</v>
          </cell>
          <cell r="G1608" t="str">
            <v>京都市北区紫竹西南町５８－１</v>
          </cell>
          <cell r="H1608" t="str">
            <v/>
          </cell>
          <cell r="I1608" t="str">
            <v>075-493-9937</v>
          </cell>
          <cell r="J1608">
            <v>16055</v>
          </cell>
          <cell r="K1608">
            <v>13870</v>
          </cell>
          <cell r="M1608" t="str">
            <v>杉本　功</v>
          </cell>
          <cell r="N1608">
            <v>4000</v>
          </cell>
          <cell r="O1608">
            <v>12</v>
          </cell>
          <cell r="AA1608" t="str">
            <v/>
          </cell>
          <cell r="AB1608"/>
          <cell r="AC1608"/>
          <cell r="AO1608" t="str">
            <v/>
          </cell>
          <cell r="AP1608"/>
          <cell r="AQ1608"/>
          <cell r="BC1608" t="str">
            <v/>
          </cell>
          <cell r="BD1608"/>
          <cell r="BE1608"/>
          <cell r="BQ1608" t="str">
            <v/>
          </cell>
          <cell r="BR1608"/>
          <cell r="BS1608"/>
          <cell r="CE1608" t="str">
            <v/>
          </cell>
          <cell r="CF1608" t="str">
            <v/>
          </cell>
          <cell r="CG1608" t="str">
            <v/>
          </cell>
          <cell r="CR1608" t="str">
            <v>京都銀行</v>
          </cell>
          <cell r="CS1608" t="str">
            <v>上堀川支店</v>
          </cell>
        </row>
        <row r="1609">
          <cell r="B1609" t="str">
            <v>35</v>
          </cell>
          <cell r="F1609" t="str">
            <v>602-8476</v>
          </cell>
          <cell r="G1609" t="str">
            <v>京都市上京区桐木町８６２－２</v>
          </cell>
          <cell r="H1609" t="str">
            <v/>
          </cell>
          <cell r="I1609" t="str">
            <v>075-204-6076</v>
          </cell>
          <cell r="J1609">
            <v>19522</v>
          </cell>
          <cell r="K1609">
            <v>17337</v>
          </cell>
          <cell r="M1609" t="str">
            <v>佐竹　弘好</v>
          </cell>
          <cell r="N1609">
            <v>5000</v>
          </cell>
          <cell r="O1609">
            <v>12</v>
          </cell>
          <cell r="AA1609" t="str">
            <v/>
          </cell>
          <cell r="AB1609"/>
          <cell r="AC1609"/>
          <cell r="AO1609" t="str">
            <v/>
          </cell>
          <cell r="AP1609"/>
          <cell r="AQ1609"/>
          <cell r="BC1609" t="str">
            <v/>
          </cell>
          <cell r="BD1609"/>
          <cell r="BE1609"/>
          <cell r="BQ1609" t="str">
            <v/>
          </cell>
          <cell r="BR1609"/>
          <cell r="BS1609"/>
          <cell r="CE1609" t="str">
            <v/>
          </cell>
          <cell r="CF1609" t="str">
            <v/>
          </cell>
          <cell r="CG1609" t="str">
            <v/>
          </cell>
          <cell r="CR1609" t="str">
            <v>京都信用金庫</v>
          </cell>
          <cell r="CS1609" t="str">
            <v>西陣支店</v>
          </cell>
        </row>
        <row r="1610">
          <cell r="B1610" t="str">
            <v>35</v>
          </cell>
          <cell r="F1610" t="str">
            <v>603-8487</v>
          </cell>
          <cell r="G1610" t="str">
            <v>京都市北区大北山原谷乾町　４３－４</v>
          </cell>
          <cell r="H1610" t="str">
            <v>4</v>
          </cell>
          <cell r="I1610" t="str">
            <v>075-465-3121</v>
          </cell>
          <cell r="J1610">
            <v>18059</v>
          </cell>
          <cell r="K1610">
            <v>8664</v>
          </cell>
          <cell r="M1610" t="str">
            <v>久保　篤市</v>
          </cell>
          <cell r="N1610">
            <v>10000</v>
          </cell>
          <cell r="O1610">
            <v>3</v>
          </cell>
          <cell r="AA1610" t="str">
            <v/>
          </cell>
          <cell r="AB1610"/>
          <cell r="AC1610"/>
          <cell r="AO1610" t="str">
            <v/>
          </cell>
          <cell r="AP1610"/>
          <cell r="AQ1610"/>
          <cell r="BC1610" t="str">
            <v/>
          </cell>
          <cell r="BD1610"/>
          <cell r="BE1610"/>
          <cell r="BQ1610" t="str">
            <v/>
          </cell>
          <cell r="BR1610"/>
          <cell r="BS1610"/>
          <cell r="CE1610" t="str">
            <v/>
          </cell>
          <cell r="CF1610" t="str">
            <v/>
          </cell>
          <cell r="CG1610" t="str">
            <v/>
          </cell>
          <cell r="CR1610" t="str">
            <v>京都銀行</v>
          </cell>
          <cell r="CS1610" t="str">
            <v>金閣寺支店</v>
          </cell>
        </row>
        <row r="1611">
          <cell r="B1611" t="str">
            <v>38</v>
          </cell>
          <cell r="F1611" t="str">
            <v>607-8203</v>
          </cell>
          <cell r="G1611" t="str">
            <v>京都市山科区栗栖野打越町８－３７</v>
          </cell>
          <cell r="H1611" t="str">
            <v/>
          </cell>
          <cell r="I1611" t="str">
            <v>075-593-4455</v>
          </cell>
          <cell r="J1611">
            <v>2220</v>
          </cell>
          <cell r="K1611">
            <v>0</v>
          </cell>
          <cell r="M1611" t="str">
            <v/>
          </cell>
          <cell r="N1611"/>
          <cell r="O1611"/>
          <cell r="AA1611" t="str">
            <v/>
          </cell>
          <cell r="AB1611"/>
          <cell r="AC1611"/>
          <cell r="AO1611" t="str">
            <v/>
          </cell>
          <cell r="AP1611"/>
          <cell r="AQ1611"/>
          <cell r="BC1611" t="str">
            <v/>
          </cell>
          <cell r="BD1611"/>
          <cell r="BE1611"/>
          <cell r="BQ1611" t="str">
            <v/>
          </cell>
          <cell r="BR1611"/>
          <cell r="BS1611"/>
          <cell r="CE1611" t="str">
            <v/>
          </cell>
          <cell r="CF1611" t="str">
            <v/>
          </cell>
          <cell r="CG1611" t="str">
            <v/>
          </cell>
          <cell r="CR1611" t="str">
            <v>京都中央信用金庫</v>
          </cell>
          <cell r="CS1611" t="str">
            <v>西野山支店</v>
          </cell>
        </row>
        <row r="1612">
          <cell r="B1612" t="str">
            <v>35</v>
          </cell>
          <cell r="F1612" t="str">
            <v>603-8032</v>
          </cell>
          <cell r="G1612" t="str">
            <v>京都市北区上賀茂中ノ河原町５ー４</v>
          </cell>
          <cell r="H1612" t="str">
            <v/>
          </cell>
          <cell r="I1612" t="str">
            <v>075-711-5797</v>
          </cell>
          <cell r="J1612">
            <v>48982</v>
          </cell>
          <cell r="K1612">
            <v>48545</v>
          </cell>
          <cell r="M1612" t="str">
            <v>佐々木　良造</v>
          </cell>
          <cell r="N1612">
            <v>14000</v>
          </cell>
          <cell r="O1612">
            <v>12</v>
          </cell>
          <cell r="AA1612" t="str">
            <v/>
          </cell>
          <cell r="AB1612"/>
          <cell r="AC1612"/>
          <cell r="AO1612" t="str">
            <v/>
          </cell>
          <cell r="AP1612"/>
          <cell r="AQ1612"/>
          <cell r="BC1612" t="str">
            <v/>
          </cell>
          <cell r="BD1612"/>
          <cell r="BE1612"/>
          <cell r="BQ1612" t="str">
            <v/>
          </cell>
          <cell r="BR1612"/>
          <cell r="BS1612"/>
          <cell r="CE1612" t="str">
            <v/>
          </cell>
          <cell r="CF1612" t="str">
            <v/>
          </cell>
          <cell r="CG1612" t="str">
            <v/>
          </cell>
          <cell r="CR1612" t="str">
            <v>京都中央信用金庫</v>
          </cell>
          <cell r="CS1612" t="str">
            <v>下鴨支店</v>
          </cell>
        </row>
        <row r="1613">
          <cell r="B1613" t="str">
            <v>35</v>
          </cell>
          <cell r="F1613" t="str">
            <v>603-8037</v>
          </cell>
          <cell r="G1613" t="str">
            <v>京都市北区上賀茂大柳町５ー４</v>
          </cell>
          <cell r="H1613" t="str">
            <v/>
          </cell>
          <cell r="I1613" t="str">
            <v>075-791-6378</v>
          </cell>
          <cell r="J1613">
            <v>2185</v>
          </cell>
          <cell r="K1613">
            <v>0</v>
          </cell>
          <cell r="M1613" t="str">
            <v/>
          </cell>
          <cell r="N1613"/>
          <cell r="O1613"/>
          <cell r="AA1613" t="str">
            <v/>
          </cell>
          <cell r="AB1613"/>
          <cell r="AC1613"/>
          <cell r="AO1613" t="str">
            <v/>
          </cell>
          <cell r="AP1613"/>
          <cell r="AQ1613"/>
          <cell r="BC1613" t="str">
            <v/>
          </cell>
          <cell r="BD1613"/>
          <cell r="BE1613"/>
          <cell r="BQ1613" t="str">
            <v/>
          </cell>
          <cell r="BR1613"/>
          <cell r="BS1613"/>
          <cell r="CE1613" t="str">
            <v/>
          </cell>
          <cell r="CF1613" t="str">
            <v/>
          </cell>
          <cell r="CG1613" t="str">
            <v/>
          </cell>
          <cell r="CR1613" t="str">
            <v>京都信用金庫</v>
          </cell>
          <cell r="CS1613" t="str">
            <v>鞍馬口支店</v>
          </cell>
        </row>
        <row r="1614">
          <cell r="B1614" t="str">
            <v>35</v>
          </cell>
          <cell r="F1614" t="str">
            <v>603-8801</v>
          </cell>
          <cell r="G1614" t="str">
            <v>京都市北区西賀茂下庄田町１０－４</v>
          </cell>
          <cell r="H1614" t="str">
            <v/>
          </cell>
          <cell r="I1614" t="str">
            <v>075-492-6003</v>
          </cell>
          <cell r="J1614">
            <v>102125</v>
          </cell>
          <cell r="K1614">
            <v>69350</v>
          </cell>
          <cell r="M1614" t="str">
            <v>吉田　泰造</v>
          </cell>
          <cell r="N1614">
            <v>20000</v>
          </cell>
          <cell r="O1614">
            <v>12</v>
          </cell>
          <cell r="AA1614" t="str">
            <v/>
          </cell>
          <cell r="AB1614"/>
          <cell r="AC1614"/>
          <cell r="AO1614" t="str">
            <v/>
          </cell>
          <cell r="AP1614"/>
          <cell r="AQ1614"/>
          <cell r="BC1614" t="str">
            <v/>
          </cell>
          <cell r="BD1614"/>
          <cell r="BE1614"/>
          <cell r="BQ1614" t="str">
            <v/>
          </cell>
          <cell r="BR1614"/>
          <cell r="BS1614"/>
          <cell r="CE1614" t="str">
            <v/>
          </cell>
          <cell r="CF1614" t="str">
            <v/>
          </cell>
          <cell r="CG1614" t="str">
            <v/>
          </cell>
          <cell r="CR1614"/>
          <cell r="CS1614"/>
        </row>
        <row r="1615">
          <cell r="B1615" t="str">
            <v>35</v>
          </cell>
          <cell r="F1615" t="str">
            <v>606-0021</v>
          </cell>
          <cell r="G1615" t="str">
            <v>京都市左京区岩倉忠在地町９－４</v>
          </cell>
          <cell r="H1615" t="str">
            <v/>
          </cell>
          <cell r="I1615" t="str">
            <v>075-721-4579</v>
          </cell>
          <cell r="J1615">
            <v>1938</v>
          </cell>
          <cell r="K1615">
            <v>0</v>
          </cell>
          <cell r="M1615" t="str">
            <v/>
          </cell>
          <cell r="N1615"/>
          <cell r="O1615"/>
          <cell r="AA1615" t="str">
            <v/>
          </cell>
          <cell r="AB1615"/>
          <cell r="AC1615"/>
          <cell r="AO1615" t="str">
            <v/>
          </cell>
          <cell r="AP1615"/>
          <cell r="AQ1615"/>
          <cell r="BC1615" t="str">
            <v/>
          </cell>
          <cell r="BD1615"/>
          <cell r="BE1615"/>
          <cell r="BQ1615" t="str">
            <v/>
          </cell>
          <cell r="BR1615"/>
          <cell r="BS1615"/>
          <cell r="CE1615" t="str">
            <v/>
          </cell>
          <cell r="CF1615" t="str">
            <v/>
          </cell>
          <cell r="CG1615" t="str">
            <v/>
          </cell>
          <cell r="CR1615" t="str">
            <v>京都中央信用金庫</v>
          </cell>
          <cell r="CS1615" t="str">
            <v>岩倉支店</v>
          </cell>
        </row>
        <row r="1616">
          <cell r="B1616" t="str">
            <v>35</v>
          </cell>
          <cell r="F1616" t="str">
            <v>603-8081</v>
          </cell>
          <cell r="G1616" t="str">
            <v>京都市北区上賀茂岡本町１－５</v>
          </cell>
          <cell r="H1616" t="str">
            <v/>
          </cell>
          <cell r="I1616" t="str">
            <v>075-701-5621</v>
          </cell>
          <cell r="J1616">
            <v>2185</v>
          </cell>
          <cell r="K1616">
            <v>0</v>
          </cell>
          <cell r="M1616" t="str">
            <v/>
          </cell>
          <cell r="N1616"/>
          <cell r="O1616"/>
          <cell r="AA1616" t="str">
            <v/>
          </cell>
          <cell r="AB1616"/>
          <cell r="AC1616"/>
          <cell r="AO1616" t="str">
            <v/>
          </cell>
          <cell r="AP1616"/>
          <cell r="AQ1616"/>
          <cell r="BC1616" t="str">
            <v/>
          </cell>
          <cell r="BD1616"/>
          <cell r="BE1616"/>
          <cell r="BQ1616" t="str">
            <v/>
          </cell>
          <cell r="BR1616"/>
          <cell r="BS1616"/>
          <cell r="CE1616" t="str">
            <v/>
          </cell>
          <cell r="CF1616" t="str">
            <v/>
          </cell>
          <cell r="CG1616" t="str">
            <v/>
          </cell>
          <cell r="CR1616" t="str">
            <v>京都中央信用金庫</v>
          </cell>
          <cell r="CS1616" t="str">
            <v>賀茂支店</v>
          </cell>
        </row>
        <row r="1617">
          <cell r="B1617" t="str">
            <v>35</v>
          </cell>
          <cell r="F1617" t="str">
            <v>603-8408</v>
          </cell>
          <cell r="G1617" t="str">
            <v>京都市北区大宮北椿原町２８</v>
          </cell>
          <cell r="H1617" t="str">
            <v/>
          </cell>
          <cell r="I1617" t="str">
            <v>491-3354</v>
          </cell>
          <cell r="J1617">
            <v>72580</v>
          </cell>
          <cell r="K1617">
            <v>69350</v>
          </cell>
          <cell r="M1617" t="str">
            <v>金山　主漢</v>
          </cell>
          <cell r="N1617">
            <v>20000</v>
          </cell>
          <cell r="O1617">
            <v>12</v>
          </cell>
          <cell r="AA1617" t="str">
            <v/>
          </cell>
          <cell r="AB1617"/>
          <cell r="AC1617"/>
          <cell r="AO1617" t="str">
            <v/>
          </cell>
          <cell r="AP1617"/>
          <cell r="AQ1617"/>
          <cell r="BC1617" t="str">
            <v/>
          </cell>
          <cell r="BD1617"/>
          <cell r="BE1617"/>
          <cell r="BQ1617" t="str">
            <v/>
          </cell>
          <cell r="BR1617"/>
          <cell r="BS1617"/>
          <cell r="CE1617" t="str">
            <v/>
          </cell>
          <cell r="CF1617" t="str">
            <v/>
          </cell>
          <cell r="CG1617" t="str">
            <v/>
          </cell>
          <cell r="CR1617" t="str">
            <v>京都信用金庫</v>
          </cell>
          <cell r="CS1617" t="str">
            <v>西賀茂支店</v>
          </cell>
        </row>
        <row r="1618">
          <cell r="B1618" t="str">
            <v>35</v>
          </cell>
          <cell r="F1618" t="str">
            <v>603-8815</v>
          </cell>
          <cell r="G1618" t="str">
            <v>京都市北区西賀茂中川上町４３</v>
          </cell>
          <cell r="H1618" t="str">
            <v/>
          </cell>
          <cell r="I1618" t="str">
            <v>075-493-1203</v>
          </cell>
          <cell r="J1618">
            <v>47129</v>
          </cell>
          <cell r="K1618">
            <v>34675</v>
          </cell>
          <cell r="M1618" t="str">
            <v>大岩　照美</v>
          </cell>
          <cell r="N1618">
            <v>10000</v>
          </cell>
          <cell r="O1618">
            <v>12</v>
          </cell>
          <cell r="AA1618" t="str">
            <v/>
          </cell>
          <cell r="AB1618"/>
          <cell r="AC1618"/>
          <cell r="AO1618" t="str">
            <v/>
          </cell>
          <cell r="AP1618"/>
          <cell r="AQ1618"/>
          <cell r="BC1618" t="str">
            <v/>
          </cell>
          <cell r="BD1618"/>
          <cell r="BE1618"/>
          <cell r="BQ1618" t="str">
            <v/>
          </cell>
          <cell r="BR1618"/>
          <cell r="BS1618"/>
          <cell r="CE1618" t="str">
            <v/>
          </cell>
          <cell r="CF1618" t="str">
            <v/>
          </cell>
          <cell r="CG1618" t="str">
            <v/>
          </cell>
          <cell r="CR1618" t="str">
            <v>京都銀行</v>
          </cell>
          <cell r="CS1618" t="str">
            <v>上堀川支店</v>
          </cell>
        </row>
        <row r="1619">
          <cell r="B1619" t="str">
            <v>35</v>
          </cell>
          <cell r="F1619" t="str">
            <v>603-8835</v>
          </cell>
          <cell r="G1619" t="str">
            <v>京都市北区大宮西総門口町１４の２番</v>
          </cell>
          <cell r="H1619" t="str">
            <v>地</v>
          </cell>
          <cell r="I1619" t="str">
            <v>075-492-2434</v>
          </cell>
          <cell r="J1619">
            <v>2840</v>
          </cell>
          <cell r="K1619">
            <v>0</v>
          </cell>
          <cell r="M1619" t="str">
            <v/>
          </cell>
          <cell r="N1619"/>
          <cell r="O1619"/>
          <cell r="AA1619" t="str">
            <v/>
          </cell>
          <cell r="AB1619"/>
          <cell r="AC1619"/>
          <cell r="AO1619" t="str">
            <v/>
          </cell>
          <cell r="AP1619"/>
          <cell r="AQ1619"/>
          <cell r="BC1619" t="str">
            <v/>
          </cell>
          <cell r="BD1619"/>
          <cell r="BE1619"/>
          <cell r="BQ1619" t="str">
            <v/>
          </cell>
          <cell r="BR1619"/>
          <cell r="BS1619"/>
          <cell r="CE1619" t="str">
            <v/>
          </cell>
          <cell r="CF1619" t="str">
            <v/>
          </cell>
          <cell r="CG1619" t="str">
            <v/>
          </cell>
          <cell r="CR1619" t="str">
            <v>京都信用金庫</v>
          </cell>
          <cell r="CS1619" t="str">
            <v>西賀茂支店</v>
          </cell>
        </row>
        <row r="1620">
          <cell r="B1620" t="str">
            <v>35</v>
          </cell>
          <cell r="F1620" t="str">
            <v>615-8176</v>
          </cell>
          <cell r="G1620" t="str">
            <v>京都市西京区</v>
          </cell>
          <cell r="H1620" t="str">
            <v>樫原上池田町９番地の３</v>
          </cell>
          <cell r="I1620" t="str">
            <v>075-391-2371</v>
          </cell>
          <cell r="J1620">
            <v>51357</v>
          </cell>
          <cell r="K1620">
            <v>34675</v>
          </cell>
          <cell r="M1620" t="str">
            <v>清水　秋夫</v>
          </cell>
          <cell r="N1620">
            <v>10000</v>
          </cell>
          <cell r="O1620">
            <v>12</v>
          </cell>
          <cell r="AA1620" t="str">
            <v/>
          </cell>
          <cell r="AB1620"/>
          <cell r="AC1620"/>
          <cell r="AO1620" t="str">
            <v/>
          </cell>
          <cell r="AP1620"/>
          <cell r="AQ1620"/>
          <cell r="BC1620" t="str">
            <v/>
          </cell>
          <cell r="BD1620"/>
          <cell r="BE1620"/>
          <cell r="BQ1620" t="str">
            <v/>
          </cell>
          <cell r="BR1620"/>
          <cell r="BS1620"/>
          <cell r="CE1620" t="str">
            <v/>
          </cell>
          <cell r="CF1620" t="str">
            <v/>
          </cell>
          <cell r="CG1620" t="str">
            <v/>
          </cell>
          <cell r="CR1620"/>
          <cell r="CS1620"/>
        </row>
        <row r="1621">
          <cell r="B1621" t="str">
            <v>35</v>
          </cell>
          <cell r="F1621" t="str">
            <v>603-8464</v>
          </cell>
          <cell r="G1621" t="str">
            <v>京都市北区鷹峯黒門町３６－５０</v>
          </cell>
          <cell r="H1621" t="str">
            <v/>
          </cell>
          <cell r="I1621" t="str">
            <v>075-492-8672</v>
          </cell>
          <cell r="J1621">
            <v>45980</v>
          </cell>
          <cell r="K1621">
            <v>41610</v>
          </cell>
          <cell r="M1621" t="str">
            <v>片山　年彰</v>
          </cell>
          <cell r="N1621">
            <v>12000</v>
          </cell>
          <cell r="O1621">
            <v>12</v>
          </cell>
          <cell r="AA1621" t="str">
            <v/>
          </cell>
          <cell r="AB1621"/>
          <cell r="AC1621"/>
          <cell r="AO1621" t="str">
            <v/>
          </cell>
          <cell r="AP1621"/>
          <cell r="AQ1621"/>
          <cell r="BC1621" t="str">
            <v/>
          </cell>
          <cell r="BD1621"/>
          <cell r="BE1621"/>
          <cell r="BQ1621" t="str">
            <v/>
          </cell>
          <cell r="BR1621"/>
          <cell r="BS1621"/>
          <cell r="CE1621" t="str">
            <v/>
          </cell>
          <cell r="CF1621" t="str">
            <v/>
          </cell>
          <cell r="CG1621" t="str">
            <v/>
          </cell>
          <cell r="CR1621"/>
          <cell r="CS1621"/>
        </row>
        <row r="1622">
          <cell r="B1622" t="str">
            <v>35</v>
          </cell>
          <cell r="F1622" t="str">
            <v>603-8487</v>
          </cell>
          <cell r="G1622" t="str">
            <v>京都市北区大北山原谷乾町111-271</v>
          </cell>
          <cell r="H1622" t="str">
            <v/>
          </cell>
          <cell r="I1622" t="str">
            <v>075-464-1359</v>
          </cell>
          <cell r="J1622">
            <v>34304</v>
          </cell>
          <cell r="K1622">
            <v>0</v>
          </cell>
          <cell r="M1622" t="str">
            <v/>
          </cell>
          <cell r="N1622"/>
          <cell r="O1622"/>
          <cell r="AA1622" t="str">
            <v/>
          </cell>
          <cell r="AB1622"/>
          <cell r="AC1622"/>
          <cell r="AO1622" t="str">
            <v/>
          </cell>
          <cell r="AP1622"/>
          <cell r="AQ1622"/>
          <cell r="BC1622" t="str">
            <v/>
          </cell>
          <cell r="BD1622"/>
          <cell r="BE1622"/>
          <cell r="BQ1622" t="str">
            <v/>
          </cell>
          <cell r="BR1622"/>
          <cell r="BS1622"/>
          <cell r="CE1622" t="str">
            <v/>
          </cell>
          <cell r="CF1622" t="str">
            <v/>
          </cell>
          <cell r="CG1622" t="str">
            <v/>
          </cell>
          <cell r="CR1622"/>
          <cell r="CS1622"/>
        </row>
        <row r="1623">
          <cell r="B1623" t="str">
            <v>35</v>
          </cell>
          <cell r="F1623" t="str">
            <v>603-8242</v>
          </cell>
          <cell r="G1623" t="str">
            <v>京都市北区紫野上野町８２</v>
          </cell>
          <cell r="H1623" t="str">
            <v/>
          </cell>
          <cell r="I1623" t="str">
            <v>491-8776</v>
          </cell>
          <cell r="J1623">
            <v>52763</v>
          </cell>
          <cell r="K1623">
            <v>34675</v>
          </cell>
          <cell r="M1623" t="str">
            <v>金子　一末</v>
          </cell>
          <cell r="N1623">
            <v>10000</v>
          </cell>
          <cell r="O1623">
            <v>12</v>
          </cell>
          <cell r="AA1623" t="str">
            <v/>
          </cell>
          <cell r="AB1623"/>
          <cell r="AC1623"/>
          <cell r="AO1623" t="str">
            <v/>
          </cell>
          <cell r="AP1623"/>
          <cell r="AQ1623"/>
          <cell r="BC1623" t="str">
            <v/>
          </cell>
          <cell r="BD1623"/>
          <cell r="BE1623"/>
          <cell r="BQ1623" t="str">
            <v/>
          </cell>
          <cell r="BR1623"/>
          <cell r="BS1623"/>
          <cell r="CE1623" t="str">
            <v/>
          </cell>
          <cell r="CF1623" t="str">
            <v/>
          </cell>
          <cell r="CG1623" t="str">
            <v/>
          </cell>
          <cell r="CR1623" t="str">
            <v>京都中央信用金庫</v>
          </cell>
          <cell r="CS1623" t="str">
            <v>紫野支店</v>
          </cell>
        </row>
        <row r="1624">
          <cell r="B1624" t="str">
            <v>35</v>
          </cell>
          <cell r="F1624" t="str">
            <v>603-8065</v>
          </cell>
          <cell r="G1624" t="str">
            <v>京都市北区上賀茂御薗口町１５－２</v>
          </cell>
          <cell r="H1624" t="str">
            <v/>
          </cell>
          <cell r="I1624" t="str">
            <v>075-711-7806</v>
          </cell>
          <cell r="J1624">
            <v>36860</v>
          </cell>
          <cell r="K1624">
            <v>34675</v>
          </cell>
          <cell r="M1624" t="str">
            <v>木村　静夫</v>
          </cell>
          <cell r="N1624">
            <v>10000</v>
          </cell>
          <cell r="O1624">
            <v>12</v>
          </cell>
          <cell r="AA1624" t="str">
            <v/>
          </cell>
          <cell r="AB1624"/>
          <cell r="AC1624"/>
          <cell r="AO1624" t="str">
            <v/>
          </cell>
          <cell r="AP1624"/>
          <cell r="AQ1624"/>
          <cell r="BC1624" t="str">
            <v/>
          </cell>
          <cell r="BD1624"/>
          <cell r="BE1624"/>
          <cell r="BQ1624" t="str">
            <v/>
          </cell>
          <cell r="BR1624"/>
          <cell r="BS1624"/>
          <cell r="CE1624" t="str">
            <v/>
          </cell>
          <cell r="CF1624" t="str">
            <v/>
          </cell>
          <cell r="CG1624" t="str">
            <v/>
          </cell>
          <cell r="CR1624" t="str">
            <v>京都銀行</v>
          </cell>
          <cell r="CS1624" t="str">
            <v>紫野支店</v>
          </cell>
        </row>
        <row r="1625">
          <cell r="B1625" t="str">
            <v>35</v>
          </cell>
          <cell r="F1625" t="str">
            <v>603-8121</v>
          </cell>
          <cell r="G1625" t="str">
            <v>京都市北区小山上花ノ木町６６</v>
          </cell>
          <cell r="H1625" t="str">
            <v/>
          </cell>
          <cell r="I1625" t="str">
            <v>075-492-8749</v>
          </cell>
          <cell r="J1625">
            <v>218</v>
          </cell>
          <cell r="K1625">
            <v>0</v>
          </cell>
          <cell r="M1625" t="str">
            <v/>
          </cell>
          <cell r="N1625"/>
          <cell r="O1625"/>
          <cell r="AA1625" t="str">
            <v/>
          </cell>
          <cell r="AB1625"/>
          <cell r="AC1625"/>
          <cell r="AO1625" t="str">
            <v/>
          </cell>
          <cell r="AP1625"/>
          <cell r="AQ1625"/>
          <cell r="BC1625" t="str">
            <v/>
          </cell>
          <cell r="BD1625"/>
          <cell r="BE1625"/>
          <cell r="BQ1625" t="str">
            <v/>
          </cell>
          <cell r="BR1625"/>
          <cell r="BS1625"/>
          <cell r="CE1625" t="str">
            <v/>
          </cell>
          <cell r="CF1625" t="str">
            <v/>
          </cell>
          <cell r="CG1625" t="str">
            <v/>
          </cell>
          <cell r="CR1625"/>
          <cell r="CS1625"/>
        </row>
        <row r="1626">
          <cell r="B1626" t="str">
            <v>35</v>
          </cell>
          <cell r="F1626" t="str">
            <v>603-8165</v>
          </cell>
          <cell r="G1626" t="str">
            <v>京都市北区紫野西御所田町３１-１</v>
          </cell>
          <cell r="H1626" t="str">
            <v/>
          </cell>
          <cell r="I1626" t="str">
            <v>075-492-6513</v>
          </cell>
          <cell r="J1626">
            <v>2185</v>
          </cell>
          <cell r="K1626">
            <v>0</v>
          </cell>
          <cell r="M1626" t="str">
            <v/>
          </cell>
          <cell r="N1626"/>
          <cell r="O1626"/>
          <cell r="AA1626" t="str">
            <v/>
          </cell>
          <cell r="AB1626"/>
          <cell r="AC1626"/>
          <cell r="AO1626" t="str">
            <v/>
          </cell>
          <cell r="AP1626"/>
          <cell r="AQ1626"/>
          <cell r="BC1626" t="str">
            <v/>
          </cell>
          <cell r="BD1626"/>
          <cell r="BE1626"/>
          <cell r="BQ1626" t="str">
            <v/>
          </cell>
          <cell r="BR1626"/>
          <cell r="BS1626"/>
          <cell r="CE1626" t="str">
            <v/>
          </cell>
          <cell r="CF1626" t="str">
            <v/>
          </cell>
          <cell r="CG1626" t="str">
            <v/>
          </cell>
          <cell r="CR1626"/>
          <cell r="CS1626"/>
        </row>
        <row r="1627">
          <cell r="B1627" t="str">
            <v>38</v>
          </cell>
          <cell r="F1627" t="str">
            <v>622-0214</v>
          </cell>
          <cell r="G1627" t="str">
            <v>船井郡京丹波町蒲生蒲生野３５３ー１</v>
          </cell>
          <cell r="H1627" t="str">
            <v/>
          </cell>
          <cell r="I1627" t="str">
            <v>0771-82-0788</v>
          </cell>
          <cell r="J1627">
            <v>26196</v>
          </cell>
          <cell r="K1627">
            <v>21900</v>
          </cell>
          <cell r="M1627" t="str">
            <v>木戸　巧</v>
          </cell>
          <cell r="N1627">
            <v>5000</v>
          </cell>
          <cell r="O1627">
            <v>12</v>
          </cell>
          <cell r="AA1627" t="str">
            <v/>
          </cell>
          <cell r="AB1627"/>
          <cell r="AC1627"/>
          <cell r="AO1627" t="str">
            <v/>
          </cell>
          <cell r="AP1627"/>
          <cell r="AQ1627"/>
          <cell r="BC1627" t="str">
            <v/>
          </cell>
          <cell r="BD1627"/>
          <cell r="BE1627"/>
          <cell r="BQ1627" t="str">
            <v/>
          </cell>
          <cell r="BR1627"/>
          <cell r="BS1627"/>
          <cell r="CE1627" t="str">
            <v/>
          </cell>
          <cell r="CF1627" t="str">
            <v/>
          </cell>
          <cell r="CG1627" t="str">
            <v/>
          </cell>
          <cell r="CR1627" t="str">
            <v>京都銀行</v>
          </cell>
          <cell r="CS1627" t="str">
            <v>須知支店</v>
          </cell>
        </row>
        <row r="1628">
          <cell r="B1628" t="str">
            <v>35</v>
          </cell>
          <cell r="F1628" t="str">
            <v>603-8487</v>
          </cell>
          <cell r="G1628" t="str">
            <v>京都市北区大北山原谷乾町９６－７</v>
          </cell>
          <cell r="H1628" t="str">
            <v/>
          </cell>
          <cell r="I1628" t="str">
            <v>075-463-0163</v>
          </cell>
          <cell r="J1628">
            <v>874</v>
          </cell>
          <cell r="K1628">
            <v>0</v>
          </cell>
          <cell r="M1628" t="str">
            <v/>
          </cell>
          <cell r="N1628"/>
          <cell r="O1628"/>
          <cell r="AA1628" t="str">
            <v/>
          </cell>
          <cell r="AB1628"/>
          <cell r="AC1628"/>
          <cell r="AO1628" t="str">
            <v/>
          </cell>
          <cell r="AP1628"/>
          <cell r="AQ1628"/>
          <cell r="BC1628" t="str">
            <v/>
          </cell>
          <cell r="BD1628"/>
          <cell r="BE1628"/>
          <cell r="BQ1628" t="str">
            <v/>
          </cell>
          <cell r="BR1628"/>
          <cell r="BS1628"/>
          <cell r="CE1628" t="str">
            <v/>
          </cell>
          <cell r="CF1628" t="str">
            <v/>
          </cell>
          <cell r="CG1628" t="str">
            <v/>
          </cell>
          <cell r="CR1628" t="str">
            <v>京都中央信用金庫</v>
          </cell>
          <cell r="CS1628" t="str">
            <v>大将軍支店</v>
          </cell>
        </row>
        <row r="1629">
          <cell r="B1629" t="str">
            <v>35</v>
          </cell>
          <cell r="F1629" t="str">
            <v>520-0235</v>
          </cell>
          <cell r="G1629" t="str">
            <v>滋賀県大津市真野大野１－１６－９</v>
          </cell>
          <cell r="H1629" t="str">
            <v/>
          </cell>
          <cell r="I1629" t="str">
            <v>090-1955-6944</v>
          </cell>
          <cell r="J1629">
            <v>2185</v>
          </cell>
          <cell r="K1629">
            <v>0</v>
          </cell>
          <cell r="M1629" t="str">
            <v/>
          </cell>
          <cell r="N1629"/>
          <cell r="O1629"/>
          <cell r="AA1629" t="str">
            <v/>
          </cell>
          <cell r="AB1629"/>
          <cell r="AC1629"/>
          <cell r="AO1629" t="str">
            <v/>
          </cell>
          <cell r="AP1629"/>
          <cell r="AQ1629"/>
          <cell r="BC1629" t="str">
            <v/>
          </cell>
          <cell r="BD1629"/>
          <cell r="BE1629"/>
          <cell r="BQ1629" t="str">
            <v/>
          </cell>
          <cell r="BR1629"/>
          <cell r="BS1629"/>
          <cell r="CE1629" t="str">
            <v/>
          </cell>
          <cell r="CF1629" t="str">
            <v/>
          </cell>
          <cell r="CG1629" t="str">
            <v/>
          </cell>
          <cell r="CR1629" t="str">
            <v>滋賀銀行</v>
          </cell>
          <cell r="CS1629" t="str">
            <v>堅田駅前支店</v>
          </cell>
        </row>
        <row r="1630">
          <cell r="B1630" t="str">
            <v>35</v>
          </cell>
          <cell r="F1630" t="str">
            <v>612-8465</v>
          </cell>
          <cell r="G1630" t="str">
            <v>京都市伏見区中島樋ノ上町３６</v>
          </cell>
          <cell r="H1630" t="str">
            <v/>
          </cell>
          <cell r="I1630" t="str">
            <v>075-602-0150</v>
          </cell>
          <cell r="J1630">
            <v>80275</v>
          </cell>
          <cell r="K1630">
            <v>69350</v>
          </cell>
          <cell r="M1630" t="str">
            <v>山田　信一</v>
          </cell>
          <cell r="N1630">
            <v>10000</v>
          </cell>
          <cell r="O1630">
            <v>12</v>
          </cell>
          <cell r="AA1630" t="str">
            <v>山田　大輔</v>
          </cell>
          <cell r="AB1630">
            <v>10000</v>
          </cell>
          <cell r="AC1630">
            <v>12</v>
          </cell>
          <cell r="AO1630" t="str">
            <v/>
          </cell>
          <cell r="AP1630"/>
          <cell r="AQ1630"/>
          <cell r="BC1630" t="str">
            <v/>
          </cell>
          <cell r="BD1630"/>
          <cell r="BE1630"/>
          <cell r="BQ1630" t="str">
            <v/>
          </cell>
          <cell r="BR1630"/>
          <cell r="BS1630"/>
          <cell r="CE1630" t="str">
            <v/>
          </cell>
          <cell r="CF1630" t="str">
            <v/>
          </cell>
          <cell r="CG1630" t="str">
            <v/>
          </cell>
          <cell r="CR1630" t="str">
            <v>京都銀行</v>
          </cell>
          <cell r="CS1630" t="str">
            <v>下鳥羽支店</v>
          </cell>
        </row>
        <row r="1631">
          <cell r="B1631" t="str">
            <v>35</v>
          </cell>
          <cell r="F1631" t="str">
            <v>612-0847</v>
          </cell>
          <cell r="G1631" t="str">
            <v>京都市伏見区深草大亀谷大山町４２ー</v>
          </cell>
          <cell r="H1631" t="str">
            <v>3</v>
          </cell>
          <cell r="I1631" t="str">
            <v>075-642-9573</v>
          </cell>
          <cell r="J1631">
            <v>75506</v>
          </cell>
          <cell r="K1631">
            <v>48545</v>
          </cell>
          <cell r="M1631" t="str">
            <v>寺川　武雄</v>
          </cell>
          <cell r="N1631">
            <v>7000</v>
          </cell>
          <cell r="O1631">
            <v>12</v>
          </cell>
          <cell r="AA1631" t="str">
            <v>寺川　正則</v>
          </cell>
          <cell r="AB1631">
            <v>7000</v>
          </cell>
          <cell r="AC1631">
            <v>12</v>
          </cell>
          <cell r="AO1631" t="str">
            <v/>
          </cell>
          <cell r="AP1631"/>
          <cell r="AQ1631"/>
          <cell r="BC1631" t="str">
            <v/>
          </cell>
          <cell r="BD1631"/>
          <cell r="BE1631"/>
          <cell r="BQ1631" t="str">
            <v/>
          </cell>
          <cell r="BR1631"/>
          <cell r="BS1631"/>
          <cell r="CE1631" t="str">
            <v/>
          </cell>
          <cell r="CF1631" t="str">
            <v/>
          </cell>
          <cell r="CG1631" t="str">
            <v/>
          </cell>
          <cell r="CR1631" t="str">
            <v>京都銀行</v>
          </cell>
          <cell r="CS1631" t="str">
            <v>墨染支店</v>
          </cell>
        </row>
        <row r="1632">
          <cell r="B1632" t="str">
            <v>35</v>
          </cell>
          <cell r="F1632" t="str">
            <v>611-0011</v>
          </cell>
          <cell r="G1632" t="str">
            <v>宇治市五ケ庄日皆田４－６</v>
          </cell>
          <cell r="H1632" t="str">
            <v/>
          </cell>
          <cell r="I1632" t="str">
            <v>0774-33-0294</v>
          </cell>
          <cell r="J1632">
            <v>11409</v>
          </cell>
          <cell r="K1632">
            <v>0</v>
          </cell>
          <cell r="M1632" t="str">
            <v/>
          </cell>
          <cell r="N1632"/>
          <cell r="O1632"/>
          <cell r="AA1632" t="str">
            <v/>
          </cell>
          <cell r="AB1632"/>
          <cell r="AC1632"/>
          <cell r="AO1632" t="str">
            <v/>
          </cell>
          <cell r="AP1632"/>
          <cell r="AQ1632"/>
          <cell r="BC1632" t="str">
            <v/>
          </cell>
          <cell r="BD1632"/>
          <cell r="BE1632"/>
          <cell r="BQ1632" t="str">
            <v/>
          </cell>
          <cell r="BR1632"/>
          <cell r="BS1632"/>
          <cell r="CE1632" t="str">
            <v/>
          </cell>
          <cell r="CF1632" t="str">
            <v/>
          </cell>
          <cell r="CG1632" t="str">
            <v/>
          </cell>
          <cell r="CR1632" t="str">
            <v>京都信用金庫</v>
          </cell>
          <cell r="CS1632" t="str">
            <v>南桃山支店</v>
          </cell>
        </row>
        <row r="1633">
          <cell r="B1633" t="str">
            <v>35</v>
          </cell>
          <cell r="F1633" t="str">
            <v>610-0121</v>
          </cell>
          <cell r="G1633" t="str">
            <v>城陽市寺田樋尻６０－３４</v>
          </cell>
          <cell r="H1633" t="str">
            <v/>
          </cell>
          <cell r="I1633" t="str">
            <v>0774-39-7176</v>
          </cell>
          <cell r="J1633">
            <v>3163</v>
          </cell>
          <cell r="K1633">
            <v>0</v>
          </cell>
          <cell r="M1633" t="str">
            <v/>
          </cell>
          <cell r="N1633"/>
          <cell r="O1633"/>
          <cell r="AA1633" t="str">
            <v/>
          </cell>
          <cell r="AB1633"/>
          <cell r="AC1633"/>
          <cell r="AO1633" t="str">
            <v/>
          </cell>
          <cell r="AP1633"/>
          <cell r="AQ1633"/>
          <cell r="BC1633" t="str">
            <v/>
          </cell>
          <cell r="BD1633"/>
          <cell r="BE1633"/>
          <cell r="BQ1633" t="str">
            <v/>
          </cell>
          <cell r="BR1633"/>
          <cell r="BS1633"/>
          <cell r="CE1633" t="str">
            <v/>
          </cell>
          <cell r="CF1633" t="str">
            <v/>
          </cell>
          <cell r="CG1633" t="str">
            <v/>
          </cell>
          <cell r="CR1633" t="str">
            <v>京都銀行</v>
          </cell>
          <cell r="CS1633" t="str">
            <v>六地蔵支店</v>
          </cell>
        </row>
        <row r="1634">
          <cell r="B1634" t="str">
            <v>35</v>
          </cell>
          <cell r="F1634" t="str">
            <v>612-8469</v>
          </cell>
          <cell r="G1634" t="str">
            <v>京都市伏見区中島河原田町１－５</v>
          </cell>
          <cell r="H1634" t="str">
            <v/>
          </cell>
          <cell r="I1634" t="str">
            <v>075-601-8115</v>
          </cell>
          <cell r="J1634">
            <v>38893</v>
          </cell>
          <cell r="K1634">
            <v>0</v>
          </cell>
          <cell r="M1634" t="str">
            <v/>
          </cell>
          <cell r="N1634"/>
          <cell r="O1634"/>
          <cell r="AA1634" t="str">
            <v/>
          </cell>
          <cell r="AB1634"/>
          <cell r="AC1634"/>
          <cell r="AO1634" t="str">
            <v/>
          </cell>
          <cell r="AP1634"/>
          <cell r="AQ1634"/>
          <cell r="BC1634" t="str">
            <v/>
          </cell>
          <cell r="BD1634"/>
          <cell r="BE1634"/>
          <cell r="BQ1634" t="str">
            <v/>
          </cell>
          <cell r="BR1634"/>
          <cell r="BS1634"/>
          <cell r="CE1634" t="str">
            <v/>
          </cell>
          <cell r="CF1634" t="str">
            <v/>
          </cell>
          <cell r="CG1634" t="str">
            <v/>
          </cell>
          <cell r="CR1634" t="str">
            <v>京都信用金庫</v>
          </cell>
          <cell r="CS1634" t="str">
            <v>伏見支店</v>
          </cell>
        </row>
        <row r="1635">
          <cell r="B1635" t="str">
            <v>35</v>
          </cell>
          <cell r="F1635" t="str">
            <v>612-8081</v>
          </cell>
          <cell r="G1635" t="str">
            <v>京都市伏見区新町九丁目３９８</v>
          </cell>
          <cell r="H1635" t="str">
            <v/>
          </cell>
          <cell r="I1635" t="str">
            <v>601-1389</v>
          </cell>
          <cell r="J1635">
            <v>32765</v>
          </cell>
          <cell r="K1635">
            <v>27740</v>
          </cell>
          <cell r="M1635" t="str">
            <v>井上　辰三</v>
          </cell>
          <cell r="N1635">
            <v>8000</v>
          </cell>
          <cell r="O1635">
            <v>12</v>
          </cell>
          <cell r="AA1635" t="str">
            <v/>
          </cell>
          <cell r="AB1635"/>
          <cell r="AC1635"/>
          <cell r="AO1635" t="str">
            <v/>
          </cell>
          <cell r="AP1635"/>
          <cell r="AQ1635"/>
          <cell r="BC1635" t="str">
            <v/>
          </cell>
          <cell r="BD1635"/>
          <cell r="BE1635"/>
          <cell r="BQ1635" t="str">
            <v/>
          </cell>
          <cell r="BR1635"/>
          <cell r="BS1635"/>
          <cell r="CE1635" t="str">
            <v/>
          </cell>
          <cell r="CF1635" t="str">
            <v/>
          </cell>
          <cell r="CG1635" t="str">
            <v/>
          </cell>
          <cell r="CR1635"/>
          <cell r="CS1635"/>
        </row>
        <row r="1636">
          <cell r="B1636" t="str">
            <v>35</v>
          </cell>
          <cell r="F1636" t="str">
            <v>611-0014</v>
          </cell>
          <cell r="G1636" t="str">
            <v>宇治市明星町一丁目２０ー４５</v>
          </cell>
          <cell r="H1636" t="str">
            <v/>
          </cell>
          <cell r="I1636" t="str">
            <v>0774-23-1469</v>
          </cell>
          <cell r="J1636">
            <v>50986</v>
          </cell>
          <cell r="K1636">
            <v>48545</v>
          </cell>
          <cell r="M1636" t="str">
            <v>村井　純一</v>
          </cell>
          <cell r="N1636">
            <v>14000</v>
          </cell>
          <cell r="O1636">
            <v>12</v>
          </cell>
          <cell r="AA1636" t="str">
            <v/>
          </cell>
          <cell r="AB1636"/>
          <cell r="AC1636"/>
          <cell r="AO1636" t="str">
            <v/>
          </cell>
          <cell r="AP1636"/>
          <cell r="AQ1636"/>
          <cell r="BC1636" t="str">
            <v/>
          </cell>
          <cell r="BD1636"/>
          <cell r="BE1636"/>
          <cell r="BQ1636" t="str">
            <v/>
          </cell>
          <cell r="BR1636"/>
          <cell r="BS1636"/>
          <cell r="CE1636" t="str">
            <v/>
          </cell>
          <cell r="CF1636" t="str">
            <v/>
          </cell>
          <cell r="CG1636" t="str">
            <v/>
          </cell>
          <cell r="CR1636" t="str">
            <v>京都銀行</v>
          </cell>
          <cell r="CS1636" t="str">
            <v>三室戸支店</v>
          </cell>
        </row>
        <row r="1637">
          <cell r="B1637" t="str">
            <v>35</v>
          </cell>
          <cell r="F1637" t="str">
            <v>612-8017</v>
          </cell>
          <cell r="G1637" t="str">
            <v>京都市伏見区桃山南大島町１－３８</v>
          </cell>
          <cell r="H1637" t="str">
            <v/>
          </cell>
          <cell r="I1637" t="str">
            <v>075-622-7249</v>
          </cell>
          <cell r="J1637">
            <v>43795</v>
          </cell>
          <cell r="K1637">
            <v>41610</v>
          </cell>
          <cell r="M1637" t="str">
            <v>平井　敏夫</v>
          </cell>
          <cell r="N1637">
            <v>12000</v>
          </cell>
          <cell r="O1637">
            <v>12</v>
          </cell>
          <cell r="AA1637" t="str">
            <v/>
          </cell>
          <cell r="AB1637"/>
          <cell r="AC1637"/>
          <cell r="AO1637" t="str">
            <v/>
          </cell>
          <cell r="AP1637"/>
          <cell r="AQ1637"/>
          <cell r="BC1637" t="str">
            <v/>
          </cell>
          <cell r="BD1637"/>
          <cell r="BE1637"/>
          <cell r="BQ1637" t="str">
            <v/>
          </cell>
          <cell r="BR1637"/>
          <cell r="BS1637"/>
          <cell r="CE1637" t="str">
            <v/>
          </cell>
          <cell r="CF1637" t="str">
            <v/>
          </cell>
          <cell r="CG1637" t="str">
            <v/>
          </cell>
          <cell r="CR1637" t="str">
            <v>京都信用金庫</v>
          </cell>
          <cell r="CS1637" t="str">
            <v>南桃山支店</v>
          </cell>
        </row>
        <row r="1638">
          <cell r="B1638" t="str">
            <v>35</v>
          </cell>
          <cell r="F1638" t="str">
            <v>611-0023</v>
          </cell>
          <cell r="G1638" t="str">
            <v>宇治市折居台４丁目１－２３５</v>
          </cell>
          <cell r="H1638" t="str">
            <v/>
          </cell>
          <cell r="I1638" t="str">
            <v>0774-23-6208</v>
          </cell>
          <cell r="J1638">
            <v>1482</v>
          </cell>
          <cell r="K1638">
            <v>0</v>
          </cell>
          <cell r="M1638" t="str">
            <v/>
          </cell>
          <cell r="N1638"/>
          <cell r="O1638"/>
          <cell r="AA1638" t="str">
            <v/>
          </cell>
          <cell r="AB1638"/>
          <cell r="AC1638"/>
          <cell r="AO1638" t="str">
            <v/>
          </cell>
          <cell r="AP1638"/>
          <cell r="AQ1638"/>
          <cell r="BC1638" t="str">
            <v/>
          </cell>
          <cell r="BD1638"/>
          <cell r="BE1638"/>
          <cell r="BQ1638" t="str">
            <v/>
          </cell>
          <cell r="BR1638"/>
          <cell r="BS1638"/>
          <cell r="CE1638" t="str">
            <v/>
          </cell>
          <cell r="CF1638" t="str">
            <v/>
          </cell>
          <cell r="CG1638" t="str">
            <v/>
          </cell>
          <cell r="CR1638" t="str">
            <v>京都銀行</v>
          </cell>
          <cell r="CS1638" t="str">
            <v>宇治支店</v>
          </cell>
        </row>
        <row r="1639">
          <cell r="B1639" t="str">
            <v>35</v>
          </cell>
          <cell r="F1639" t="str">
            <v>612-8116</v>
          </cell>
          <cell r="G1639" t="str">
            <v>京都市伏見区向島西堤町７０１３</v>
          </cell>
          <cell r="H1639" t="str">
            <v/>
          </cell>
          <cell r="I1639" t="str">
            <v>075-611-9022</v>
          </cell>
          <cell r="J1639">
            <v>3819</v>
          </cell>
          <cell r="K1639">
            <v>0</v>
          </cell>
          <cell r="M1639" t="str">
            <v/>
          </cell>
          <cell r="N1639"/>
          <cell r="O1639"/>
          <cell r="AA1639" t="str">
            <v/>
          </cell>
          <cell r="AB1639"/>
          <cell r="AC1639"/>
          <cell r="AO1639" t="str">
            <v/>
          </cell>
          <cell r="AP1639"/>
          <cell r="AQ1639"/>
          <cell r="BC1639" t="str">
            <v/>
          </cell>
          <cell r="BD1639"/>
          <cell r="BE1639"/>
          <cell r="BQ1639" t="str">
            <v/>
          </cell>
          <cell r="BR1639"/>
          <cell r="BS1639"/>
          <cell r="CE1639" t="str">
            <v/>
          </cell>
          <cell r="CF1639" t="str">
            <v/>
          </cell>
          <cell r="CG1639" t="str">
            <v/>
          </cell>
          <cell r="CR1639" t="str">
            <v>京都銀行</v>
          </cell>
          <cell r="CS1639" t="str">
            <v>向島支店</v>
          </cell>
        </row>
        <row r="1640">
          <cell r="B1640" t="str">
            <v>35</v>
          </cell>
          <cell r="F1640" t="str">
            <v>612-8154</v>
          </cell>
          <cell r="G1640" t="str">
            <v>京都市伏見区向島津田町７０－３４</v>
          </cell>
          <cell r="H1640" t="str">
            <v/>
          </cell>
          <cell r="I1640" t="str">
            <v>075-621-3391</v>
          </cell>
          <cell r="J1640">
            <v>2185</v>
          </cell>
          <cell r="K1640">
            <v>0</v>
          </cell>
          <cell r="M1640" t="str">
            <v/>
          </cell>
          <cell r="N1640"/>
          <cell r="O1640"/>
          <cell r="AA1640" t="str">
            <v/>
          </cell>
          <cell r="AB1640"/>
          <cell r="AC1640"/>
          <cell r="AO1640" t="str">
            <v/>
          </cell>
          <cell r="AP1640"/>
          <cell r="AQ1640"/>
          <cell r="BC1640" t="str">
            <v/>
          </cell>
          <cell r="BD1640"/>
          <cell r="BE1640"/>
          <cell r="BQ1640" t="str">
            <v/>
          </cell>
          <cell r="BR1640"/>
          <cell r="BS1640"/>
          <cell r="CE1640" t="str">
            <v/>
          </cell>
          <cell r="CF1640" t="str">
            <v/>
          </cell>
          <cell r="CG1640" t="str">
            <v/>
          </cell>
          <cell r="CR1640" t="str">
            <v>京都銀行</v>
          </cell>
          <cell r="CS1640" t="str">
            <v>向島支店</v>
          </cell>
        </row>
        <row r="1641">
          <cell r="B1641" t="str">
            <v>35</v>
          </cell>
          <cell r="F1641" t="str">
            <v>612-8154</v>
          </cell>
          <cell r="G1641" t="str">
            <v>久世郡久御山町野村村東９８－４</v>
          </cell>
          <cell r="H1641" t="str">
            <v/>
          </cell>
          <cell r="I1641" t="str">
            <v>075-621-2788</v>
          </cell>
          <cell r="J1641">
            <v>2213</v>
          </cell>
          <cell r="K1641">
            <v>0</v>
          </cell>
          <cell r="M1641" t="str">
            <v/>
          </cell>
          <cell r="N1641"/>
          <cell r="O1641"/>
          <cell r="AA1641" t="str">
            <v/>
          </cell>
          <cell r="AB1641"/>
          <cell r="AC1641"/>
          <cell r="AO1641" t="str">
            <v/>
          </cell>
          <cell r="AP1641"/>
          <cell r="AQ1641"/>
          <cell r="BC1641" t="str">
            <v/>
          </cell>
          <cell r="BD1641"/>
          <cell r="BE1641"/>
          <cell r="BQ1641" t="str">
            <v/>
          </cell>
          <cell r="BR1641"/>
          <cell r="BS1641"/>
          <cell r="CE1641" t="str">
            <v/>
          </cell>
          <cell r="CF1641" t="str">
            <v/>
          </cell>
          <cell r="CG1641" t="str">
            <v/>
          </cell>
          <cell r="CR1641"/>
          <cell r="CS1641"/>
        </row>
        <row r="1642">
          <cell r="B1642" t="str">
            <v>35</v>
          </cell>
          <cell r="F1642" t="str">
            <v>612-8154</v>
          </cell>
          <cell r="G1642" t="str">
            <v>京都市伏見区向島津田町１９１－７</v>
          </cell>
          <cell r="H1642" t="str">
            <v/>
          </cell>
          <cell r="I1642" t="str">
            <v>075-601-5994</v>
          </cell>
          <cell r="J1642">
            <v>94525</v>
          </cell>
          <cell r="K1642">
            <v>90155</v>
          </cell>
          <cell r="M1642" t="str">
            <v>内海　隆太</v>
          </cell>
          <cell r="N1642">
            <v>10000</v>
          </cell>
          <cell r="O1642">
            <v>12</v>
          </cell>
          <cell r="AA1642" t="str">
            <v>内海　秀一</v>
          </cell>
          <cell r="AB1642">
            <v>16000</v>
          </cell>
          <cell r="AC1642">
            <v>12</v>
          </cell>
          <cell r="AO1642" t="str">
            <v/>
          </cell>
          <cell r="AP1642"/>
          <cell r="AQ1642"/>
          <cell r="BC1642" t="str">
            <v/>
          </cell>
          <cell r="BD1642"/>
          <cell r="BE1642"/>
          <cell r="BQ1642" t="str">
            <v/>
          </cell>
          <cell r="BR1642"/>
          <cell r="BS1642"/>
          <cell r="CE1642" t="str">
            <v/>
          </cell>
          <cell r="CF1642" t="str">
            <v/>
          </cell>
          <cell r="CG1642" t="str">
            <v/>
          </cell>
          <cell r="CR1642" t="str">
            <v>ゆうちょ銀行</v>
          </cell>
          <cell r="CS1642" t="str">
            <v>四四八</v>
          </cell>
        </row>
        <row r="1643">
          <cell r="B1643" t="str">
            <v>35</v>
          </cell>
          <cell r="F1643" t="str">
            <v>611-0002</v>
          </cell>
          <cell r="G1643" t="str">
            <v>宇治市木幡御園３－２４</v>
          </cell>
          <cell r="H1643" t="str">
            <v/>
          </cell>
          <cell r="I1643" t="str">
            <v>0774-33-2308</v>
          </cell>
          <cell r="J1643">
            <v>56534</v>
          </cell>
          <cell r="K1643">
            <v>48545</v>
          </cell>
          <cell r="M1643" t="str">
            <v>奥野　正則</v>
          </cell>
          <cell r="N1643">
            <v>14000</v>
          </cell>
          <cell r="O1643">
            <v>12</v>
          </cell>
          <cell r="AA1643" t="str">
            <v/>
          </cell>
          <cell r="AB1643"/>
          <cell r="AC1643"/>
          <cell r="AO1643" t="str">
            <v/>
          </cell>
          <cell r="AP1643"/>
          <cell r="AQ1643"/>
          <cell r="BC1643" t="str">
            <v/>
          </cell>
          <cell r="BD1643"/>
          <cell r="BE1643"/>
          <cell r="BQ1643" t="str">
            <v/>
          </cell>
          <cell r="BR1643"/>
          <cell r="BS1643"/>
          <cell r="CE1643" t="str">
            <v/>
          </cell>
          <cell r="CF1643" t="str">
            <v/>
          </cell>
          <cell r="CG1643" t="str">
            <v/>
          </cell>
          <cell r="CR1643" t="str">
            <v>京都銀行</v>
          </cell>
          <cell r="CS1643" t="str">
            <v>六地蔵支店</v>
          </cell>
        </row>
        <row r="1644">
          <cell r="B1644" t="str">
            <v>35</v>
          </cell>
          <cell r="F1644" t="str">
            <v>601-1356</v>
          </cell>
          <cell r="G1644" t="str">
            <v>京都市伏見区醍醐南西裏町　１０－３</v>
          </cell>
          <cell r="H1644" t="str">
            <v>4</v>
          </cell>
          <cell r="I1644" t="str">
            <v>075-571-8486</v>
          </cell>
          <cell r="J1644">
            <v>35767</v>
          </cell>
          <cell r="K1644">
            <v>34675</v>
          </cell>
          <cell r="M1644" t="str">
            <v>大西　勉</v>
          </cell>
          <cell r="N1644">
            <v>10000</v>
          </cell>
          <cell r="O1644">
            <v>12</v>
          </cell>
          <cell r="AA1644" t="str">
            <v/>
          </cell>
          <cell r="AB1644"/>
          <cell r="AC1644"/>
          <cell r="AO1644" t="str">
            <v/>
          </cell>
          <cell r="AP1644"/>
          <cell r="AQ1644"/>
          <cell r="BC1644" t="str">
            <v/>
          </cell>
          <cell r="BD1644"/>
          <cell r="BE1644"/>
          <cell r="BQ1644" t="str">
            <v/>
          </cell>
          <cell r="BR1644"/>
          <cell r="BS1644"/>
          <cell r="CE1644" t="str">
            <v/>
          </cell>
          <cell r="CF1644" t="str">
            <v/>
          </cell>
          <cell r="CG1644" t="str">
            <v/>
          </cell>
          <cell r="CR1644"/>
          <cell r="CS1644"/>
        </row>
        <row r="1645">
          <cell r="B1645" t="str">
            <v>35</v>
          </cell>
          <cell r="F1645" t="str">
            <v>615-8025</v>
          </cell>
          <cell r="G1645" t="str">
            <v>京都市西京区桂稲荷山町　２４－１５</v>
          </cell>
          <cell r="H1645" t="str">
            <v/>
          </cell>
          <cell r="I1645" t="str">
            <v>075-381-1823</v>
          </cell>
          <cell r="J1645">
            <v>88872</v>
          </cell>
          <cell r="K1645">
            <v>86687</v>
          </cell>
          <cell r="M1645" t="str">
            <v>鹿野　誠</v>
          </cell>
          <cell r="N1645">
            <v>25000</v>
          </cell>
          <cell r="O1645">
            <v>12</v>
          </cell>
          <cell r="AA1645" t="str">
            <v/>
          </cell>
          <cell r="AB1645"/>
          <cell r="AC1645"/>
          <cell r="AO1645" t="str">
            <v/>
          </cell>
          <cell r="AP1645"/>
          <cell r="AQ1645"/>
          <cell r="BC1645" t="str">
            <v/>
          </cell>
          <cell r="BD1645"/>
          <cell r="BE1645"/>
          <cell r="BQ1645" t="str">
            <v/>
          </cell>
          <cell r="BR1645"/>
          <cell r="BS1645"/>
          <cell r="CE1645" t="str">
            <v/>
          </cell>
          <cell r="CF1645" t="str">
            <v/>
          </cell>
          <cell r="CG1645" t="str">
            <v/>
          </cell>
          <cell r="CR1645" t="str">
            <v>京都中央信用金庫</v>
          </cell>
          <cell r="CS1645" t="str">
            <v>桂駅前支店</v>
          </cell>
        </row>
        <row r="1646">
          <cell r="B1646" t="str">
            <v>35</v>
          </cell>
          <cell r="F1646" t="str">
            <v>607-8301</v>
          </cell>
          <cell r="G1646" t="str">
            <v>京都市山科区</v>
          </cell>
          <cell r="H1646" t="str">
            <v>西野山百々町１１５－７</v>
          </cell>
          <cell r="I1646" t="str">
            <v>075-502-3037</v>
          </cell>
          <cell r="J1646">
            <v>48867</v>
          </cell>
          <cell r="K1646">
            <v>17337</v>
          </cell>
          <cell r="M1646" t="str">
            <v>春木　茂男</v>
          </cell>
          <cell r="N1646">
            <v>5000</v>
          </cell>
          <cell r="O1646">
            <v>12</v>
          </cell>
          <cell r="AA1646" t="str">
            <v/>
          </cell>
          <cell r="AB1646"/>
          <cell r="AC1646"/>
          <cell r="AO1646" t="str">
            <v/>
          </cell>
          <cell r="AP1646"/>
          <cell r="AQ1646"/>
          <cell r="BC1646" t="str">
            <v/>
          </cell>
          <cell r="BD1646"/>
          <cell r="BE1646"/>
          <cell r="BQ1646" t="str">
            <v/>
          </cell>
          <cell r="BR1646"/>
          <cell r="BS1646"/>
          <cell r="CE1646" t="str">
            <v/>
          </cell>
          <cell r="CF1646" t="str">
            <v/>
          </cell>
          <cell r="CG1646" t="str">
            <v/>
          </cell>
          <cell r="CR1646" t="str">
            <v>京都中央信用金庫</v>
          </cell>
          <cell r="CS1646" t="str">
            <v>東五条支店</v>
          </cell>
        </row>
        <row r="1647">
          <cell r="B1647" t="str">
            <v>35</v>
          </cell>
          <cell r="F1647" t="str">
            <v>612-8275</v>
          </cell>
          <cell r="G1647" t="str">
            <v>京都市伏見区納所町５８６－１６８</v>
          </cell>
          <cell r="H1647" t="str">
            <v/>
          </cell>
          <cell r="I1647" t="str">
            <v>075-631-8890</v>
          </cell>
          <cell r="J1647">
            <v>71535</v>
          </cell>
          <cell r="K1647">
            <v>69350</v>
          </cell>
          <cell r="M1647" t="str">
            <v>中谷　俊夫</v>
          </cell>
          <cell r="N1647">
            <v>20000</v>
          </cell>
          <cell r="O1647">
            <v>12</v>
          </cell>
          <cell r="AA1647" t="str">
            <v/>
          </cell>
          <cell r="AB1647"/>
          <cell r="AC1647"/>
          <cell r="AO1647" t="str">
            <v/>
          </cell>
          <cell r="AP1647"/>
          <cell r="AQ1647"/>
          <cell r="BC1647" t="str">
            <v/>
          </cell>
          <cell r="BD1647"/>
          <cell r="BE1647"/>
          <cell r="BQ1647" t="str">
            <v/>
          </cell>
          <cell r="BR1647"/>
          <cell r="BS1647"/>
          <cell r="CE1647" t="str">
            <v/>
          </cell>
          <cell r="CF1647" t="str">
            <v/>
          </cell>
          <cell r="CG1647" t="str">
            <v/>
          </cell>
          <cell r="CR1647" t="str">
            <v>京都中央信用金庫</v>
          </cell>
          <cell r="CS1647" t="str">
            <v>淀支店</v>
          </cell>
        </row>
        <row r="1648">
          <cell r="B1648" t="str">
            <v>35</v>
          </cell>
          <cell r="F1648" t="str">
            <v>612-8487</v>
          </cell>
          <cell r="G1648" t="str">
            <v>京都市伏見区羽束師菱川町２５９</v>
          </cell>
          <cell r="H1648" t="str">
            <v/>
          </cell>
          <cell r="I1648" t="str">
            <v>921-2419</v>
          </cell>
          <cell r="J1648">
            <v>50834</v>
          </cell>
          <cell r="K1648">
            <v>41610</v>
          </cell>
          <cell r="M1648" t="str">
            <v>堤　　正好</v>
          </cell>
          <cell r="N1648">
            <v>12000</v>
          </cell>
          <cell r="O1648">
            <v>12</v>
          </cell>
          <cell r="AA1648" t="str">
            <v/>
          </cell>
          <cell r="AB1648"/>
          <cell r="AC1648"/>
          <cell r="AO1648" t="str">
            <v/>
          </cell>
          <cell r="AP1648"/>
          <cell r="AQ1648"/>
          <cell r="BC1648" t="str">
            <v/>
          </cell>
          <cell r="BD1648"/>
          <cell r="BE1648"/>
          <cell r="BQ1648" t="str">
            <v/>
          </cell>
          <cell r="BR1648"/>
          <cell r="BS1648"/>
          <cell r="CE1648" t="str">
            <v/>
          </cell>
          <cell r="CF1648" t="str">
            <v/>
          </cell>
          <cell r="CG1648" t="str">
            <v/>
          </cell>
          <cell r="CR1648" t="str">
            <v>京都中央信用金庫</v>
          </cell>
          <cell r="CS1648" t="str">
            <v>久我支店</v>
          </cell>
        </row>
        <row r="1649">
          <cell r="B1649" t="str">
            <v>35</v>
          </cell>
          <cell r="F1649" t="str">
            <v>612-8495</v>
          </cell>
          <cell r="G1649" t="str">
            <v>京都市伏見区久我森の宮町８－１１５</v>
          </cell>
          <cell r="H1649" t="str">
            <v/>
          </cell>
          <cell r="I1649" t="str">
            <v>075-922-1508</v>
          </cell>
          <cell r="J1649">
            <v>2185</v>
          </cell>
          <cell r="K1649">
            <v>0</v>
          </cell>
          <cell r="M1649" t="str">
            <v/>
          </cell>
          <cell r="N1649"/>
          <cell r="O1649"/>
          <cell r="AA1649" t="str">
            <v/>
          </cell>
          <cell r="AB1649"/>
          <cell r="AC1649"/>
          <cell r="AO1649" t="str">
            <v/>
          </cell>
          <cell r="AP1649"/>
          <cell r="AQ1649"/>
          <cell r="BC1649" t="str">
            <v/>
          </cell>
          <cell r="BD1649"/>
          <cell r="BE1649"/>
          <cell r="BQ1649" t="str">
            <v/>
          </cell>
          <cell r="BR1649"/>
          <cell r="BS1649"/>
          <cell r="CE1649" t="str">
            <v/>
          </cell>
          <cell r="CF1649" t="str">
            <v/>
          </cell>
          <cell r="CG1649" t="str">
            <v/>
          </cell>
          <cell r="CR1649" t="str">
            <v>京都中央信用金庫</v>
          </cell>
          <cell r="CS1649" t="str">
            <v>久我支店</v>
          </cell>
        </row>
        <row r="1650">
          <cell r="B1650" t="str">
            <v>35</v>
          </cell>
          <cell r="F1650" t="str">
            <v>612-8487</v>
          </cell>
          <cell r="G1650" t="str">
            <v>京都市伏見区羽束師菱川町１２６</v>
          </cell>
          <cell r="H1650" t="str">
            <v/>
          </cell>
          <cell r="I1650" t="str">
            <v>075-921-4779</v>
          </cell>
          <cell r="J1650">
            <v>1092</v>
          </cell>
          <cell r="K1650">
            <v>0</v>
          </cell>
          <cell r="M1650" t="str">
            <v/>
          </cell>
          <cell r="N1650"/>
          <cell r="O1650"/>
          <cell r="AA1650" t="str">
            <v/>
          </cell>
          <cell r="AB1650"/>
          <cell r="AC1650"/>
          <cell r="AO1650" t="str">
            <v/>
          </cell>
          <cell r="AP1650"/>
          <cell r="AQ1650"/>
          <cell r="BC1650" t="str">
            <v/>
          </cell>
          <cell r="BD1650"/>
          <cell r="BE1650"/>
          <cell r="BQ1650" t="str">
            <v/>
          </cell>
          <cell r="BR1650"/>
          <cell r="BS1650"/>
          <cell r="CE1650" t="str">
            <v/>
          </cell>
          <cell r="CF1650" t="str">
            <v/>
          </cell>
          <cell r="CG1650" t="str">
            <v/>
          </cell>
          <cell r="CR1650"/>
          <cell r="CS1650"/>
        </row>
        <row r="1651">
          <cell r="B1651" t="str">
            <v>35</v>
          </cell>
          <cell r="F1651" t="str">
            <v>612-8494</v>
          </cell>
          <cell r="G1651" t="str">
            <v>京都市伏見区久我東町２－５０</v>
          </cell>
          <cell r="H1651" t="str">
            <v/>
          </cell>
          <cell r="I1651" t="str">
            <v>075-931-3730</v>
          </cell>
          <cell r="J1651">
            <v>127233</v>
          </cell>
          <cell r="K1651">
            <v>124830</v>
          </cell>
          <cell r="M1651" t="str">
            <v>樹下　孝之</v>
          </cell>
          <cell r="N1651">
            <v>18000</v>
          </cell>
          <cell r="O1651">
            <v>12</v>
          </cell>
          <cell r="AA1651" t="str">
            <v>樹下　誠彦</v>
          </cell>
          <cell r="AB1651">
            <v>18000</v>
          </cell>
          <cell r="AC1651">
            <v>12</v>
          </cell>
          <cell r="AO1651" t="str">
            <v/>
          </cell>
          <cell r="AP1651"/>
          <cell r="AQ1651"/>
          <cell r="BC1651" t="str">
            <v/>
          </cell>
          <cell r="BD1651"/>
          <cell r="BE1651"/>
          <cell r="BQ1651" t="str">
            <v/>
          </cell>
          <cell r="BR1651"/>
          <cell r="BS1651"/>
          <cell r="CE1651" t="str">
            <v/>
          </cell>
          <cell r="CF1651" t="str">
            <v/>
          </cell>
          <cell r="CG1651" t="str">
            <v/>
          </cell>
          <cell r="CR1651" t="str">
            <v>京都中央信用金庫</v>
          </cell>
          <cell r="CS1651" t="str">
            <v>久我支店</v>
          </cell>
        </row>
        <row r="1652">
          <cell r="B1652" t="str">
            <v>38</v>
          </cell>
          <cell r="F1652" t="str">
            <v>613-0901</v>
          </cell>
          <cell r="G1652" t="str">
            <v>京都市伏見区淀樋爪町６０８番地の３</v>
          </cell>
          <cell r="H1652" t="str">
            <v/>
          </cell>
          <cell r="I1652" t="str">
            <v>075-631-4687</v>
          </cell>
          <cell r="J1652">
            <v>45312</v>
          </cell>
          <cell r="K1652">
            <v>43800</v>
          </cell>
          <cell r="M1652" t="str">
            <v>平塚　友良</v>
          </cell>
          <cell r="N1652">
            <v>5000</v>
          </cell>
          <cell r="O1652">
            <v>12</v>
          </cell>
          <cell r="AA1652" t="str">
            <v>平塚　徹</v>
          </cell>
          <cell r="AB1652">
            <v>5000</v>
          </cell>
          <cell r="AC1652">
            <v>12</v>
          </cell>
          <cell r="AO1652" t="str">
            <v/>
          </cell>
          <cell r="AP1652"/>
          <cell r="AQ1652"/>
          <cell r="BC1652" t="str">
            <v/>
          </cell>
          <cell r="BD1652"/>
          <cell r="BE1652"/>
          <cell r="BQ1652" t="str">
            <v/>
          </cell>
          <cell r="BR1652"/>
          <cell r="BS1652"/>
          <cell r="CE1652" t="str">
            <v/>
          </cell>
          <cell r="CF1652" t="str">
            <v/>
          </cell>
          <cell r="CG1652" t="str">
            <v/>
          </cell>
          <cell r="CR1652"/>
          <cell r="CS1652"/>
        </row>
        <row r="1653">
          <cell r="B1653" t="str">
            <v>35</v>
          </cell>
          <cell r="F1653" t="str">
            <v>617-0833</v>
          </cell>
          <cell r="G1653" t="str">
            <v>長岡京市神足二丁目９－２２</v>
          </cell>
          <cell r="H1653" t="str">
            <v/>
          </cell>
          <cell r="I1653" t="str">
            <v>075-953-9111</v>
          </cell>
          <cell r="J1653">
            <v>295697</v>
          </cell>
          <cell r="K1653">
            <v>0</v>
          </cell>
          <cell r="M1653" t="str">
            <v/>
          </cell>
          <cell r="N1653"/>
          <cell r="O1653"/>
          <cell r="AA1653" t="str">
            <v/>
          </cell>
          <cell r="AB1653"/>
          <cell r="AC1653"/>
          <cell r="AO1653" t="str">
            <v/>
          </cell>
          <cell r="AP1653"/>
          <cell r="AQ1653"/>
          <cell r="BC1653" t="str">
            <v/>
          </cell>
          <cell r="BD1653"/>
          <cell r="BE1653"/>
          <cell r="BQ1653" t="str">
            <v/>
          </cell>
          <cell r="BR1653"/>
          <cell r="BS1653"/>
          <cell r="CE1653" t="str">
            <v/>
          </cell>
          <cell r="CF1653" t="str">
            <v/>
          </cell>
          <cell r="CG1653" t="str">
            <v/>
          </cell>
          <cell r="CR1653" t="str">
            <v>京都信用金庫</v>
          </cell>
          <cell r="CS1653" t="str">
            <v>長岡支店</v>
          </cell>
        </row>
        <row r="1654">
          <cell r="B1654" t="str">
            <v>35</v>
          </cell>
          <cell r="F1654" t="str">
            <v>617-0828</v>
          </cell>
          <cell r="G1654" t="str">
            <v>長岡京市馬場見場走り２０－４９</v>
          </cell>
          <cell r="H1654" t="str">
            <v/>
          </cell>
          <cell r="I1654" t="str">
            <v>075-954-2548</v>
          </cell>
          <cell r="J1654">
            <v>1586</v>
          </cell>
          <cell r="K1654">
            <v>0</v>
          </cell>
          <cell r="M1654" t="str">
            <v/>
          </cell>
          <cell r="N1654"/>
          <cell r="O1654"/>
          <cell r="AA1654" t="str">
            <v/>
          </cell>
          <cell r="AB1654"/>
          <cell r="AC1654"/>
          <cell r="AO1654" t="str">
            <v/>
          </cell>
          <cell r="AP1654"/>
          <cell r="AQ1654"/>
          <cell r="BC1654" t="str">
            <v/>
          </cell>
          <cell r="BD1654"/>
          <cell r="BE1654"/>
          <cell r="BQ1654" t="str">
            <v/>
          </cell>
          <cell r="BR1654"/>
          <cell r="BS1654"/>
          <cell r="CE1654" t="str">
            <v/>
          </cell>
          <cell r="CF1654" t="str">
            <v/>
          </cell>
          <cell r="CG1654" t="str">
            <v/>
          </cell>
          <cell r="CR1654" t="str">
            <v>京都銀行</v>
          </cell>
          <cell r="CS1654" t="str">
            <v>東長岡支店</v>
          </cell>
        </row>
        <row r="1655">
          <cell r="B1655" t="str">
            <v>35</v>
          </cell>
          <cell r="F1655" t="str">
            <v>617-0838</v>
          </cell>
          <cell r="G1655" t="str">
            <v>長岡京市緑が丘９ー６</v>
          </cell>
          <cell r="H1655" t="str">
            <v/>
          </cell>
          <cell r="I1655" t="str">
            <v>075-955-3675</v>
          </cell>
          <cell r="J1655">
            <v>43795</v>
          </cell>
          <cell r="K1655">
            <v>41610</v>
          </cell>
          <cell r="M1655" t="str">
            <v>三好　伸蔵</v>
          </cell>
          <cell r="N1655">
            <v>12000</v>
          </cell>
          <cell r="O1655">
            <v>12</v>
          </cell>
          <cell r="AA1655" t="str">
            <v/>
          </cell>
          <cell r="AB1655"/>
          <cell r="AC1655"/>
          <cell r="AO1655" t="str">
            <v/>
          </cell>
          <cell r="AP1655"/>
          <cell r="AQ1655"/>
          <cell r="BC1655" t="str">
            <v/>
          </cell>
          <cell r="BD1655"/>
          <cell r="BE1655"/>
          <cell r="BQ1655" t="str">
            <v/>
          </cell>
          <cell r="BR1655"/>
          <cell r="BS1655"/>
          <cell r="CE1655" t="str">
            <v/>
          </cell>
          <cell r="CF1655" t="str">
            <v/>
          </cell>
          <cell r="CG1655" t="str">
            <v/>
          </cell>
          <cell r="CR1655" t="str">
            <v>京都銀行</v>
          </cell>
          <cell r="CS1655" t="str">
            <v>長岡支店</v>
          </cell>
        </row>
        <row r="1656">
          <cell r="B1656" t="str">
            <v>35</v>
          </cell>
          <cell r="F1656" t="str">
            <v>617-0828</v>
          </cell>
          <cell r="G1656" t="str">
            <v>長岡京市馬場川原３４　コーポエクセ</v>
          </cell>
          <cell r="H1656" t="str">
            <v>ーヌ１０１</v>
          </cell>
          <cell r="I1656" t="str">
            <v>075-956-2056</v>
          </cell>
          <cell r="J1656">
            <v>2185</v>
          </cell>
          <cell r="K1656">
            <v>0</v>
          </cell>
          <cell r="M1656" t="str">
            <v/>
          </cell>
          <cell r="N1656"/>
          <cell r="O1656"/>
          <cell r="AA1656" t="str">
            <v/>
          </cell>
          <cell r="AB1656"/>
          <cell r="AC1656"/>
          <cell r="AO1656" t="str">
            <v/>
          </cell>
          <cell r="AP1656"/>
          <cell r="AQ1656"/>
          <cell r="BC1656" t="str">
            <v/>
          </cell>
          <cell r="BD1656"/>
          <cell r="BE1656"/>
          <cell r="BQ1656" t="str">
            <v/>
          </cell>
          <cell r="BR1656"/>
          <cell r="BS1656"/>
          <cell r="CE1656" t="str">
            <v/>
          </cell>
          <cell r="CF1656" t="str">
            <v/>
          </cell>
          <cell r="CG1656" t="str">
            <v/>
          </cell>
          <cell r="CR1656" t="str">
            <v>京都中央信用金庫</v>
          </cell>
          <cell r="CS1656" t="str">
            <v>長岡支店</v>
          </cell>
        </row>
        <row r="1657">
          <cell r="B1657" t="str">
            <v>35</v>
          </cell>
          <cell r="F1657" t="str">
            <v>617-0824</v>
          </cell>
          <cell r="G1657" t="str">
            <v>長岡京市天神五丁目１３－１４</v>
          </cell>
          <cell r="H1657" t="str">
            <v/>
          </cell>
          <cell r="I1657" t="str">
            <v>075-953-2355</v>
          </cell>
          <cell r="J1657">
            <v>197913</v>
          </cell>
          <cell r="K1657">
            <v>48545</v>
          </cell>
          <cell r="M1657" t="str">
            <v>村尾　清彦</v>
          </cell>
          <cell r="N1657">
            <v>14000</v>
          </cell>
          <cell r="O1657">
            <v>12</v>
          </cell>
          <cell r="AA1657" t="str">
            <v/>
          </cell>
          <cell r="AB1657"/>
          <cell r="AC1657"/>
          <cell r="AO1657" t="str">
            <v/>
          </cell>
          <cell r="AP1657"/>
          <cell r="AQ1657"/>
          <cell r="BC1657" t="str">
            <v/>
          </cell>
          <cell r="BD1657"/>
          <cell r="BE1657"/>
          <cell r="BQ1657" t="str">
            <v/>
          </cell>
          <cell r="BR1657"/>
          <cell r="BS1657"/>
          <cell r="CE1657" t="str">
            <v/>
          </cell>
          <cell r="CF1657" t="str">
            <v/>
          </cell>
          <cell r="CG1657" t="str">
            <v/>
          </cell>
          <cell r="CR1657" t="str">
            <v>京都中央信用金庫</v>
          </cell>
          <cell r="CS1657" t="str">
            <v>今里支店</v>
          </cell>
        </row>
        <row r="1658">
          <cell r="B1658" t="str">
            <v>35</v>
          </cell>
          <cell r="F1658" t="str">
            <v>617-0813</v>
          </cell>
          <cell r="G1658" t="str">
            <v>長岡京市井ノ内南内畑６１－２</v>
          </cell>
          <cell r="H1658" t="str">
            <v/>
          </cell>
          <cell r="I1658" t="str">
            <v>075-951-0658</v>
          </cell>
          <cell r="J1658">
            <v>133997</v>
          </cell>
          <cell r="K1658">
            <v>69350</v>
          </cell>
          <cell r="M1658" t="str">
            <v>野村　謙治</v>
          </cell>
          <cell r="N1658">
            <v>10000</v>
          </cell>
          <cell r="O1658">
            <v>12</v>
          </cell>
          <cell r="AA1658" t="str">
            <v>野村　幸祐</v>
          </cell>
          <cell r="AB1658">
            <v>10000</v>
          </cell>
          <cell r="AC1658">
            <v>12</v>
          </cell>
          <cell r="AO1658" t="str">
            <v/>
          </cell>
          <cell r="AP1658"/>
          <cell r="AQ1658"/>
          <cell r="BC1658" t="str">
            <v/>
          </cell>
          <cell r="BD1658"/>
          <cell r="BE1658"/>
          <cell r="BQ1658" t="str">
            <v/>
          </cell>
          <cell r="BR1658"/>
          <cell r="BS1658"/>
          <cell r="CE1658" t="str">
            <v/>
          </cell>
          <cell r="CF1658" t="str">
            <v/>
          </cell>
          <cell r="CG1658" t="str">
            <v/>
          </cell>
          <cell r="CR1658" t="str">
            <v>京都信用金庫</v>
          </cell>
          <cell r="CS1658" t="str">
            <v>長岡支店</v>
          </cell>
        </row>
        <row r="1659">
          <cell r="B1659" t="str">
            <v>35</v>
          </cell>
          <cell r="F1659" t="str">
            <v>617-0002</v>
          </cell>
          <cell r="G1659" t="str">
            <v>向日市寺戸町辰己２０－１４</v>
          </cell>
          <cell r="H1659" t="str">
            <v/>
          </cell>
          <cell r="I1659" t="str">
            <v>075-933-6699</v>
          </cell>
          <cell r="J1659">
            <v>22068</v>
          </cell>
          <cell r="K1659">
            <v>0</v>
          </cell>
          <cell r="M1659" t="str">
            <v/>
          </cell>
          <cell r="N1659"/>
          <cell r="O1659"/>
          <cell r="AA1659" t="str">
            <v/>
          </cell>
          <cell r="AB1659"/>
          <cell r="AC1659"/>
          <cell r="AO1659" t="str">
            <v/>
          </cell>
          <cell r="AP1659"/>
          <cell r="AQ1659"/>
          <cell r="BC1659" t="str">
            <v/>
          </cell>
          <cell r="BD1659"/>
          <cell r="BE1659"/>
          <cell r="BQ1659" t="str">
            <v/>
          </cell>
          <cell r="BR1659"/>
          <cell r="BS1659"/>
          <cell r="CE1659" t="str">
            <v/>
          </cell>
          <cell r="CF1659" t="str">
            <v/>
          </cell>
          <cell r="CG1659" t="str">
            <v/>
          </cell>
          <cell r="CR1659" t="str">
            <v>京都中央信用金庫</v>
          </cell>
          <cell r="CS1659" t="str">
            <v>東向日支店</v>
          </cell>
        </row>
        <row r="1660">
          <cell r="B1660" t="str">
            <v>35</v>
          </cell>
          <cell r="F1660" t="str">
            <v>617-0002</v>
          </cell>
          <cell r="G1660" t="str">
            <v>向日市寺戸町岸ノ下６</v>
          </cell>
          <cell r="H1660" t="str">
            <v/>
          </cell>
          <cell r="I1660" t="str">
            <v>931-1448</v>
          </cell>
          <cell r="J1660">
            <v>2185</v>
          </cell>
          <cell r="K1660">
            <v>0</v>
          </cell>
          <cell r="M1660" t="str">
            <v/>
          </cell>
          <cell r="N1660"/>
          <cell r="O1660"/>
          <cell r="AA1660" t="str">
            <v/>
          </cell>
          <cell r="AB1660"/>
          <cell r="AC1660"/>
          <cell r="AO1660" t="str">
            <v/>
          </cell>
          <cell r="AP1660"/>
          <cell r="AQ1660"/>
          <cell r="BC1660" t="str">
            <v/>
          </cell>
          <cell r="BD1660"/>
          <cell r="BE1660"/>
          <cell r="BQ1660" t="str">
            <v/>
          </cell>
          <cell r="BR1660"/>
          <cell r="BS1660"/>
          <cell r="CE1660" t="str">
            <v/>
          </cell>
          <cell r="CF1660" t="str">
            <v/>
          </cell>
          <cell r="CG1660" t="str">
            <v/>
          </cell>
          <cell r="CR1660" t="str">
            <v>京都中央農業協同組合</v>
          </cell>
          <cell r="CS1660" t="str">
            <v>向日支店</v>
          </cell>
        </row>
        <row r="1661">
          <cell r="B1661" t="str">
            <v>35</v>
          </cell>
          <cell r="F1661" t="str">
            <v>617-0003</v>
          </cell>
          <cell r="G1661" t="str">
            <v>向日市森本町藪路４８－２</v>
          </cell>
          <cell r="H1661" t="str">
            <v/>
          </cell>
          <cell r="I1661" t="str">
            <v>075-922-4110</v>
          </cell>
          <cell r="J1661">
            <v>9728</v>
          </cell>
          <cell r="K1661">
            <v>0</v>
          </cell>
          <cell r="M1661" t="str">
            <v/>
          </cell>
          <cell r="N1661"/>
          <cell r="O1661"/>
          <cell r="AA1661" t="str">
            <v/>
          </cell>
          <cell r="AB1661"/>
          <cell r="AC1661"/>
          <cell r="AO1661" t="str">
            <v/>
          </cell>
          <cell r="AP1661"/>
          <cell r="AQ1661"/>
          <cell r="BC1661" t="str">
            <v/>
          </cell>
          <cell r="BD1661"/>
          <cell r="BE1661"/>
          <cell r="BQ1661" t="str">
            <v/>
          </cell>
          <cell r="BR1661"/>
          <cell r="BS1661"/>
          <cell r="CE1661" t="str">
            <v/>
          </cell>
          <cell r="CF1661" t="str">
            <v/>
          </cell>
          <cell r="CG1661" t="str">
            <v/>
          </cell>
          <cell r="CR1661"/>
          <cell r="CS1661"/>
        </row>
        <row r="1662">
          <cell r="B1662" t="str">
            <v>35</v>
          </cell>
          <cell r="F1662" t="str">
            <v>617-0002</v>
          </cell>
          <cell r="G1662" t="str">
            <v>向日市寺戸町東野辺３７－１８</v>
          </cell>
          <cell r="H1662" t="str">
            <v/>
          </cell>
          <cell r="I1662" t="str">
            <v>075-932-4677</v>
          </cell>
          <cell r="J1662">
            <v>7961</v>
          </cell>
          <cell r="K1662">
            <v>5776</v>
          </cell>
          <cell r="M1662" t="str">
            <v>三田井　幸男</v>
          </cell>
          <cell r="N1662">
            <v>20000</v>
          </cell>
          <cell r="O1662">
            <v>1</v>
          </cell>
          <cell r="AA1662" t="str">
            <v/>
          </cell>
          <cell r="AB1662"/>
          <cell r="AC1662"/>
          <cell r="AO1662" t="str">
            <v/>
          </cell>
          <cell r="AP1662"/>
          <cell r="AQ1662"/>
          <cell r="BC1662" t="str">
            <v/>
          </cell>
          <cell r="BD1662"/>
          <cell r="BE1662"/>
          <cell r="BQ1662" t="str">
            <v/>
          </cell>
          <cell r="BR1662"/>
          <cell r="BS1662"/>
          <cell r="CE1662" t="str">
            <v/>
          </cell>
          <cell r="CF1662" t="str">
            <v/>
          </cell>
          <cell r="CG1662" t="str">
            <v/>
          </cell>
          <cell r="CR1662" t="str">
            <v>京都中央信用金庫</v>
          </cell>
          <cell r="CS1662" t="str">
            <v>東向日支店</v>
          </cell>
        </row>
        <row r="1663">
          <cell r="B1663" t="str">
            <v>35</v>
          </cell>
          <cell r="F1663" t="str">
            <v>617-0002</v>
          </cell>
          <cell r="G1663" t="str">
            <v>向日市寺戸町永田１０ー１</v>
          </cell>
          <cell r="H1663" t="str">
            <v/>
          </cell>
          <cell r="I1663" t="str">
            <v>075-933-6119</v>
          </cell>
          <cell r="J1663">
            <v>8037</v>
          </cell>
          <cell r="K1663">
            <v>0</v>
          </cell>
          <cell r="M1663" t="str">
            <v/>
          </cell>
          <cell r="N1663"/>
          <cell r="O1663"/>
          <cell r="AA1663" t="str">
            <v/>
          </cell>
          <cell r="AB1663"/>
          <cell r="AC1663"/>
          <cell r="AO1663" t="str">
            <v/>
          </cell>
          <cell r="AP1663"/>
          <cell r="AQ1663"/>
          <cell r="BC1663" t="str">
            <v/>
          </cell>
          <cell r="BD1663"/>
          <cell r="BE1663"/>
          <cell r="BQ1663" t="str">
            <v/>
          </cell>
          <cell r="BR1663"/>
          <cell r="BS1663"/>
          <cell r="CE1663" t="str">
            <v/>
          </cell>
          <cell r="CF1663" t="str">
            <v/>
          </cell>
          <cell r="CG1663" t="str">
            <v/>
          </cell>
          <cell r="CR1663" t="str">
            <v>京都中央信用金庫</v>
          </cell>
          <cell r="CS1663" t="str">
            <v>東向日支店</v>
          </cell>
        </row>
        <row r="1664">
          <cell r="B1664" t="str">
            <v>35</v>
          </cell>
          <cell r="F1664" t="str">
            <v>617-0002</v>
          </cell>
          <cell r="G1664" t="str">
            <v>向日市寺戸町修理式１－１</v>
          </cell>
          <cell r="H1664" t="str">
            <v/>
          </cell>
          <cell r="I1664" t="str">
            <v>075-934-5587</v>
          </cell>
          <cell r="J1664">
            <v>3971</v>
          </cell>
          <cell r="K1664">
            <v>0</v>
          </cell>
          <cell r="M1664" t="str">
            <v/>
          </cell>
          <cell r="N1664"/>
          <cell r="O1664"/>
          <cell r="AA1664" t="str">
            <v/>
          </cell>
          <cell r="AB1664"/>
          <cell r="AC1664"/>
          <cell r="AO1664" t="str">
            <v/>
          </cell>
          <cell r="AP1664"/>
          <cell r="AQ1664"/>
          <cell r="BC1664" t="str">
            <v/>
          </cell>
          <cell r="BD1664"/>
          <cell r="BE1664"/>
          <cell r="BQ1664" t="str">
            <v/>
          </cell>
          <cell r="BR1664"/>
          <cell r="BS1664"/>
          <cell r="CE1664" t="str">
            <v/>
          </cell>
          <cell r="CF1664" t="str">
            <v/>
          </cell>
          <cell r="CG1664" t="str">
            <v/>
          </cell>
          <cell r="CR1664"/>
          <cell r="CS1664"/>
        </row>
        <row r="1665">
          <cell r="B1665" t="str">
            <v>35</v>
          </cell>
          <cell r="F1665" t="str">
            <v>617-0002</v>
          </cell>
          <cell r="G1665" t="str">
            <v>向日市寺戸町岸の下２５－６８</v>
          </cell>
          <cell r="H1665" t="str">
            <v/>
          </cell>
          <cell r="I1665" t="str">
            <v>931-0568</v>
          </cell>
          <cell r="J1665">
            <v>86687</v>
          </cell>
          <cell r="K1665">
            <v>83220</v>
          </cell>
          <cell r="M1665" t="str">
            <v>池田　照好</v>
          </cell>
          <cell r="N1665">
            <v>12000</v>
          </cell>
          <cell r="O1665">
            <v>12</v>
          </cell>
          <cell r="AA1665" t="str">
            <v>池田　摂</v>
          </cell>
          <cell r="AB1665">
            <v>12000</v>
          </cell>
          <cell r="AC1665">
            <v>12</v>
          </cell>
          <cell r="AO1665" t="str">
            <v/>
          </cell>
          <cell r="AP1665"/>
          <cell r="AQ1665"/>
          <cell r="BC1665" t="str">
            <v/>
          </cell>
          <cell r="BD1665"/>
          <cell r="BE1665"/>
          <cell r="BQ1665" t="str">
            <v/>
          </cell>
          <cell r="BR1665"/>
          <cell r="BS1665"/>
          <cell r="CE1665" t="str">
            <v/>
          </cell>
          <cell r="CF1665" t="str">
            <v/>
          </cell>
          <cell r="CG1665" t="str">
            <v/>
          </cell>
          <cell r="CR1665" t="str">
            <v>京都中央信用金庫</v>
          </cell>
          <cell r="CS1665" t="str">
            <v>東向日支店</v>
          </cell>
        </row>
        <row r="1666">
          <cell r="B1666" t="str">
            <v>35</v>
          </cell>
          <cell r="F1666" t="str">
            <v>610-1112</v>
          </cell>
          <cell r="G1666" t="str">
            <v>京都市西京区大枝北福西町</v>
          </cell>
          <cell r="H1666" t="str">
            <v>四丁目１－２－３３棟１０１号</v>
          </cell>
          <cell r="I1666" t="str">
            <v>075-332-3272</v>
          </cell>
          <cell r="J1666">
            <v>87466</v>
          </cell>
          <cell r="K1666">
            <v>86687</v>
          </cell>
          <cell r="M1666" t="str">
            <v>野村　幸雄</v>
          </cell>
          <cell r="N1666">
            <v>25000</v>
          </cell>
          <cell r="O1666">
            <v>12</v>
          </cell>
          <cell r="AA1666" t="str">
            <v/>
          </cell>
          <cell r="AB1666"/>
          <cell r="AC1666"/>
          <cell r="AO1666" t="str">
            <v/>
          </cell>
          <cell r="AP1666"/>
          <cell r="AQ1666"/>
          <cell r="BC1666" t="str">
            <v/>
          </cell>
          <cell r="BD1666"/>
          <cell r="BE1666"/>
          <cell r="BQ1666" t="str">
            <v/>
          </cell>
          <cell r="BR1666"/>
          <cell r="BS1666"/>
          <cell r="CE1666" t="str">
            <v/>
          </cell>
          <cell r="CF1666" t="str">
            <v/>
          </cell>
          <cell r="CG1666" t="str">
            <v/>
          </cell>
          <cell r="CR1666"/>
          <cell r="CS1666"/>
        </row>
        <row r="1667">
          <cell r="B1667" t="str">
            <v>35</v>
          </cell>
          <cell r="F1667" t="str">
            <v>612-8422</v>
          </cell>
          <cell r="G1667" t="str">
            <v>京都市伏見区竹田七瀬川町８７－１</v>
          </cell>
          <cell r="H1667" t="str">
            <v/>
          </cell>
          <cell r="I1667" t="str">
            <v>075-642-4999</v>
          </cell>
          <cell r="J1667">
            <v>2185</v>
          </cell>
          <cell r="K1667">
            <v>0</v>
          </cell>
          <cell r="M1667" t="str">
            <v/>
          </cell>
          <cell r="N1667"/>
          <cell r="O1667"/>
          <cell r="AA1667" t="str">
            <v/>
          </cell>
          <cell r="AB1667"/>
          <cell r="AC1667"/>
          <cell r="AO1667" t="str">
            <v/>
          </cell>
          <cell r="AP1667"/>
          <cell r="AQ1667"/>
          <cell r="BC1667" t="str">
            <v/>
          </cell>
          <cell r="BD1667"/>
          <cell r="BE1667"/>
          <cell r="BQ1667" t="str">
            <v/>
          </cell>
          <cell r="BR1667"/>
          <cell r="BS1667"/>
          <cell r="CE1667" t="str">
            <v/>
          </cell>
          <cell r="CF1667" t="str">
            <v/>
          </cell>
          <cell r="CG1667" t="str">
            <v/>
          </cell>
          <cell r="CR1667" t="str">
            <v>京都中央信用金庫</v>
          </cell>
          <cell r="CS1667" t="str">
            <v>竹田南支店</v>
          </cell>
        </row>
        <row r="1668">
          <cell r="B1668" t="str">
            <v>35</v>
          </cell>
          <cell r="F1668" t="str">
            <v>617-0814</v>
          </cell>
          <cell r="G1668" t="str">
            <v>長岡京市今里薬師堂５－４０</v>
          </cell>
          <cell r="H1668" t="str">
            <v/>
          </cell>
          <cell r="I1668" t="str">
            <v>075-951-5268</v>
          </cell>
          <cell r="J1668">
            <v>35549</v>
          </cell>
          <cell r="K1668">
            <v>34675</v>
          </cell>
          <cell r="M1668" t="str">
            <v>上坂　　弘</v>
          </cell>
          <cell r="N1668">
            <v>10000</v>
          </cell>
          <cell r="O1668">
            <v>12</v>
          </cell>
          <cell r="AA1668" t="str">
            <v/>
          </cell>
          <cell r="AB1668"/>
          <cell r="AC1668"/>
          <cell r="AO1668" t="str">
            <v/>
          </cell>
          <cell r="AP1668"/>
          <cell r="AQ1668"/>
          <cell r="BC1668" t="str">
            <v/>
          </cell>
          <cell r="BD1668"/>
          <cell r="BE1668"/>
          <cell r="BQ1668" t="str">
            <v/>
          </cell>
          <cell r="BR1668"/>
          <cell r="BS1668"/>
          <cell r="CE1668" t="str">
            <v/>
          </cell>
          <cell r="CF1668" t="str">
            <v/>
          </cell>
          <cell r="CG1668" t="str">
            <v/>
          </cell>
          <cell r="CR1668" t="str">
            <v>京都中央信用金庫</v>
          </cell>
          <cell r="CS1668" t="str">
            <v>長岡支店</v>
          </cell>
        </row>
        <row r="1669">
          <cell r="B1669" t="str">
            <v>35</v>
          </cell>
          <cell r="F1669" t="str">
            <v>611-0002</v>
          </cell>
          <cell r="G1669" t="str">
            <v>宇治市木幡赤塚５３－３</v>
          </cell>
          <cell r="H1669" t="str">
            <v/>
          </cell>
          <cell r="I1669" t="str">
            <v>0774-32-2404</v>
          </cell>
          <cell r="J1669">
            <v>80170</v>
          </cell>
          <cell r="K1669">
            <v>69350</v>
          </cell>
          <cell r="M1669" t="str">
            <v>山村　哲也</v>
          </cell>
          <cell r="N1669">
            <v>10000</v>
          </cell>
          <cell r="O1669">
            <v>12</v>
          </cell>
          <cell r="AA1669" t="str">
            <v>山村　賢</v>
          </cell>
          <cell r="AB1669">
            <v>10000</v>
          </cell>
          <cell r="AC1669">
            <v>12</v>
          </cell>
          <cell r="AO1669" t="str">
            <v/>
          </cell>
          <cell r="AP1669"/>
          <cell r="AQ1669"/>
          <cell r="BC1669" t="str">
            <v/>
          </cell>
          <cell r="BD1669"/>
          <cell r="BE1669"/>
          <cell r="BQ1669" t="str">
            <v/>
          </cell>
          <cell r="BR1669"/>
          <cell r="BS1669"/>
          <cell r="CE1669" t="str">
            <v/>
          </cell>
          <cell r="CF1669" t="str">
            <v/>
          </cell>
          <cell r="CG1669" t="str">
            <v/>
          </cell>
          <cell r="CR1669" t="str">
            <v>京都銀行</v>
          </cell>
          <cell r="CS1669" t="str">
            <v>六地蔵支店</v>
          </cell>
        </row>
        <row r="1670">
          <cell r="B1670" t="str">
            <v>35</v>
          </cell>
          <cell r="F1670" t="str">
            <v>610-0114</v>
          </cell>
          <cell r="G1670" t="str">
            <v>城陽市市辺上芦原３３－６</v>
          </cell>
          <cell r="H1670" t="str">
            <v/>
          </cell>
          <cell r="I1670" t="str">
            <v>0774-53-4749</v>
          </cell>
          <cell r="J1670">
            <v>61398</v>
          </cell>
          <cell r="K1670">
            <v>55480</v>
          </cell>
          <cell r="M1670" t="str">
            <v>中上　勝司</v>
          </cell>
          <cell r="N1670">
            <v>8000</v>
          </cell>
          <cell r="O1670">
            <v>12</v>
          </cell>
          <cell r="AA1670" t="str">
            <v>中上　洋幸</v>
          </cell>
          <cell r="AB1670">
            <v>8000</v>
          </cell>
          <cell r="AC1670">
            <v>12</v>
          </cell>
          <cell r="AO1670" t="str">
            <v/>
          </cell>
          <cell r="AP1670"/>
          <cell r="AQ1670"/>
          <cell r="BC1670" t="str">
            <v/>
          </cell>
          <cell r="BD1670"/>
          <cell r="BE1670"/>
          <cell r="BQ1670" t="str">
            <v/>
          </cell>
          <cell r="BR1670"/>
          <cell r="BS1670"/>
          <cell r="CE1670" t="str">
            <v/>
          </cell>
          <cell r="CF1670" t="str">
            <v/>
          </cell>
          <cell r="CG1670" t="str">
            <v/>
          </cell>
          <cell r="CR1670" t="str">
            <v>京都中央信用金庫</v>
          </cell>
          <cell r="CS1670" t="str">
            <v>城陽支店</v>
          </cell>
        </row>
        <row r="1671">
          <cell r="B1671" t="str">
            <v>35</v>
          </cell>
          <cell r="F1671" t="str">
            <v>611-0041</v>
          </cell>
          <cell r="G1671" t="str">
            <v>宇治市槇島町薗場２９－３１</v>
          </cell>
          <cell r="H1671" t="str">
            <v/>
          </cell>
          <cell r="I1671" t="str">
            <v>0774-22-1928</v>
          </cell>
          <cell r="J1671">
            <v>51281</v>
          </cell>
          <cell r="K1671">
            <v>34675</v>
          </cell>
          <cell r="M1671" t="str">
            <v>吉本　　弘</v>
          </cell>
          <cell r="N1671">
            <v>5000</v>
          </cell>
          <cell r="O1671">
            <v>12</v>
          </cell>
          <cell r="AA1671" t="str">
            <v>吉本　雅文</v>
          </cell>
          <cell r="AB1671">
            <v>5000</v>
          </cell>
          <cell r="AC1671">
            <v>12</v>
          </cell>
          <cell r="AO1671" t="str">
            <v/>
          </cell>
          <cell r="AP1671"/>
          <cell r="AQ1671"/>
          <cell r="BC1671" t="str">
            <v/>
          </cell>
          <cell r="BD1671"/>
          <cell r="BE1671"/>
          <cell r="BQ1671" t="str">
            <v/>
          </cell>
          <cell r="BR1671"/>
          <cell r="BS1671"/>
          <cell r="CE1671" t="str">
            <v/>
          </cell>
          <cell r="CF1671" t="str">
            <v/>
          </cell>
          <cell r="CG1671" t="str">
            <v/>
          </cell>
          <cell r="CR1671" t="str">
            <v>京都中央信用金庫</v>
          </cell>
          <cell r="CS1671" t="str">
            <v>小倉支店</v>
          </cell>
        </row>
        <row r="1672">
          <cell r="B1672" t="str">
            <v>35</v>
          </cell>
          <cell r="F1672" t="str">
            <v>611-0021</v>
          </cell>
          <cell r="G1672" t="str">
            <v>宇治市宇治矢落６８－１４</v>
          </cell>
          <cell r="H1672" t="str">
            <v/>
          </cell>
          <cell r="I1672" t="str">
            <v>0774-21-4431</v>
          </cell>
          <cell r="J1672">
            <v>18059</v>
          </cell>
          <cell r="K1672">
            <v>13870</v>
          </cell>
          <cell r="M1672" t="str">
            <v>松村　正珍</v>
          </cell>
          <cell r="N1672">
            <v>4000</v>
          </cell>
          <cell r="O1672">
            <v>12</v>
          </cell>
          <cell r="AA1672" t="str">
            <v/>
          </cell>
          <cell r="AB1672"/>
          <cell r="AC1672"/>
          <cell r="AO1672" t="str">
            <v/>
          </cell>
          <cell r="AP1672"/>
          <cell r="AQ1672"/>
          <cell r="BC1672" t="str">
            <v/>
          </cell>
          <cell r="BD1672"/>
          <cell r="BE1672"/>
          <cell r="BQ1672" t="str">
            <v/>
          </cell>
          <cell r="BR1672"/>
          <cell r="BS1672"/>
          <cell r="CE1672" t="str">
            <v/>
          </cell>
          <cell r="CF1672" t="str">
            <v/>
          </cell>
          <cell r="CG1672" t="str">
            <v/>
          </cell>
          <cell r="CR1672" t="str">
            <v>京都銀行</v>
          </cell>
          <cell r="CS1672" t="str">
            <v>宇治支店</v>
          </cell>
        </row>
        <row r="1673">
          <cell r="B1673" t="str">
            <v>35</v>
          </cell>
          <cell r="F1673" t="str">
            <v>610-0102</v>
          </cell>
          <cell r="G1673" t="str">
            <v>城陽市久世南垣内２０８－１</v>
          </cell>
          <cell r="H1673" t="str">
            <v/>
          </cell>
          <cell r="I1673" t="str">
            <v>07745-3-5735</v>
          </cell>
          <cell r="J1673">
            <v>40375</v>
          </cell>
          <cell r="K1673">
            <v>34675</v>
          </cell>
          <cell r="M1673" t="str">
            <v>和田　真二</v>
          </cell>
          <cell r="N1673">
            <v>10000</v>
          </cell>
          <cell r="O1673">
            <v>12</v>
          </cell>
          <cell r="AA1673" t="str">
            <v/>
          </cell>
          <cell r="AB1673"/>
          <cell r="AC1673"/>
          <cell r="AO1673" t="str">
            <v/>
          </cell>
          <cell r="AP1673"/>
          <cell r="AQ1673"/>
          <cell r="BC1673" t="str">
            <v/>
          </cell>
          <cell r="BD1673"/>
          <cell r="BE1673"/>
          <cell r="BQ1673" t="str">
            <v/>
          </cell>
          <cell r="BR1673"/>
          <cell r="BS1673"/>
          <cell r="CE1673" t="str">
            <v/>
          </cell>
          <cell r="CF1673" t="str">
            <v/>
          </cell>
          <cell r="CG1673" t="str">
            <v/>
          </cell>
          <cell r="CR1673" t="str">
            <v>京都中央信用金庫</v>
          </cell>
          <cell r="CS1673" t="str">
            <v>寺田支店</v>
          </cell>
        </row>
        <row r="1674">
          <cell r="B1674" t="str">
            <v>35</v>
          </cell>
          <cell r="F1674" t="str">
            <v>611-0013</v>
          </cell>
          <cell r="G1674" t="str">
            <v>宇治市菟道門ノ前８</v>
          </cell>
          <cell r="H1674" t="str">
            <v/>
          </cell>
          <cell r="I1674" t="str">
            <v>0774-22-7539</v>
          </cell>
          <cell r="J1674">
            <v>4484</v>
          </cell>
          <cell r="K1674">
            <v>0</v>
          </cell>
          <cell r="M1674" t="str">
            <v/>
          </cell>
          <cell r="N1674"/>
          <cell r="O1674"/>
          <cell r="AA1674" t="str">
            <v/>
          </cell>
          <cell r="AB1674"/>
          <cell r="AC1674"/>
          <cell r="AO1674" t="str">
            <v/>
          </cell>
          <cell r="AP1674"/>
          <cell r="AQ1674"/>
          <cell r="BC1674" t="str">
            <v/>
          </cell>
          <cell r="BD1674"/>
          <cell r="BE1674"/>
          <cell r="BQ1674" t="str">
            <v/>
          </cell>
          <cell r="BR1674"/>
          <cell r="BS1674"/>
          <cell r="CE1674" t="str">
            <v/>
          </cell>
          <cell r="CF1674" t="str">
            <v/>
          </cell>
          <cell r="CG1674" t="str">
            <v/>
          </cell>
          <cell r="CR1674" t="str">
            <v>京都中央信用金庫</v>
          </cell>
          <cell r="CS1674" t="str">
            <v>三室戸支店</v>
          </cell>
        </row>
        <row r="1675">
          <cell r="B1675" t="str">
            <v>35</v>
          </cell>
          <cell r="F1675" t="str">
            <v>611-0013</v>
          </cell>
          <cell r="G1675" t="str">
            <v>宇治市菟道門ノ前３３－１</v>
          </cell>
          <cell r="H1675" t="str">
            <v/>
          </cell>
          <cell r="I1675" t="str">
            <v>0774-21-4044</v>
          </cell>
          <cell r="J1675">
            <v>35767</v>
          </cell>
          <cell r="K1675">
            <v>34675</v>
          </cell>
          <cell r="M1675" t="str">
            <v>辻本　定勝</v>
          </cell>
          <cell r="N1675">
            <v>10000</v>
          </cell>
          <cell r="O1675">
            <v>12</v>
          </cell>
          <cell r="AA1675" t="str">
            <v/>
          </cell>
          <cell r="AB1675"/>
          <cell r="AC1675"/>
          <cell r="AO1675" t="str">
            <v/>
          </cell>
          <cell r="AP1675"/>
          <cell r="AQ1675"/>
          <cell r="BC1675" t="str">
            <v/>
          </cell>
          <cell r="BD1675"/>
          <cell r="BE1675"/>
          <cell r="BQ1675" t="str">
            <v/>
          </cell>
          <cell r="BR1675"/>
          <cell r="BS1675"/>
          <cell r="CE1675" t="str">
            <v/>
          </cell>
          <cell r="CF1675" t="str">
            <v/>
          </cell>
          <cell r="CG1675" t="str">
            <v/>
          </cell>
          <cell r="CR1675" t="str">
            <v>京都中央信用金庫</v>
          </cell>
          <cell r="CS1675" t="str">
            <v>三室戸支店</v>
          </cell>
        </row>
        <row r="1676">
          <cell r="B1676" t="str">
            <v>35</v>
          </cell>
          <cell r="F1676" t="str">
            <v>611-0025</v>
          </cell>
          <cell r="G1676" t="str">
            <v>宇治市神明宮北２５－１１</v>
          </cell>
          <cell r="H1676" t="str">
            <v/>
          </cell>
          <cell r="I1676" t="str">
            <v>0774-24-2962</v>
          </cell>
          <cell r="J1676">
            <v>34922</v>
          </cell>
          <cell r="K1676">
            <v>34675</v>
          </cell>
          <cell r="M1676" t="str">
            <v>西　孝司</v>
          </cell>
          <cell r="N1676">
            <v>10000</v>
          </cell>
          <cell r="O1676">
            <v>12</v>
          </cell>
          <cell r="AA1676" t="str">
            <v/>
          </cell>
          <cell r="AB1676"/>
          <cell r="AC1676"/>
          <cell r="AO1676" t="str">
            <v/>
          </cell>
          <cell r="AP1676"/>
          <cell r="AQ1676"/>
          <cell r="BC1676" t="str">
            <v/>
          </cell>
          <cell r="BD1676"/>
          <cell r="BE1676"/>
          <cell r="BQ1676" t="str">
            <v/>
          </cell>
          <cell r="BR1676"/>
          <cell r="BS1676"/>
          <cell r="CE1676" t="str">
            <v/>
          </cell>
          <cell r="CF1676" t="str">
            <v/>
          </cell>
          <cell r="CG1676" t="str">
            <v/>
          </cell>
          <cell r="CR1676" t="str">
            <v>京都中央信用金庫</v>
          </cell>
          <cell r="CS1676" t="str">
            <v>宇治支店</v>
          </cell>
        </row>
        <row r="1677">
          <cell r="B1677" t="str">
            <v>35</v>
          </cell>
          <cell r="F1677" t="str">
            <v>611-0013</v>
          </cell>
          <cell r="G1677" t="str">
            <v>宇治市菟道車田５４</v>
          </cell>
          <cell r="H1677" t="str">
            <v/>
          </cell>
          <cell r="I1677" t="str">
            <v>0774-22-9533</v>
          </cell>
          <cell r="J1677">
            <v>11685</v>
          </cell>
          <cell r="K1677">
            <v>0</v>
          </cell>
          <cell r="M1677" t="str">
            <v/>
          </cell>
          <cell r="N1677"/>
          <cell r="O1677"/>
          <cell r="AA1677" t="str">
            <v/>
          </cell>
          <cell r="AB1677"/>
          <cell r="AC1677"/>
          <cell r="AO1677" t="str">
            <v/>
          </cell>
          <cell r="AP1677"/>
          <cell r="AQ1677"/>
          <cell r="BC1677" t="str">
            <v/>
          </cell>
          <cell r="BD1677"/>
          <cell r="BE1677"/>
          <cell r="BQ1677" t="str">
            <v/>
          </cell>
          <cell r="BR1677"/>
          <cell r="BS1677"/>
          <cell r="CE1677" t="str">
            <v/>
          </cell>
          <cell r="CF1677" t="str">
            <v/>
          </cell>
          <cell r="CG1677" t="str">
            <v/>
          </cell>
          <cell r="CR1677"/>
          <cell r="CS1677"/>
        </row>
        <row r="1678">
          <cell r="B1678" t="str">
            <v>35</v>
          </cell>
          <cell r="F1678" t="str">
            <v>611-0013</v>
          </cell>
          <cell r="G1678" t="str">
            <v>宇治市菟道車田５１－３１</v>
          </cell>
          <cell r="H1678" t="str">
            <v/>
          </cell>
          <cell r="I1678" t="str">
            <v>0774-23-9365</v>
          </cell>
          <cell r="J1678">
            <v>62937</v>
          </cell>
          <cell r="K1678">
            <v>34675</v>
          </cell>
          <cell r="M1678" t="str">
            <v>平尾　滋夫</v>
          </cell>
          <cell r="N1678">
            <v>10000</v>
          </cell>
          <cell r="O1678">
            <v>12</v>
          </cell>
          <cell r="AA1678" t="str">
            <v/>
          </cell>
          <cell r="AB1678"/>
          <cell r="AC1678"/>
          <cell r="AO1678" t="str">
            <v/>
          </cell>
          <cell r="AP1678"/>
          <cell r="AQ1678"/>
          <cell r="BC1678" t="str">
            <v/>
          </cell>
          <cell r="BD1678"/>
          <cell r="BE1678"/>
          <cell r="BQ1678" t="str">
            <v/>
          </cell>
          <cell r="BR1678"/>
          <cell r="BS1678"/>
          <cell r="CE1678" t="str">
            <v/>
          </cell>
          <cell r="CF1678" t="str">
            <v/>
          </cell>
          <cell r="CG1678" t="str">
            <v/>
          </cell>
          <cell r="CR1678" t="str">
            <v>京都銀行</v>
          </cell>
          <cell r="CS1678" t="str">
            <v>三室戸支店</v>
          </cell>
        </row>
        <row r="1679">
          <cell r="B1679" t="str">
            <v>35</v>
          </cell>
          <cell r="F1679" t="str">
            <v>611-0025</v>
          </cell>
          <cell r="G1679" t="str">
            <v>宇治市神明宮北６－１３</v>
          </cell>
          <cell r="H1679" t="str">
            <v/>
          </cell>
          <cell r="I1679" t="str">
            <v>0774-24-1700</v>
          </cell>
          <cell r="J1679">
            <v>18097</v>
          </cell>
          <cell r="K1679">
            <v>0</v>
          </cell>
          <cell r="M1679" t="str">
            <v/>
          </cell>
          <cell r="N1679"/>
          <cell r="O1679"/>
          <cell r="AA1679" t="str">
            <v/>
          </cell>
          <cell r="AB1679"/>
          <cell r="AC1679"/>
          <cell r="AO1679" t="str">
            <v/>
          </cell>
          <cell r="AP1679"/>
          <cell r="AQ1679"/>
          <cell r="BC1679" t="str">
            <v/>
          </cell>
          <cell r="BD1679"/>
          <cell r="BE1679"/>
          <cell r="BQ1679" t="str">
            <v/>
          </cell>
          <cell r="BR1679"/>
          <cell r="BS1679"/>
          <cell r="CE1679" t="str">
            <v/>
          </cell>
          <cell r="CF1679" t="str">
            <v/>
          </cell>
          <cell r="CG1679" t="str">
            <v/>
          </cell>
          <cell r="CR1679" t="str">
            <v>京都中央信用金庫</v>
          </cell>
          <cell r="CS1679" t="str">
            <v>宇治支店</v>
          </cell>
        </row>
        <row r="1680">
          <cell r="B1680" t="str">
            <v>35</v>
          </cell>
          <cell r="F1680" t="str">
            <v>611-0021</v>
          </cell>
          <cell r="G1680" t="str">
            <v>宇治市宇治野神６３－３</v>
          </cell>
          <cell r="H1680" t="str">
            <v/>
          </cell>
          <cell r="I1680" t="str">
            <v>0774-20-4823</v>
          </cell>
          <cell r="J1680">
            <v>49637</v>
          </cell>
          <cell r="K1680">
            <v>48545</v>
          </cell>
          <cell r="M1680" t="str">
            <v>前田　治雄</v>
          </cell>
          <cell r="N1680">
            <v>7000</v>
          </cell>
          <cell r="O1680">
            <v>12</v>
          </cell>
          <cell r="AA1680" t="str">
            <v>前田　雄基</v>
          </cell>
          <cell r="AB1680">
            <v>7000</v>
          </cell>
          <cell r="AC1680">
            <v>12</v>
          </cell>
          <cell r="AO1680" t="str">
            <v/>
          </cell>
          <cell r="AP1680"/>
          <cell r="AQ1680"/>
          <cell r="BC1680" t="str">
            <v/>
          </cell>
          <cell r="BD1680"/>
          <cell r="BE1680"/>
          <cell r="BQ1680" t="str">
            <v/>
          </cell>
          <cell r="BR1680"/>
          <cell r="BS1680"/>
          <cell r="CE1680" t="str">
            <v/>
          </cell>
          <cell r="CF1680" t="str">
            <v/>
          </cell>
          <cell r="CG1680" t="str">
            <v/>
          </cell>
          <cell r="CR1680" t="str">
            <v>京都中央信用金庫</v>
          </cell>
          <cell r="CS1680" t="str">
            <v>神明支店</v>
          </cell>
        </row>
        <row r="1681">
          <cell r="B1681" t="str">
            <v>35</v>
          </cell>
          <cell r="F1681" t="str">
            <v>611-0025</v>
          </cell>
          <cell r="G1681" t="str">
            <v>宇治市神明石塚１６－２４</v>
          </cell>
          <cell r="H1681" t="str">
            <v/>
          </cell>
          <cell r="I1681" t="str">
            <v>0774-22-4749</v>
          </cell>
          <cell r="J1681">
            <v>2574</v>
          </cell>
          <cell r="K1681">
            <v>0</v>
          </cell>
          <cell r="M1681" t="str">
            <v/>
          </cell>
          <cell r="N1681"/>
          <cell r="O1681"/>
          <cell r="AA1681" t="str">
            <v/>
          </cell>
          <cell r="AB1681"/>
          <cell r="AC1681"/>
          <cell r="AO1681" t="str">
            <v/>
          </cell>
          <cell r="AP1681"/>
          <cell r="AQ1681"/>
          <cell r="BC1681" t="str">
            <v/>
          </cell>
          <cell r="BD1681"/>
          <cell r="BE1681"/>
          <cell r="BQ1681" t="str">
            <v/>
          </cell>
          <cell r="BR1681"/>
          <cell r="BS1681"/>
          <cell r="CE1681" t="str">
            <v/>
          </cell>
          <cell r="CF1681" t="str">
            <v/>
          </cell>
          <cell r="CG1681" t="str">
            <v/>
          </cell>
          <cell r="CR1681" t="str">
            <v>京都中央信用金庫</v>
          </cell>
          <cell r="CS1681" t="str">
            <v>神明支店</v>
          </cell>
        </row>
        <row r="1682">
          <cell r="B1682" t="str">
            <v>35</v>
          </cell>
          <cell r="F1682" t="str">
            <v>611-0021</v>
          </cell>
          <cell r="G1682" t="str">
            <v>宇治市宇治蔭山３０－２３</v>
          </cell>
          <cell r="H1682" t="str">
            <v/>
          </cell>
          <cell r="I1682" t="str">
            <v>0774-20-4766</v>
          </cell>
          <cell r="J1682">
            <v>52687</v>
          </cell>
          <cell r="K1682">
            <v>34675</v>
          </cell>
          <cell r="M1682" t="str">
            <v>石井　正明</v>
          </cell>
          <cell r="N1682">
            <v>10000</v>
          </cell>
          <cell r="O1682">
            <v>12</v>
          </cell>
          <cell r="AA1682" t="str">
            <v/>
          </cell>
          <cell r="AB1682"/>
          <cell r="AC1682"/>
          <cell r="AO1682" t="str">
            <v/>
          </cell>
          <cell r="AP1682"/>
          <cell r="AQ1682"/>
          <cell r="BC1682" t="str">
            <v/>
          </cell>
          <cell r="BD1682"/>
          <cell r="BE1682"/>
          <cell r="BQ1682" t="str">
            <v/>
          </cell>
          <cell r="BR1682"/>
          <cell r="BS1682"/>
          <cell r="CE1682" t="str">
            <v/>
          </cell>
          <cell r="CF1682" t="str">
            <v/>
          </cell>
          <cell r="CG1682" t="str">
            <v/>
          </cell>
          <cell r="CR1682" t="str">
            <v>京都銀行</v>
          </cell>
          <cell r="CS1682" t="str">
            <v>小倉支店</v>
          </cell>
        </row>
        <row r="1683">
          <cell r="B1683" t="str">
            <v>35</v>
          </cell>
          <cell r="F1683" t="str">
            <v>612-0834</v>
          </cell>
          <cell r="G1683" t="str">
            <v>京都市伏見区桃山町安芸山</v>
          </cell>
          <cell r="H1683" t="str">
            <v>５５番地８</v>
          </cell>
          <cell r="I1683" t="str">
            <v>090-7093-7425</v>
          </cell>
          <cell r="J1683">
            <v>36860</v>
          </cell>
          <cell r="K1683">
            <v>34675</v>
          </cell>
          <cell r="M1683" t="str">
            <v>平田　健志</v>
          </cell>
          <cell r="N1683">
            <v>5000</v>
          </cell>
          <cell r="O1683">
            <v>12</v>
          </cell>
          <cell r="AA1683" t="str">
            <v>平田　啓志</v>
          </cell>
          <cell r="AB1683">
            <v>5000</v>
          </cell>
          <cell r="AC1683">
            <v>12</v>
          </cell>
          <cell r="AO1683" t="str">
            <v/>
          </cell>
          <cell r="AP1683"/>
          <cell r="AQ1683"/>
          <cell r="BC1683" t="str">
            <v/>
          </cell>
          <cell r="BD1683"/>
          <cell r="BE1683"/>
          <cell r="BQ1683" t="str">
            <v/>
          </cell>
          <cell r="BR1683"/>
          <cell r="BS1683"/>
          <cell r="CE1683" t="str">
            <v/>
          </cell>
          <cell r="CF1683" t="str">
            <v/>
          </cell>
          <cell r="CG1683" t="str">
            <v/>
          </cell>
          <cell r="CR1683"/>
          <cell r="CS1683"/>
        </row>
        <row r="1684">
          <cell r="B1684" t="str">
            <v>35</v>
          </cell>
          <cell r="F1684" t="str">
            <v>611-0044</v>
          </cell>
          <cell r="G1684" t="str">
            <v>宇治市伊勢田町名木</v>
          </cell>
          <cell r="H1684" t="str">
            <v>３丁目１－１３</v>
          </cell>
          <cell r="I1684" t="str">
            <v>0774-45-1153</v>
          </cell>
          <cell r="J1684">
            <v>35767</v>
          </cell>
          <cell r="K1684">
            <v>34675</v>
          </cell>
          <cell r="M1684" t="str">
            <v>武市　淳司</v>
          </cell>
          <cell r="N1684">
            <v>10000</v>
          </cell>
          <cell r="O1684">
            <v>12</v>
          </cell>
          <cell r="AA1684" t="str">
            <v/>
          </cell>
          <cell r="AB1684"/>
          <cell r="AC1684"/>
          <cell r="AO1684" t="str">
            <v/>
          </cell>
          <cell r="AP1684"/>
          <cell r="AQ1684"/>
          <cell r="BC1684" t="str">
            <v/>
          </cell>
          <cell r="BD1684"/>
          <cell r="BE1684"/>
          <cell r="BQ1684" t="str">
            <v/>
          </cell>
          <cell r="BR1684"/>
          <cell r="BS1684"/>
          <cell r="CE1684" t="str">
            <v/>
          </cell>
          <cell r="CF1684" t="str">
            <v/>
          </cell>
          <cell r="CG1684" t="str">
            <v/>
          </cell>
          <cell r="CR1684" t="str">
            <v>京都中央信用金庫</v>
          </cell>
          <cell r="CS1684" t="str">
            <v>西小倉支店</v>
          </cell>
        </row>
        <row r="1685">
          <cell r="B1685" t="str">
            <v>35</v>
          </cell>
          <cell r="F1685" t="str">
            <v>611-0021</v>
          </cell>
          <cell r="G1685" t="str">
            <v>宇治市宇治蔭山　８８－１３</v>
          </cell>
          <cell r="H1685" t="str">
            <v/>
          </cell>
          <cell r="I1685" t="str">
            <v>0774-24-3325</v>
          </cell>
          <cell r="J1685">
            <v>40137</v>
          </cell>
          <cell r="K1685">
            <v>34675</v>
          </cell>
          <cell r="M1685" t="str">
            <v>谷口　等</v>
          </cell>
          <cell r="N1685">
            <v>10000</v>
          </cell>
          <cell r="O1685">
            <v>12</v>
          </cell>
          <cell r="AA1685" t="str">
            <v/>
          </cell>
          <cell r="AB1685"/>
          <cell r="AC1685"/>
          <cell r="AO1685" t="str">
            <v/>
          </cell>
          <cell r="AP1685"/>
          <cell r="AQ1685"/>
          <cell r="BC1685" t="str">
            <v/>
          </cell>
          <cell r="BD1685"/>
          <cell r="BE1685"/>
          <cell r="BQ1685" t="str">
            <v/>
          </cell>
          <cell r="BR1685"/>
          <cell r="BS1685"/>
          <cell r="CE1685" t="str">
            <v/>
          </cell>
          <cell r="CF1685" t="str">
            <v/>
          </cell>
          <cell r="CG1685" t="str">
            <v/>
          </cell>
          <cell r="CR1685" t="str">
            <v>京都銀行</v>
          </cell>
          <cell r="CS1685" t="str">
            <v>伊勢田支店</v>
          </cell>
        </row>
        <row r="1686">
          <cell r="B1686" t="str">
            <v>35</v>
          </cell>
          <cell r="F1686" t="str">
            <v>615-0013</v>
          </cell>
          <cell r="G1686" t="str">
            <v>京都市右京区西院松井町２番５</v>
          </cell>
          <cell r="H1686" t="str">
            <v/>
          </cell>
          <cell r="I1686" t="str">
            <v>075-325-5787</v>
          </cell>
          <cell r="J1686">
            <v>29896</v>
          </cell>
          <cell r="K1686">
            <v>17337</v>
          </cell>
          <cell r="M1686" t="str">
            <v>清水　靖司</v>
          </cell>
          <cell r="N1686">
            <v>5000</v>
          </cell>
          <cell r="O1686">
            <v>12</v>
          </cell>
          <cell r="AA1686" t="str">
            <v/>
          </cell>
          <cell r="AB1686"/>
          <cell r="AC1686"/>
          <cell r="AO1686" t="str">
            <v/>
          </cell>
          <cell r="AP1686"/>
          <cell r="AQ1686"/>
          <cell r="BC1686" t="str">
            <v/>
          </cell>
          <cell r="BD1686"/>
          <cell r="BE1686"/>
          <cell r="BQ1686" t="str">
            <v/>
          </cell>
          <cell r="BR1686"/>
          <cell r="BS1686"/>
          <cell r="CE1686" t="str">
            <v/>
          </cell>
          <cell r="CF1686" t="str">
            <v/>
          </cell>
          <cell r="CG1686" t="str">
            <v/>
          </cell>
          <cell r="CR1686" t="str">
            <v>京都中央信用金庫</v>
          </cell>
          <cell r="CS1686" t="str">
            <v>三条支店</v>
          </cell>
        </row>
        <row r="1687">
          <cell r="B1687" t="str">
            <v>35</v>
          </cell>
          <cell r="F1687" t="str">
            <v>610-0102</v>
          </cell>
          <cell r="G1687" t="str">
            <v>城陽市久世南垣内４９－１９</v>
          </cell>
          <cell r="H1687" t="str">
            <v/>
          </cell>
          <cell r="I1687" t="str">
            <v>0774-54-3615</v>
          </cell>
          <cell r="J1687">
            <v>38427</v>
          </cell>
          <cell r="K1687">
            <v>34675</v>
          </cell>
          <cell r="M1687" t="str">
            <v>高田　通房</v>
          </cell>
          <cell r="N1687">
            <v>10000</v>
          </cell>
          <cell r="O1687">
            <v>12</v>
          </cell>
          <cell r="AA1687" t="str">
            <v/>
          </cell>
          <cell r="AB1687"/>
          <cell r="AC1687"/>
          <cell r="AO1687" t="str">
            <v/>
          </cell>
          <cell r="AP1687"/>
          <cell r="AQ1687"/>
          <cell r="BC1687" t="str">
            <v/>
          </cell>
          <cell r="BD1687"/>
          <cell r="BE1687"/>
          <cell r="BQ1687" t="str">
            <v/>
          </cell>
          <cell r="BR1687"/>
          <cell r="BS1687"/>
          <cell r="CE1687" t="str">
            <v/>
          </cell>
          <cell r="CF1687" t="str">
            <v/>
          </cell>
          <cell r="CG1687" t="str">
            <v/>
          </cell>
          <cell r="CR1687" t="str">
            <v>京都中央信用金庫</v>
          </cell>
          <cell r="CS1687" t="str">
            <v>城陽支店</v>
          </cell>
        </row>
        <row r="1688">
          <cell r="B1688" t="str">
            <v>35</v>
          </cell>
          <cell r="F1688" t="str">
            <v>611-0042</v>
          </cell>
          <cell r="G1688" t="str">
            <v>宇治市小倉町久保１０番地</v>
          </cell>
          <cell r="H1688" t="str">
            <v/>
          </cell>
          <cell r="I1688" t="str">
            <v>0774-22-6969</v>
          </cell>
          <cell r="J1688">
            <v>70651</v>
          </cell>
          <cell r="K1688">
            <v>55480</v>
          </cell>
          <cell r="M1688" t="str">
            <v>山崎　浩長</v>
          </cell>
          <cell r="N1688">
            <v>16000</v>
          </cell>
          <cell r="O1688">
            <v>12</v>
          </cell>
          <cell r="AA1688" t="str">
            <v/>
          </cell>
          <cell r="AB1688"/>
          <cell r="AC1688"/>
          <cell r="AO1688" t="str">
            <v/>
          </cell>
          <cell r="AP1688"/>
          <cell r="AQ1688"/>
          <cell r="BC1688" t="str">
            <v/>
          </cell>
          <cell r="BD1688"/>
          <cell r="BE1688"/>
          <cell r="BQ1688" t="str">
            <v/>
          </cell>
          <cell r="BR1688"/>
          <cell r="BS1688"/>
          <cell r="CE1688" t="str">
            <v/>
          </cell>
          <cell r="CF1688" t="str">
            <v/>
          </cell>
          <cell r="CG1688" t="str">
            <v/>
          </cell>
          <cell r="CR1688" t="str">
            <v>京都信用金庫</v>
          </cell>
          <cell r="CS1688" t="str">
            <v>西宇治支店</v>
          </cell>
        </row>
        <row r="1689">
          <cell r="B1689" t="str">
            <v>35</v>
          </cell>
          <cell r="F1689" t="str">
            <v>610-0121</v>
          </cell>
          <cell r="G1689" t="str">
            <v>城陽市寺田尼塚１４－２７</v>
          </cell>
          <cell r="H1689" t="str">
            <v/>
          </cell>
          <cell r="I1689" t="str">
            <v>0774-53-9756</v>
          </cell>
          <cell r="J1689">
            <v>50730</v>
          </cell>
          <cell r="K1689">
            <v>48545</v>
          </cell>
          <cell r="M1689" t="str">
            <v>島中　啓二</v>
          </cell>
          <cell r="N1689">
            <v>14000</v>
          </cell>
          <cell r="O1689">
            <v>12</v>
          </cell>
          <cell r="AA1689" t="str">
            <v/>
          </cell>
          <cell r="AB1689"/>
          <cell r="AC1689"/>
          <cell r="AO1689" t="str">
            <v/>
          </cell>
          <cell r="AP1689"/>
          <cell r="AQ1689"/>
          <cell r="BC1689" t="str">
            <v/>
          </cell>
          <cell r="BD1689"/>
          <cell r="BE1689"/>
          <cell r="BQ1689" t="str">
            <v/>
          </cell>
          <cell r="BR1689"/>
          <cell r="BS1689"/>
          <cell r="CE1689" t="str">
            <v/>
          </cell>
          <cell r="CF1689" t="str">
            <v/>
          </cell>
          <cell r="CG1689" t="str">
            <v/>
          </cell>
          <cell r="CR1689" t="str">
            <v>京都中央信用金庫</v>
          </cell>
          <cell r="CS1689" t="str">
            <v>城陽支店</v>
          </cell>
        </row>
        <row r="1690">
          <cell r="B1690" t="str">
            <v>35</v>
          </cell>
          <cell r="F1690" t="str">
            <v>613-0034</v>
          </cell>
          <cell r="G1690" t="str">
            <v>久世郡久御山町佐山栗ノ脇５９</v>
          </cell>
          <cell r="H1690" t="str">
            <v/>
          </cell>
          <cell r="I1690" t="str">
            <v>0774-43-3169</v>
          </cell>
          <cell r="J1690">
            <v>116033</v>
          </cell>
          <cell r="K1690">
            <v>90155</v>
          </cell>
          <cell r="M1690" t="str">
            <v>西村　直記</v>
          </cell>
          <cell r="N1690">
            <v>14000</v>
          </cell>
          <cell r="O1690">
            <v>12</v>
          </cell>
          <cell r="AA1690" t="str">
            <v>西村　進介</v>
          </cell>
          <cell r="AB1690">
            <v>12000</v>
          </cell>
          <cell r="AC1690">
            <v>12</v>
          </cell>
          <cell r="AO1690" t="str">
            <v/>
          </cell>
          <cell r="AP1690"/>
          <cell r="AQ1690"/>
          <cell r="BC1690" t="str">
            <v/>
          </cell>
          <cell r="BD1690"/>
          <cell r="BE1690"/>
          <cell r="BQ1690" t="str">
            <v/>
          </cell>
          <cell r="BR1690"/>
          <cell r="BS1690"/>
          <cell r="CE1690" t="str">
            <v/>
          </cell>
          <cell r="CF1690" t="str">
            <v/>
          </cell>
          <cell r="CG1690" t="str">
            <v/>
          </cell>
          <cell r="CR1690" t="str">
            <v>京都中央信用金庫</v>
          </cell>
          <cell r="CS1690" t="str">
            <v>久御山支店</v>
          </cell>
        </row>
        <row r="1691">
          <cell r="B1691" t="str">
            <v>35</v>
          </cell>
          <cell r="F1691" t="str">
            <v>613-0025</v>
          </cell>
          <cell r="G1691" t="str">
            <v>久世郡久御山町相島野口４３</v>
          </cell>
          <cell r="H1691" t="str">
            <v/>
          </cell>
          <cell r="I1691" t="str">
            <v>631-2694</v>
          </cell>
          <cell r="J1691">
            <v>54796</v>
          </cell>
          <cell r="K1691">
            <v>0</v>
          </cell>
          <cell r="M1691" t="str">
            <v/>
          </cell>
          <cell r="N1691"/>
          <cell r="O1691"/>
          <cell r="AA1691" t="str">
            <v/>
          </cell>
          <cell r="AB1691"/>
          <cell r="AC1691"/>
          <cell r="AO1691" t="str">
            <v/>
          </cell>
          <cell r="AP1691"/>
          <cell r="AQ1691"/>
          <cell r="BC1691" t="str">
            <v/>
          </cell>
          <cell r="BD1691"/>
          <cell r="BE1691"/>
          <cell r="BQ1691" t="str">
            <v/>
          </cell>
          <cell r="BR1691"/>
          <cell r="BS1691"/>
          <cell r="CE1691" t="str">
            <v/>
          </cell>
          <cell r="CF1691" t="str">
            <v/>
          </cell>
          <cell r="CG1691" t="str">
            <v/>
          </cell>
          <cell r="CR1691" t="str">
            <v>京都銀行</v>
          </cell>
          <cell r="CS1691" t="str">
            <v>大住支店</v>
          </cell>
        </row>
        <row r="1692">
          <cell r="B1692" t="str">
            <v>35</v>
          </cell>
          <cell r="F1692" t="str">
            <v>613-0025</v>
          </cell>
          <cell r="G1692" t="str">
            <v>久世郡久御山町相島正蓮寺５－１</v>
          </cell>
          <cell r="H1692" t="str">
            <v/>
          </cell>
          <cell r="I1692" t="str">
            <v>631-2485</v>
          </cell>
          <cell r="J1692">
            <v>4370</v>
          </cell>
          <cell r="K1692">
            <v>0</v>
          </cell>
          <cell r="M1692" t="str">
            <v/>
          </cell>
          <cell r="N1692"/>
          <cell r="O1692"/>
          <cell r="AA1692" t="str">
            <v/>
          </cell>
          <cell r="AB1692"/>
          <cell r="AC1692"/>
          <cell r="AO1692" t="str">
            <v/>
          </cell>
          <cell r="AP1692"/>
          <cell r="AQ1692"/>
          <cell r="BC1692" t="str">
            <v/>
          </cell>
          <cell r="BD1692"/>
          <cell r="BE1692"/>
          <cell r="BQ1692" t="str">
            <v/>
          </cell>
          <cell r="BR1692"/>
          <cell r="BS1692"/>
          <cell r="CE1692" t="str">
            <v/>
          </cell>
          <cell r="CF1692" t="str">
            <v/>
          </cell>
          <cell r="CG1692" t="str">
            <v/>
          </cell>
          <cell r="CR1692" t="str">
            <v>京都銀行</v>
          </cell>
          <cell r="CS1692" t="str">
            <v>淀支店</v>
          </cell>
        </row>
        <row r="1693">
          <cell r="B1693" t="str">
            <v>35</v>
          </cell>
          <cell r="F1693" t="str">
            <v>601-1347</v>
          </cell>
          <cell r="G1693" t="str">
            <v>京都市伏見区醍醐合場町８－２４</v>
          </cell>
          <cell r="H1693" t="str">
            <v/>
          </cell>
          <cell r="I1693" t="str">
            <v>075-571-2146</v>
          </cell>
          <cell r="J1693">
            <v>71668</v>
          </cell>
          <cell r="K1693">
            <v>69350</v>
          </cell>
          <cell r="M1693" t="str">
            <v>斉藤　文彦</v>
          </cell>
          <cell r="N1693">
            <v>20000</v>
          </cell>
          <cell r="O1693">
            <v>12</v>
          </cell>
          <cell r="AA1693" t="str">
            <v/>
          </cell>
          <cell r="AB1693"/>
          <cell r="AC1693"/>
          <cell r="AO1693" t="str">
            <v/>
          </cell>
          <cell r="AP1693"/>
          <cell r="AQ1693"/>
          <cell r="BC1693" t="str">
            <v/>
          </cell>
          <cell r="BD1693"/>
          <cell r="BE1693"/>
          <cell r="BQ1693" t="str">
            <v/>
          </cell>
          <cell r="BR1693"/>
          <cell r="BS1693"/>
          <cell r="CE1693" t="str">
            <v/>
          </cell>
          <cell r="CF1693" t="str">
            <v/>
          </cell>
          <cell r="CG1693" t="str">
            <v/>
          </cell>
          <cell r="CR1693" t="str">
            <v>京都銀行</v>
          </cell>
          <cell r="CS1693" t="str">
            <v>三室戸支店</v>
          </cell>
        </row>
        <row r="1694">
          <cell r="B1694" t="str">
            <v>35</v>
          </cell>
          <cell r="F1694" t="str">
            <v>610-0121</v>
          </cell>
          <cell r="G1694" t="str">
            <v>城陽市寺田水度坂１５－２７３</v>
          </cell>
          <cell r="H1694" t="str">
            <v/>
          </cell>
          <cell r="I1694" t="str">
            <v>07745-2-2478</v>
          </cell>
          <cell r="J1694">
            <v>65046</v>
          </cell>
          <cell r="K1694">
            <v>34675</v>
          </cell>
          <cell r="M1694" t="str">
            <v>山中　克巳</v>
          </cell>
          <cell r="N1694">
            <v>10000</v>
          </cell>
          <cell r="O1694">
            <v>12</v>
          </cell>
          <cell r="AA1694" t="str">
            <v/>
          </cell>
          <cell r="AB1694"/>
          <cell r="AC1694"/>
          <cell r="AO1694" t="str">
            <v/>
          </cell>
          <cell r="AP1694"/>
          <cell r="AQ1694"/>
          <cell r="BC1694" t="str">
            <v/>
          </cell>
          <cell r="BD1694"/>
          <cell r="BE1694"/>
          <cell r="BQ1694" t="str">
            <v/>
          </cell>
          <cell r="BR1694"/>
          <cell r="BS1694"/>
          <cell r="CE1694" t="str">
            <v/>
          </cell>
          <cell r="CF1694" t="str">
            <v/>
          </cell>
          <cell r="CG1694" t="str">
            <v/>
          </cell>
          <cell r="CR1694"/>
          <cell r="CS1694"/>
        </row>
        <row r="1695">
          <cell r="B1695" t="str">
            <v>35</v>
          </cell>
          <cell r="F1695" t="str">
            <v>610-0113</v>
          </cell>
          <cell r="G1695" t="str">
            <v>城陽市中百度３５－２</v>
          </cell>
          <cell r="H1695" t="str">
            <v/>
          </cell>
          <cell r="I1695" t="str">
            <v>07745-2-1603</v>
          </cell>
          <cell r="J1695">
            <v>35083</v>
          </cell>
          <cell r="K1695">
            <v>34675</v>
          </cell>
          <cell r="M1695" t="str">
            <v>杉浦　善一</v>
          </cell>
          <cell r="N1695">
            <v>10000</v>
          </cell>
          <cell r="O1695">
            <v>12</v>
          </cell>
          <cell r="AA1695" t="str">
            <v/>
          </cell>
          <cell r="AB1695"/>
          <cell r="AC1695"/>
          <cell r="AO1695" t="str">
            <v/>
          </cell>
          <cell r="AP1695"/>
          <cell r="AQ1695"/>
          <cell r="BC1695" t="str">
            <v/>
          </cell>
          <cell r="BD1695"/>
          <cell r="BE1695"/>
          <cell r="BQ1695" t="str">
            <v/>
          </cell>
          <cell r="BR1695"/>
          <cell r="BS1695"/>
          <cell r="CE1695" t="str">
            <v/>
          </cell>
          <cell r="CF1695" t="str">
            <v/>
          </cell>
          <cell r="CG1695" t="str">
            <v/>
          </cell>
          <cell r="CR1695"/>
          <cell r="CS1695"/>
        </row>
        <row r="1696">
          <cell r="B1696" t="str">
            <v>35</v>
          </cell>
          <cell r="F1696" t="str">
            <v>610-0121</v>
          </cell>
          <cell r="G1696" t="str">
            <v>城陽市寺田今堀　１５９－３５</v>
          </cell>
          <cell r="H1696" t="str">
            <v/>
          </cell>
          <cell r="I1696" t="str">
            <v>0774-54-3769</v>
          </cell>
          <cell r="J1696">
            <v>532</v>
          </cell>
          <cell r="K1696">
            <v>0</v>
          </cell>
          <cell r="M1696" t="str">
            <v/>
          </cell>
          <cell r="N1696"/>
          <cell r="O1696"/>
          <cell r="AA1696" t="str">
            <v/>
          </cell>
          <cell r="AB1696"/>
          <cell r="AC1696"/>
          <cell r="AO1696" t="str">
            <v/>
          </cell>
          <cell r="AP1696"/>
          <cell r="AQ1696"/>
          <cell r="BC1696" t="str">
            <v/>
          </cell>
          <cell r="BD1696"/>
          <cell r="BE1696"/>
          <cell r="BQ1696" t="str">
            <v/>
          </cell>
          <cell r="BR1696"/>
          <cell r="BS1696"/>
          <cell r="CE1696" t="str">
            <v/>
          </cell>
          <cell r="CF1696" t="str">
            <v/>
          </cell>
          <cell r="CG1696" t="str">
            <v/>
          </cell>
          <cell r="CR1696" t="str">
            <v>京都銀行</v>
          </cell>
          <cell r="CS1696" t="str">
            <v>富野荘支店</v>
          </cell>
        </row>
        <row r="1697">
          <cell r="B1697" t="str">
            <v>35</v>
          </cell>
          <cell r="F1697" t="str">
            <v>610-0121</v>
          </cell>
          <cell r="G1697" t="str">
            <v>城陽市寺田今堀５２－１１２</v>
          </cell>
          <cell r="H1697" t="str">
            <v/>
          </cell>
          <cell r="I1697" t="str">
            <v>0774-53-8309</v>
          </cell>
          <cell r="J1697">
            <v>52107</v>
          </cell>
          <cell r="K1697">
            <v>17337</v>
          </cell>
          <cell r="M1697" t="str">
            <v>濱本　秋義</v>
          </cell>
          <cell r="N1697">
            <v>5000</v>
          </cell>
          <cell r="O1697">
            <v>12</v>
          </cell>
          <cell r="AA1697" t="str">
            <v/>
          </cell>
          <cell r="AB1697"/>
          <cell r="AC1697"/>
          <cell r="AO1697" t="str">
            <v/>
          </cell>
          <cell r="AP1697"/>
          <cell r="AQ1697"/>
          <cell r="BC1697" t="str">
            <v/>
          </cell>
          <cell r="BD1697"/>
          <cell r="BE1697"/>
          <cell r="BQ1697" t="str">
            <v/>
          </cell>
          <cell r="BR1697"/>
          <cell r="BS1697"/>
          <cell r="CE1697" t="str">
            <v/>
          </cell>
          <cell r="CF1697" t="str">
            <v/>
          </cell>
          <cell r="CG1697" t="str">
            <v/>
          </cell>
          <cell r="CR1697" t="str">
            <v>京都中央信用金庫</v>
          </cell>
          <cell r="CS1697" t="str">
            <v>寺田支店</v>
          </cell>
        </row>
        <row r="1698">
          <cell r="B1698" t="str">
            <v>35</v>
          </cell>
          <cell r="F1698" t="str">
            <v>610-0121</v>
          </cell>
          <cell r="G1698" t="str">
            <v>城陽市寺田東ノ口１７－２１</v>
          </cell>
          <cell r="H1698" t="str">
            <v/>
          </cell>
          <cell r="I1698" t="str">
            <v>0774-55-7545</v>
          </cell>
          <cell r="J1698">
            <v>1092</v>
          </cell>
          <cell r="K1698">
            <v>0</v>
          </cell>
          <cell r="M1698" t="str">
            <v/>
          </cell>
          <cell r="N1698"/>
          <cell r="O1698"/>
          <cell r="AA1698" t="str">
            <v/>
          </cell>
          <cell r="AB1698"/>
          <cell r="AC1698"/>
          <cell r="AO1698" t="str">
            <v/>
          </cell>
          <cell r="AP1698"/>
          <cell r="AQ1698"/>
          <cell r="BC1698" t="str">
            <v/>
          </cell>
          <cell r="BD1698"/>
          <cell r="BE1698"/>
          <cell r="BQ1698" t="str">
            <v/>
          </cell>
          <cell r="BR1698"/>
          <cell r="BS1698"/>
          <cell r="CE1698" t="str">
            <v/>
          </cell>
          <cell r="CF1698" t="str">
            <v/>
          </cell>
          <cell r="CG1698" t="str">
            <v/>
          </cell>
          <cell r="CR1698"/>
          <cell r="CS1698"/>
        </row>
        <row r="1699">
          <cell r="B1699" t="str">
            <v>35</v>
          </cell>
          <cell r="F1699" t="str">
            <v>610-0115</v>
          </cell>
          <cell r="G1699" t="str">
            <v>城陽市観音堂巽畑９０</v>
          </cell>
          <cell r="H1699" t="str">
            <v/>
          </cell>
          <cell r="I1699" t="str">
            <v>0774-52-6087</v>
          </cell>
          <cell r="J1699">
            <v>9357</v>
          </cell>
          <cell r="K1699">
            <v>0</v>
          </cell>
          <cell r="M1699" t="str">
            <v/>
          </cell>
          <cell r="N1699"/>
          <cell r="O1699"/>
          <cell r="AA1699" t="str">
            <v/>
          </cell>
          <cell r="AB1699"/>
          <cell r="AC1699"/>
          <cell r="AO1699" t="str">
            <v/>
          </cell>
          <cell r="AP1699"/>
          <cell r="AQ1699"/>
          <cell r="BC1699" t="str">
            <v/>
          </cell>
          <cell r="BD1699"/>
          <cell r="BE1699"/>
          <cell r="BQ1699" t="str">
            <v/>
          </cell>
          <cell r="BR1699"/>
          <cell r="BS1699"/>
          <cell r="CE1699" t="str">
            <v/>
          </cell>
          <cell r="CF1699" t="str">
            <v/>
          </cell>
          <cell r="CG1699" t="str">
            <v/>
          </cell>
          <cell r="CR1699" t="str">
            <v>京都銀行</v>
          </cell>
          <cell r="CS1699" t="str">
            <v>城陽支店</v>
          </cell>
        </row>
        <row r="1700">
          <cell r="B1700" t="str">
            <v>35</v>
          </cell>
          <cell r="F1700" t="str">
            <v>610-0121</v>
          </cell>
          <cell r="G1700" t="str">
            <v>城陽市寺田高田６２</v>
          </cell>
          <cell r="H1700" t="str">
            <v/>
          </cell>
          <cell r="I1700" t="str">
            <v>07745-2-0678</v>
          </cell>
          <cell r="J1700">
            <v>91057</v>
          </cell>
          <cell r="K1700">
            <v>86687</v>
          </cell>
          <cell r="M1700" t="str">
            <v>川勝　憲一</v>
          </cell>
          <cell r="N1700">
            <v>25000</v>
          </cell>
          <cell r="O1700">
            <v>12</v>
          </cell>
          <cell r="AA1700" t="str">
            <v/>
          </cell>
          <cell r="AB1700"/>
          <cell r="AC1700"/>
          <cell r="AO1700" t="str">
            <v/>
          </cell>
          <cell r="AP1700"/>
          <cell r="AQ1700"/>
          <cell r="BC1700" t="str">
            <v/>
          </cell>
          <cell r="BD1700"/>
          <cell r="BE1700"/>
          <cell r="BQ1700" t="str">
            <v/>
          </cell>
          <cell r="BR1700"/>
          <cell r="BS1700"/>
          <cell r="CE1700" t="str">
            <v/>
          </cell>
          <cell r="CF1700" t="str">
            <v/>
          </cell>
          <cell r="CG1700" t="str">
            <v/>
          </cell>
          <cell r="CR1700" t="str">
            <v>京都中央信用金庫</v>
          </cell>
          <cell r="CS1700" t="str">
            <v>寺田支店</v>
          </cell>
        </row>
        <row r="1701">
          <cell r="B1701" t="str">
            <v>35</v>
          </cell>
          <cell r="F1701" t="str">
            <v>610-0253</v>
          </cell>
          <cell r="G1701" t="str">
            <v>綴喜郡宇治田原町贄田東植山１６－５</v>
          </cell>
          <cell r="H1701" t="str">
            <v>0</v>
          </cell>
          <cell r="I1701" t="str">
            <v>0774-88-5981</v>
          </cell>
          <cell r="J1701">
            <v>42702</v>
          </cell>
          <cell r="K1701">
            <v>41610</v>
          </cell>
          <cell r="M1701" t="str">
            <v>安田　芳彦</v>
          </cell>
          <cell r="N1701">
            <v>12000</v>
          </cell>
          <cell r="O1701">
            <v>12</v>
          </cell>
          <cell r="AA1701" t="str">
            <v/>
          </cell>
          <cell r="AB1701"/>
          <cell r="AC1701"/>
          <cell r="AO1701" t="str">
            <v/>
          </cell>
          <cell r="AP1701"/>
          <cell r="AQ1701"/>
          <cell r="BC1701" t="str">
            <v/>
          </cell>
          <cell r="BD1701"/>
          <cell r="BE1701"/>
          <cell r="BQ1701" t="str">
            <v/>
          </cell>
          <cell r="BR1701"/>
          <cell r="BS1701"/>
          <cell r="CE1701" t="str">
            <v/>
          </cell>
          <cell r="CF1701" t="str">
            <v/>
          </cell>
          <cell r="CG1701" t="str">
            <v/>
          </cell>
          <cell r="CR1701" t="str">
            <v>京都中央信用金庫</v>
          </cell>
          <cell r="CS1701" t="str">
            <v>宇治田原支店</v>
          </cell>
        </row>
        <row r="1702">
          <cell r="B1702" t="str">
            <v>35</v>
          </cell>
          <cell r="F1702" t="str">
            <v>610-0361</v>
          </cell>
          <cell r="G1702" t="str">
            <v>京田辺市河原神谷８－１５</v>
          </cell>
          <cell r="H1702" t="str">
            <v/>
          </cell>
          <cell r="I1702" t="str">
            <v>0774-65-5403</v>
          </cell>
          <cell r="J1702">
            <v>37401</v>
          </cell>
          <cell r="K1702">
            <v>34675</v>
          </cell>
          <cell r="M1702" t="str">
            <v>永井　寛</v>
          </cell>
          <cell r="N1702">
            <v>10000</v>
          </cell>
          <cell r="O1702">
            <v>12</v>
          </cell>
          <cell r="AA1702" t="str">
            <v/>
          </cell>
          <cell r="AB1702"/>
          <cell r="AC1702"/>
          <cell r="AO1702" t="str">
            <v/>
          </cell>
          <cell r="AP1702"/>
          <cell r="AQ1702"/>
          <cell r="BC1702" t="str">
            <v/>
          </cell>
          <cell r="BD1702"/>
          <cell r="BE1702"/>
          <cell r="BQ1702" t="str">
            <v/>
          </cell>
          <cell r="BR1702"/>
          <cell r="BS1702"/>
          <cell r="CE1702" t="str">
            <v/>
          </cell>
          <cell r="CF1702" t="str">
            <v/>
          </cell>
          <cell r="CG1702" t="str">
            <v/>
          </cell>
          <cell r="CR1702" t="str">
            <v>京都中央信用金庫</v>
          </cell>
          <cell r="CS1702" t="str">
            <v>田辺駅前支店</v>
          </cell>
        </row>
        <row r="1703">
          <cell r="B1703" t="str">
            <v>35</v>
          </cell>
          <cell r="F1703" t="str">
            <v>610-0343</v>
          </cell>
          <cell r="G1703" t="str">
            <v>京田辺市大住関屋２４－２</v>
          </cell>
          <cell r="H1703" t="str">
            <v/>
          </cell>
          <cell r="I1703" t="str">
            <v>07746-2-0331</v>
          </cell>
          <cell r="J1703">
            <v>27549</v>
          </cell>
          <cell r="K1703">
            <v>24272</v>
          </cell>
          <cell r="M1703" t="str">
            <v>北川　洋</v>
          </cell>
          <cell r="N1703">
            <v>7000</v>
          </cell>
          <cell r="O1703">
            <v>12</v>
          </cell>
          <cell r="AA1703" t="str">
            <v/>
          </cell>
          <cell r="AB1703"/>
          <cell r="AC1703"/>
          <cell r="AO1703" t="str">
            <v/>
          </cell>
          <cell r="AP1703"/>
          <cell r="AQ1703"/>
          <cell r="BC1703" t="str">
            <v/>
          </cell>
          <cell r="BD1703"/>
          <cell r="BE1703"/>
          <cell r="BQ1703" t="str">
            <v/>
          </cell>
          <cell r="BR1703"/>
          <cell r="BS1703"/>
          <cell r="CE1703" t="str">
            <v/>
          </cell>
          <cell r="CF1703" t="str">
            <v/>
          </cell>
          <cell r="CG1703" t="str">
            <v/>
          </cell>
          <cell r="CR1703" t="str">
            <v>京都中央信用金庫</v>
          </cell>
          <cell r="CS1703" t="str">
            <v>松井山手支店</v>
          </cell>
        </row>
        <row r="1704">
          <cell r="B1704" t="str">
            <v>35</v>
          </cell>
          <cell r="F1704" t="str">
            <v>614-8023</v>
          </cell>
          <cell r="G1704" t="str">
            <v>八幡市八幡名残６－１</v>
          </cell>
          <cell r="H1704" t="str">
            <v/>
          </cell>
          <cell r="I1704" t="str">
            <v>981-1879</v>
          </cell>
          <cell r="J1704">
            <v>6118</v>
          </cell>
          <cell r="K1704">
            <v>0</v>
          </cell>
          <cell r="M1704" t="str">
            <v/>
          </cell>
          <cell r="N1704"/>
          <cell r="O1704"/>
          <cell r="AA1704" t="str">
            <v/>
          </cell>
          <cell r="AB1704"/>
          <cell r="AC1704"/>
          <cell r="AO1704" t="str">
            <v/>
          </cell>
          <cell r="AP1704"/>
          <cell r="AQ1704"/>
          <cell r="BC1704" t="str">
            <v/>
          </cell>
          <cell r="BD1704"/>
          <cell r="BE1704"/>
          <cell r="BQ1704" t="str">
            <v/>
          </cell>
          <cell r="BR1704"/>
          <cell r="BS1704"/>
          <cell r="CE1704" t="str">
            <v/>
          </cell>
          <cell r="CF1704" t="str">
            <v/>
          </cell>
          <cell r="CG1704" t="str">
            <v/>
          </cell>
          <cell r="CR1704" t="str">
            <v>京都銀行</v>
          </cell>
          <cell r="CS1704" t="str">
            <v>八幡支店</v>
          </cell>
        </row>
        <row r="1705">
          <cell r="B1705" t="str">
            <v>35</v>
          </cell>
          <cell r="F1705" t="str">
            <v>610-0301</v>
          </cell>
          <cell r="G1705" t="str">
            <v>綴喜郡井手町多賀西南組２３－６</v>
          </cell>
          <cell r="H1705" t="str">
            <v/>
          </cell>
          <cell r="I1705" t="str">
            <v>07748-2-3362</v>
          </cell>
          <cell r="J1705">
            <v>98420</v>
          </cell>
          <cell r="K1705">
            <v>34675</v>
          </cell>
          <cell r="M1705" t="str">
            <v>村田　雄哉</v>
          </cell>
          <cell r="N1705">
            <v>10000</v>
          </cell>
          <cell r="O1705">
            <v>12</v>
          </cell>
          <cell r="AA1705" t="str">
            <v/>
          </cell>
          <cell r="AB1705"/>
          <cell r="AC1705"/>
          <cell r="AO1705" t="str">
            <v/>
          </cell>
          <cell r="AP1705"/>
          <cell r="AQ1705"/>
          <cell r="BC1705" t="str">
            <v/>
          </cell>
          <cell r="BD1705"/>
          <cell r="BE1705"/>
          <cell r="BQ1705" t="str">
            <v/>
          </cell>
          <cell r="BR1705"/>
          <cell r="BS1705"/>
          <cell r="CE1705" t="str">
            <v/>
          </cell>
          <cell r="CF1705" t="str">
            <v/>
          </cell>
          <cell r="CG1705" t="str">
            <v/>
          </cell>
          <cell r="CR1705" t="str">
            <v>京都中央信用金庫</v>
          </cell>
          <cell r="CS1705" t="str">
            <v>井手支店</v>
          </cell>
        </row>
        <row r="1706">
          <cell r="B1706" t="str">
            <v>35</v>
          </cell>
          <cell r="F1706" t="str">
            <v>619-0201</v>
          </cell>
          <cell r="G1706" t="str">
            <v>木津川市山城町綺田綾杉１５－２</v>
          </cell>
          <cell r="H1706" t="str">
            <v/>
          </cell>
          <cell r="I1706" t="str">
            <v>07748-6-2646</v>
          </cell>
          <cell r="J1706">
            <v>655</v>
          </cell>
          <cell r="K1706">
            <v>0</v>
          </cell>
          <cell r="M1706" t="str">
            <v/>
          </cell>
          <cell r="N1706"/>
          <cell r="O1706"/>
          <cell r="AA1706" t="str">
            <v/>
          </cell>
          <cell r="AB1706"/>
          <cell r="AC1706"/>
          <cell r="AO1706" t="str">
            <v/>
          </cell>
          <cell r="AP1706"/>
          <cell r="AQ1706"/>
          <cell r="BC1706" t="str">
            <v/>
          </cell>
          <cell r="BD1706"/>
          <cell r="BE1706"/>
          <cell r="BQ1706" t="str">
            <v/>
          </cell>
          <cell r="BR1706"/>
          <cell r="BS1706"/>
          <cell r="CE1706" t="str">
            <v/>
          </cell>
          <cell r="CF1706" t="str">
            <v/>
          </cell>
          <cell r="CG1706" t="str">
            <v/>
          </cell>
          <cell r="CR1706" t="str">
            <v>京都中央信用金庫</v>
          </cell>
          <cell r="CS1706" t="str">
            <v>木津支店</v>
          </cell>
        </row>
        <row r="1707">
          <cell r="B1707" t="str">
            <v>35</v>
          </cell>
          <cell r="F1707" t="str">
            <v>619-0202</v>
          </cell>
          <cell r="G1707" t="str">
            <v>木津川市山城町平尾腰越５－５１</v>
          </cell>
          <cell r="H1707" t="str">
            <v/>
          </cell>
          <cell r="I1707" t="str">
            <v>07748-6-5257</v>
          </cell>
          <cell r="J1707">
            <v>73909</v>
          </cell>
          <cell r="K1707">
            <v>72817</v>
          </cell>
          <cell r="M1707" t="str">
            <v>鳥山　年一</v>
          </cell>
          <cell r="N1707">
            <v>16000</v>
          </cell>
          <cell r="O1707">
            <v>12</v>
          </cell>
          <cell r="AA1707" t="str">
            <v>鳥山　洋子</v>
          </cell>
          <cell r="AB1707">
            <v>5000</v>
          </cell>
          <cell r="AC1707">
            <v>12</v>
          </cell>
          <cell r="AO1707" t="str">
            <v/>
          </cell>
          <cell r="AP1707"/>
          <cell r="AQ1707"/>
          <cell r="BC1707" t="str">
            <v/>
          </cell>
          <cell r="BD1707"/>
          <cell r="BE1707"/>
          <cell r="BQ1707" t="str">
            <v/>
          </cell>
          <cell r="BR1707"/>
          <cell r="BS1707"/>
          <cell r="CE1707" t="str">
            <v/>
          </cell>
          <cell r="CF1707" t="str">
            <v/>
          </cell>
          <cell r="CG1707" t="str">
            <v/>
          </cell>
          <cell r="CR1707" t="str">
            <v>南都銀行</v>
          </cell>
          <cell r="CS1707" t="str">
            <v>上狛支店</v>
          </cell>
        </row>
        <row r="1708">
          <cell r="B1708" t="str">
            <v>35</v>
          </cell>
          <cell r="F1708" t="str">
            <v>619-0214</v>
          </cell>
          <cell r="G1708" t="str">
            <v>木津川市木津町木津奈良道２９－１</v>
          </cell>
          <cell r="H1708" t="str">
            <v/>
          </cell>
          <cell r="I1708" t="str">
            <v>07747-2-1446</v>
          </cell>
          <cell r="J1708">
            <v>31787</v>
          </cell>
          <cell r="K1708">
            <v>13870</v>
          </cell>
          <cell r="M1708" t="str">
            <v>今井　　進</v>
          </cell>
          <cell r="N1708">
            <v>4000</v>
          </cell>
          <cell r="O1708">
            <v>12</v>
          </cell>
          <cell r="AA1708" t="str">
            <v/>
          </cell>
          <cell r="AB1708"/>
          <cell r="AC1708"/>
          <cell r="AO1708" t="str">
            <v/>
          </cell>
          <cell r="AP1708"/>
          <cell r="AQ1708"/>
          <cell r="BC1708" t="str">
            <v/>
          </cell>
          <cell r="BD1708"/>
          <cell r="BE1708"/>
          <cell r="BQ1708" t="str">
            <v/>
          </cell>
          <cell r="BR1708"/>
          <cell r="BS1708"/>
          <cell r="CE1708" t="str">
            <v/>
          </cell>
          <cell r="CF1708" t="str">
            <v/>
          </cell>
          <cell r="CG1708" t="str">
            <v/>
          </cell>
          <cell r="CR1708" t="str">
            <v>京都中央信用金庫</v>
          </cell>
          <cell r="CS1708" t="str">
            <v>木津支店</v>
          </cell>
        </row>
        <row r="1709">
          <cell r="B1709" t="str">
            <v>35</v>
          </cell>
          <cell r="F1709" t="str">
            <v>619-0214</v>
          </cell>
          <cell r="G1709" t="str">
            <v>木津川市木津町木津南後背３１</v>
          </cell>
          <cell r="H1709" t="str">
            <v/>
          </cell>
          <cell r="I1709" t="str">
            <v>07747-2-0533</v>
          </cell>
          <cell r="J1709">
            <v>34295</v>
          </cell>
          <cell r="K1709">
            <v>27740</v>
          </cell>
          <cell r="M1709" t="str">
            <v>東海林　茂</v>
          </cell>
          <cell r="N1709">
            <v>4000</v>
          </cell>
          <cell r="O1709">
            <v>12</v>
          </cell>
          <cell r="AA1709" t="str">
            <v>東海林　収</v>
          </cell>
          <cell r="AB1709">
            <v>4000</v>
          </cell>
          <cell r="AC1709">
            <v>12</v>
          </cell>
          <cell r="AO1709" t="str">
            <v/>
          </cell>
          <cell r="AP1709"/>
          <cell r="AQ1709"/>
          <cell r="BC1709" t="str">
            <v/>
          </cell>
          <cell r="BD1709"/>
          <cell r="BE1709"/>
          <cell r="BQ1709" t="str">
            <v/>
          </cell>
          <cell r="BR1709"/>
          <cell r="BS1709"/>
          <cell r="CE1709" t="str">
            <v/>
          </cell>
          <cell r="CF1709" t="str">
            <v/>
          </cell>
          <cell r="CG1709" t="str">
            <v/>
          </cell>
          <cell r="CR1709" t="str">
            <v>京都中央信用金庫</v>
          </cell>
          <cell r="CS1709" t="str">
            <v>木津支店</v>
          </cell>
        </row>
        <row r="1710">
          <cell r="B1710" t="str">
            <v>35</v>
          </cell>
          <cell r="F1710" t="str">
            <v>619-0241</v>
          </cell>
          <cell r="G1710" t="str">
            <v>相楽郡精華町祝園堀殿城２４</v>
          </cell>
          <cell r="H1710" t="str">
            <v/>
          </cell>
          <cell r="I1710" t="str">
            <v>0774-94-3462</v>
          </cell>
          <cell r="J1710">
            <v>29165</v>
          </cell>
          <cell r="K1710">
            <v>13870</v>
          </cell>
          <cell r="M1710" t="str">
            <v>吉田　一雄</v>
          </cell>
          <cell r="N1710">
            <v>4000</v>
          </cell>
          <cell r="O1710">
            <v>12</v>
          </cell>
          <cell r="AA1710" t="str">
            <v/>
          </cell>
          <cell r="AB1710"/>
          <cell r="AC1710"/>
          <cell r="AO1710" t="str">
            <v/>
          </cell>
          <cell r="AP1710"/>
          <cell r="AQ1710"/>
          <cell r="BC1710" t="str">
            <v/>
          </cell>
          <cell r="BD1710"/>
          <cell r="BE1710"/>
          <cell r="BQ1710" t="str">
            <v/>
          </cell>
          <cell r="BR1710"/>
          <cell r="BS1710"/>
          <cell r="CE1710" t="str">
            <v/>
          </cell>
          <cell r="CF1710" t="str">
            <v/>
          </cell>
          <cell r="CG1710" t="str">
            <v/>
          </cell>
          <cell r="CR1710"/>
          <cell r="CS1710"/>
        </row>
        <row r="1711">
          <cell r="B1711" t="str">
            <v>35</v>
          </cell>
          <cell r="F1711" t="str">
            <v>619-0236</v>
          </cell>
          <cell r="G1711" t="str">
            <v>相楽郡精華町植田堂ヶ島４２－１７</v>
          </cell>
          <cell r="H1711" t="str">
            <v/>
          </cell>
          <cell r="I1711" t="str">
            <v>0774-94-5365</v>
          </cell>
          <cell r="J1711">
            <v>66006</v>
          </cell>
          <cell r="K1711">
            <v>41610</v>
          </cell>
          <cell r="M1711" t="str">
            <v>品川　竹治</v>
          </cell>
          <cell r="N1711">
            <v>12000</v>
          </cell>
          <cell r="O1711">
            <v>12</v>
          </cell>
          <cell r="AA1711" t="str">
            <v/>
          </cell>
          <cell r="AB1711"/>
          <cell r="AC1711"/>
          <cell r="AO1711" t="str">
            <v/>
          </cell>
          <cell r="AP1711"/>
          <cell r="AQ1711"/>
          <cell r="BC1711" t="str">
            <v/>
          </cell>
          <cell r="BD1711"/>
          <cell r="BE1711"/>
          <cell r="BQ1711" t="str">
            <v/>
          </cell>
          <cell r="BR1711"/>
          <cell r="BS1711"/>
          <cell r="CE1711" t="str">
            <v/>
          </cell>
          <cell r="CF1711" t="str">
            <v/>
          </cell>
          <cell r="CG1711" t="str">
            <v/>
          </cell>
          <cell r="CR1711" t="str">
            <v>京都銀行</v>
          </cell>
          <cell r="CS1711" t="str">
            <v>精華町支店</v>
          </cell>
        </row>
        <row r="1712">
          <cell r="B1712" t="str">
            <v>35</v>
          </cell>
          <cell r="F1712" t="str">
            <v>619-0244</v>
          </cell>
          <cell r="G1712" t="str">
            <v>相楽郡精華町</v>
          </cell>
          <cell r="H1712" t="str">
            <v>大字北稲八間小字寺垣外５番地１</v>
          </cell>
          <cell r="I1712" t="str">
            <v>0774-95-0674</v>
          </cell>
          <cell r="J1712">
            <v>4370</v>
          </cell>
          <cell r="K1712">
            <v>0</v>
          </cell>
          <cell r="M1712" t="str">
            <v/>
          </cell>
          <cell r="N1712"/>
          <cell r="O1712"/>
          <cell r="AA1712" t="str">
            <v/>
          </cell>
          <cell r="AB1712"/>
          <cell r="AC1712"/>
          <cell r="AO1712" t="str">
            <v/>
          </cell>
          <cell r="AP1712"/>
          <cell r="AQ1712"/>
          <cell r="BC1712" t="str">
            <v/>
          </cell>
          <cell r="BD1712"/>
          <cell r="BE1712"/>
          <cell r="BQ1712" t="str">
            <v/>
          </cell>
          <cell r="BR1712"/>
          <cell r="BS1712"/>
          <cell r="CE1712" t="str">
            <v/>
          </cell>
          <cell r="CF1712" t="str">
            <v/>
          </cell>
          <cell r="CG1712" t="str">
            <v/>
          </cell>
          <cell r="CR1712"/>
          <cell r="CS1712"/>
        </row>
        <row r="1713">
          <cell r="B1713" t="str">
            <v>35</v>
          </cell>
          <cell r="F1713" t="str">
            <v>619-1143</v>
          </cell>
          <cell r="G1713" t="str">
            <v>木津川市加茂町観音寺今辻４３</v>
          </cell>
          <cell r="H1713" t="str">
            <v/>
          </cell>
          <cell r="I1713" t="str">
            <v>0774-76-3364</v>
          </cell>
          <cell r="J1713">
            <v>50616</v>
          </cell>
          <cell r="K1713">
            <v>34675</v>
          </cell>
          <cell r="M1713" t="str">
            <v>小寺　正能</v>
          </cell>
          <cell r="N1713">
            <v>10000</v>
          </cell>
          <cell r="O1713">
            <v>12</v>
          </cell>
          <cell r="AA1713" t="str">
            <v/>
          </cell>
          <cell r="AB1713"/>
          <cell r="AC1713"/>
          <cell r="AO1713" t="str">
            <v/>
          </cell>
          <cell r="AP1713"/>
          <cell r="AQ1713"/>
          <cell r="BC1713" t="str">
            <v/>
          </cell>
          <cell r="BD1713"/>
          <cell r="BE1713"/>
          <cell r="BQ1713" t="str">
            <v/>
          </cell>
          <cell r="BR1713"/>
          <cell r="BS1713"/>
          <cell r="CE1713" t="str">
            <v/>
          </cell>
          <cell r="CF1713" t="str">
            <v/>
          </cell>
          <cell r="CG1713" t="str">
            <v/>
          </cell>
          <cell r="CR1713" t="str">
            <v>南都銀行</v>
          </cell>
          <cell r="CS1713" t="str">
            <v>加茂支店</v>
          </cell>
        </row>
        <row r="1714">
          <cell r="B1714" t="str">
            <v>35</v>
          </cell>
          <cell r="F1714" t="str">
            <v>619-1133</v>
          </cell>
          <cell r="G1714" t="str">
            <v>木津川市加茂町岩船畑外戸８</v>
          </cell>
          <cell r="H1714" t="str">
            <v/>
          </cell>
          <cell r="I1714" t="str">
            <v>07747-6-2647</v>
          </cell>
          <cell r="J1714">
            <v>70176</v>
          </cell>
          <cell r="K1714">
            <v>69350</v>
          </cell>
          <cell r="M1714" t="str">
            <v>大西　恒夫</v>
          </cell>
          <cell r="N1714">
            <v>20000</v>
          </cell>
          <cell r="O1714">
            <v>12</v>
          </cell>
          <cell r="AA1714" t="str">
            <v/>
          </cell>
          <cell r="AB1714"/>
          <cell r="AC1714"/>
          <cell r="AO1714" t="str">
            <v/>
          </cell>
          <cell r="AP1714"/>
          <cell r="AQ1714"/>
          <cell r="BC1714" t="str">
            <v/>
          </cell>
          <cell r="BD1714"/>
          <cell r="BE1714"/>
          <cell r="BQ1714" t="str">
            <v/>
          </cell>
          <cell r="BR1714"/>
          <cell r="BS1714"/>
          <cell r="CE1714" t="str">
            <v/>
          </cell>
          <cell r="CF1714" t="str">
            <v/>
          </cell>
          <cell r="CG1714" t="str">
            <v/>
          </cell>
          <cell r="CR1714" t="str">
            <v>南都銀行</v>
          </cell>
          <cell r="CS1714" t="str">
            <v>加茂支店</v>
          </cell>
        </row>
        <row r="1715">
          <cell r="B1715" t="str">
            <v>35</v>
          </cell>
          <cell r="F1715" t="str">
            <v>626-0043</v>
          </cell>
          <cell r="G1715" t="str">
            <v>宮津市字惣８８１</v>
          </cell>
          <cell r="H1715" t="str">
            <v/>
          </cell>
          <cell r="I1715" t="str">
            <v>0772-22-1643</v>
          </cell>
          <cell r="J1715">
            <v>1092</v>
          </cell>
          <cell r="K1715">
            <v>0</v>
          </cell>
          <cell r="M1715" t="str">
            <v/>
          </cell>
          <cell r="N1715"/>
          <cell r="O1715"/>
          <cell r="AA1715" t="str">
            <v/>
          </cell>
          <cell r="AB1715"/>
          <cell r="AC1715"/>
          <cell r="AO1715" t="str">
            <v/>
          </cell>
          <cell r="AP1715"/>
          <cell r="AQ1715"/>
          <cell r="BC1715" t="str">
            <v/>
          </cell>
          <cell r="BD1715"/>
          <cell r="BE1715"/>
          <cell r="BQ1715" t="str">
            <v/>
          </cell>
          <cell r="BR1715"/>
          <cell r="BS1715"/>
          <cell r="CE1715" t="str">
            <v/>
          </cell>
          <cell r="CF1715" t="str">
            <v/>
          </cell>
          <cell r="CG1715" t="str">
            <v/>
          </cell>
          <cell r="CR1715" t="str">
            <v>京都北都信用金庫</v>
          </cell>
          <cell r="CS1715" t="str">
            <v>本店営業部</v>
          </cell>
        </row>
        <row r="1716">
          <cell r="B1716" t="str">
            <v>35</v>
          </cell>
          <cell r="F1716" t="str">
            <v>611-0042</v>
          </cell>
          <cell r="G1716" t="str">
            <v>宇治市小倉町南掘池４９－１７</v>
          </cell>
          <cell r="H1716" t="str">
            <v/>
          </cell>
          <cell r="I1716" t="str">
            <v>0774-20-1193</v>
          </cell>
          <cell r="J1716">
            <v>40793</v>
          </cell>
          <cell r="K1716">
            <v>34675</v>
          </cell>
          <cell r="M1716" t="str">
            <v>山之内　逸雄</v>
          </cell>
          <cell r="N1716">
            <v>10000</v>
          </cell>
          <cell r="O1716">
            <v>12</v>
          </cell>
          <cell r="AA1716" t="str">
            <v/>
          </cell>
          <cell r="AB1716"/>
          <cell r="AC1716"/>
          <cell r="AO1716" t="str">
            <v/>
          </cell>
          <cell r="AP1716"/>
          <cell r="AQ1716"/>
          <cell r="BC1716" t="str">
            <v/>
          </cell>
          <cell r="BD1716"/>
          <cell r="BE1716"/>
          <cell r="BQ1716" t="str">
            <v/>
          </cell>
          <cell r="BR1716"/>
          <cell r="BS1716"/>
          <cell r="CE1716" t="str">
            <v/>
          </cell>
          <cell r="CF1716" t="str">
            <v/>
          </cell>
          <cell r="CG1716" t="str">
            <v/>
          </cell>
          <cell r="CR1716" t="str">
            <v>京都銀行</v>
          </cell>
          <cell r="CS1716" t="str">
            <v>小倉支店</v>
          </cell>
        </row>
        <row r="1717">
          <cell r="B1717" t="str">
            <v>35</v>
          </cell>
          <cell r="F1717" t="str">
            <v>622-0062</v>
          </cell>
          <cell r="G1717" t="str">
            <v>南丹市園部町竹井広瀬２６</v>
          </cell>
          <cell r="H1717" t="str">
            <v/>
          </cell>
          <cell r="I1717" t="str">
            <v>0771-62-1275</v>
          </cell>
          <cell r="J1717">
            <v>16055</v>
          </cell>
          <cell r="K1717">
            <v>13870</v>
          </cell>
          <cell r="M1717" t="str">
            <v>高杉　葆</v>
          </cell>
          <cell r="N1717">
            <v>4000</v>
          </cell>
          <cell r="O1717">
            <v>12</v>
          </cell>
          <cell r="AA1717" t="str">
            <v/>
          </cell>
          <cell r="AB1717"/>
          <cell r="AC1717"/>
          <cell r="AO1717" t="str">
            <v/>
          </cell>
          <cell r="AP1717"/>
          <cell r="AQ1717"/>
          <cell r="BC1717" t="str">
            <v/>
          </cell>
          <cell r="BD1717"/>
          <cell r="BE1717"/>
          <cell r="BQ1717" t="str">
            <v/>
          </cell>
          <cell r="BR1717"/>
          <cell r="BS1717"/>
          <cell r="CE1717" t="str">
            <v/>
          </cell>
          <cell r="CF1717" t="str">
            <v/>
          </cell>
          <cell r="CG1717" t="str">
            <v/>
          </cell>
          <cell r="CR1717" t="str">
            <v>京都農業協同組合</v>
          </cell>
          <cell r="CS1717" t="str">
            <v>園部支店</v>
          </cell>
        </row>
        <row r="1718">
          <cell r="B1718" t="str">
            <v>35</v>
          </cell>
          <cell r="F1718" t="str">
            <v>622-0052</v>
          </cell>
          <cell r="G1718" t="str">
            <v>南丹市園部町黒田東片山１２</v>
          </cell>
          <cell r="H1718" t="str">
            <v/>
          </cell>
          <cell r="I1718" t="str">
            <v>0771-62-3215</v>
          </cell>
          <cell r="J1718">
            <v>88093</v>
          </cell>
          <cell r="K1718">
            <v>83220</v>
          </cell>
          <cell r="M1718" t="str">
            <v>森　純一</v>
          </cell>
          <cell r="N1718">
            <v>16000</v>
          </cell>
          <cell r="O1718">
            <v>12</v>
          </cell>
          <cell r="AA1718" t="str">
            <v>森　為次</v>
          </cell>
          <cell r="AB1718">
            <v>8000</v>
          </cell>
          <cell r="AC1718">
            <v>12</v>
          </cell>
          <cell r="AO1718" t="str">
            <v/>
          </cell>
          <cell r="AP1718"/>
          <cell r="AQ1718"/>
          <cell r="BC1718" t="str">
            <v/>
          </cell>
          <cell r="BD1718"/>
          <cell r="BE1718"/>
          <cell r="BQ1718" t="str">
            <v/>
          </cell>
          <cell r="BR1718"/>
          <cell r="BS1718"/>
          <cell r="CE1718" t="str">
            <v/>
          </cell>
          <cell r="CF1718" t="str">
            <v/>
          </cell>
          <cell r="CG1718" t="str">
            <v/>
          </cell>
          <cell r="CR1718" t="str">
            <v>京都信用金庫</v>
          </cell>
          <cell r="CS1718" t="str">
            <v>園部支店</v>
          </cell>
        </row>
        <row r="1719">
          <cell r="B1719" t="str">
            <v>35</v>
          </cell>
          <cell r="F1719" t="str">
            <v>622-0041</v>
          </cell>
          <cell r="G1719" t="str">
            <v>南丹市園部町小山東町島所７９</v>
          </cell>
          <cell r="H1719" t="str">
            <v/>
          </cell>
          <cell r="I1719" t="str">
            <v>0771-62-0403</v>
          </cell>
          <cell r="J1719">
            <v>73283</v>
          </cell>
          <cell r="K1719">
            <v>69350</v>
          </cell>
          <cell r="M1719" t="str">
            <v>西山　　進</v>
          </cell>
          <cell r="N1719">
            <v>10000</v>
          </cell>
          <cell r="O1719">
            <v>12</v>
          </cell>
          <cell r="AA1719" t="str">
            <v>西山　嘉一</v>
          </cell>
          <cell r="AB1719">
            <v>10000</v>
          </cell>
          <cell r="AC1719">
            <v>12</v>
          </cell>
          <cell r="AO1719" t="str">
            <v/>
          </cell>
          <cell r="AP1719"/>
          <cell r="AQ1719"/>
          <cell r="BC1719" t="str">
            <v/>
          </cell>
          <cell r="BD1719"/>
          <cell r="BE1719"/>
          <cell r="BQ1719" t="str">
            <v/>
          </cell>
          <cell r="BR1719"/>
          <cell r="BS1719"/>
          <cell r="CE1719" t="str">
            <v/>
          </cell>
          <cell r="CF1719" t="str">
            <v/>
          </cell>
          <cell r="CG1719" t="str">
            <v/>
          </cell>
          <cell r="CR1719" t="str">
            <v>京都銀行</v>
          </cell>
          <cell r="CS1719" t="str">
            <v>園部支店</v>
          </cell>
        </row>
        <row r="1720">
          <cell r="B1720" t="str">
            <v>35</v>
          </cell>
          <cell r="F1720" t="str">
            <v>622-0046</v>
          </cell>
          <cell r="G1720" t="str">
            <v>南丹市園部町口人ハリタ８－１</v>
          </cell>
          <cell r="H1720" t="str">
            <v/>
          </cell>
          <cell r="I1720" t="str">
            <v>0771-62-2201</v>
          </cell>
          <cell r="J1720">
            <v>188157</v>
          </cell>
          <cell r="K1720">
            <v>124830</v>
          </cell>
          <cell r="M1720" t="str">
            <v>西田　正憲</v>
          </cell>
          <cell r="N1720">
            <v>12000</v>
          </cell>
          <cell r="O1720">
            <v>12</v>
          </cell>
          <cell r="AA1720" t="str">
            <v>西田　享史</v>
          </cell>
          <cell r="AB1720">
            <v>12000</v>
          </cell>
          <cell r="AC1720">
            <v>12</v>
          </cell>
          <cell r="AO1720" t="str">
            <v>西田　智也</v>
          </cell>
          <cell r="AP1720">
            <v>12000</v>
          </cell>
          <cell r="AQ1720">
            <v>12</v>
          </cell>
          <cell r="BC1720" t="str">
            <v/>
          </cell>
          <cell r="BD1720"/>
          <cell r="BE1720"/>
          <cell r="BQ1720" t="str">
            <v/>
          </cell>
          <cell r="BR1720"/>
          <cell r="BS1720"/>
          <cell r="CE1720" t="str">
            <v/>
          </cell>
          <cell r="CF1720" t="str">
            <v/>
          </cell>
          <cell r="CG1720" t="str">
            <v/>
          </cell>
          <cell r="CR1720" t="str">
            <v>京都信用金庫</v>
          </cell>
          <cell r="CS1720" t="str">
            <v>園部支店</v>
          </cell>
        </row>
        <row r="1721">
          <cell r="B1721" t="str">
            <v>35</v>
          </cell>
          <cell r="F1721" t="str">
            <v>622-0012</v>
          </cell>
          <cell r="G1721" t="str">
            <v>南丹市園部町内林町今林２３－１</v>
          </cell>
          <cell r="H1721" t="str">
            <v/>
          </cell>
          <cell r="I1721" t="str">
            <v>0771-62-3978</v>
          </cell>
          <cell r="J1721">
            <v>105963</v>
          </cell>
          <cell r="K1721">
            <v>104025</v>
          </cell>
          <cell r="M1721" t="str">
            <v>山内　正博</v>
          </cell>
          <cell r="N1721">
            <v>20000</v>
          </cell>
          <cell r="O1721">
            <v>12</v>
          </cell>
          <cell r="AA1721" t="str">
            <v>山内　富子</v>
          </cell>
          <cell r="AB1721">
            <v>10000</v>
          </cell>
          <cell r="AC1721">
            <v>12</v>
          </cell>
          <cell r="AO1721" t="str">
            <v/>
          </cell>
          <cell r="AP1721"/>
          <cell r="AQ1721"/>
          <cell r="BC1721" t="str">
            <v/>
          </cell>
          <cell r="BD1721"/>
          <cell r="BE1721"/>
          <cell r="BQ1721" t="str">
            <v/>
          </cell>
          <cell r="BR1721"/>
          <cell r="BS1721"/>
          <cell r="CE1721" t="str">
            <v/>
          </cell>
          <cell r="CF1721" t="str">
            <v/>
          </cell>
          <cell r="CG1721" t="str">
            <v/>
          </cell>
          <cell r="CR1721" t="str">
            <v>京都銀行</v>
          </cell>
          <cell r="CS1721" t="str">
            <v>園部支店</v>
          </cell>
        </row>
        <row r="1722">
          <cell r="B1722" t="str">
            <v>35</v>
          </cell>
          <cell r="F1722" t="str">
            <v>622-0223</v>
          </cell>
          <cell r="G1722" t="str">
            <v>船井郡京丹波町水戸町７－２</v>
          </cell>
          <cell r="H1722" t="str">
            <v/>
          </cell>
          <cell r="I1722" t="str">
            <v>0771-82-1034</v>
          </cell>
          <cell r="J1722">
            <v>53722</v>
          </cell>
          <cell r="K1722">
            <v>27740</v>
          </cell>
          <cell r="M1722" t="str">
            <v>今西　照治</v>
          </cell>
          <cell r="N1722">
            <v>8000</v>
          </cell>
          <cell r="O1722">
            <v>12</v>
          </cell>
          <cell r="AA1722" t="str">
            <v/>
          </cell>
          <cell r="AB1722"/>
          <cell r="AC1722"/>
          <cell r="AO1722" t="str">
            <v/>
          </cell>
          <cell r="AP1722"/>
          <cell r="AQ1722"/>
          <cell r="BC1722" t="str">
            <v/>
          </cell>
          <cell r="BD1722"/>
          <cell r="BE1722"/>
          <cell r="BQ1722" t="str">
            <v/>
          </cell>
          <cell r="BR1722"/>
          <cell r="BS1722"/>
          <cell r="CE1722" t="str">
            <v/>
          </cell>
          <cell r="CF1722" t="str">
            <v/>
          </cell>
          <cell r="CG1722" t="str">
            <v/>
          </cell>
          <cell r="CR1722" t="str">
            <v>京都銀行</v>
          </cell>
          <cell r="CS1722" t="str">
            <v>須知支店</v>
          </cell>
        </row>
        <row r="1723">
          <cell r="B1723" t="str">
            <v>35</v>
          </cell>
          <cell r="F1723" t="str">
            <v>622-0043</v>
          </cell>
          <cell r="G1723" t="str">
            <v>南丹市園部町小山西町一本木１６－１</v>
          </cell>
          <cell r="H1723" t="str">
            <v/>
          </cell>
          <cell r="I1723" t="str">
            <v>0771-62-4378</v>
          </cell>
          <cell r="J1723">
            <v>28</v>
          </cell>
          <cell r="K1723">
            <v>0</v>
          </cell>
          <cell r="M1723" t="str">
            <v/>
          </cell>
          <cell r="N1723"/>
          <cell r="O1723"/>
          <cell r="AA1723" t="str">
            <v/>
          </cell>
          <cell r="AB1723"/>
          <cell r="AC1723"/>
          <cell r="AO1723" t="str">
            <v/>
          </cell>
          <cell r="AP1723"/>
          <cell r="AQ1723"/>
          <cell r="BC1723" t="str">
            <v/>
          </cell>
          <cell r="BD1723"/>
          <cell r="BE1723"/>
          <cell r="BQ1723" t="str">
            <v/>
          </cell>
          <cell r="BR1723"/>
          <cell r="BS1723"/>
          <cell r="CE1723" t="str">
            <v/>
          </cell>
          <cell r="CF1723" t="str">
            <v/>
          </cell>
          <cell r="CG1723" t="str">
            <v/>
          </cell>
          <cell r="CR1723" t="str">
            <v>京都信用金庫</v>
          </cell>
          <cell r="CS1723" t="str">
            <v>八木支店</v>
          </cell>
        </row>
        <row r="1724">
          <cell r="B1724" t="str">
            <v>35</v>
          </cell>
          <cell r="F1724" t="str">
            <v>629-0311</v>
          </cell>
          <cell r="G1724" t="str">
            <v>南丹市日吉町胡麻八反田３６</v>
          </cell>
          <cell r="H1724" t="str">
            <v/>
          </cell>
          <cell r="I1724" t="str">
            <v>0771-74-0225</v>
          </cell>
          <cell r="J1724">
            <v>11523</v>
          </cell>
          <cell r="K1724">
            <v>0</v>
          </cell>
          <cell r="M1724" t="str">
            <v/>
          </cell>
          <cell r="N1724"/>
          <cell r="O1724"/>
          <cell r="AA1724" t="str">
            <v/>
          </cell>
          <cell r="AB1724"/>
          <cell r="AC1724"/>
          <cell r="AO1724" t="str">
            <v/>
          </cell>
          <cell r="AP1724"/>
          <cell r="AQ1724"/>
          <cell r="BC1724" t="str">
            <v/>
          </cell>
          <cell r="BD1724"/>
          <cell r="BE1724"/>
          <cell r="BQ1724" t="str">
            <v/>
          </cell>
          <cell r="BR1724"/>
          <cell r="BS1724"/>
          <cell r="CE1724" t="str">
            <v/>
          </cell>
          <cell r="CF1724" t="str">
            <v/>
          </cell>
          <cell r="CG1724" t="str">
            <v/>
          </cell>
          <cell r="CR1724" t="str">
            <v>京都銀行</v>
          </cell>
          <cell r="CS1724" t="str">
            <v>須知支店</v>
          </cell>
        </row>
        <row r="1725">
          <cell r="B1725" t="str">
            <v>35</v>
          </cell>
          <cell r="F1725" t="str">
            <v>629-0312</v>
          </cell>
          <cell r="G1725" t="str">
            <v>南丹市日吉町上胡麻</v>
          </cell>
          <cell r="H1725" t="str">
            <v>北裏２番地</v>
          </cell>
          <cell r="I1725" t="str">
            <v>0771-74-0077</v>
          </cell>
          <cell r="J1725">
            <v>122027</v>
          </cell>
          <cell r="K1725">
            <v>69350</v>
          </cell>
          <cell r="M1725" t="str">
            <v>塩邊　　哲</v>
          </cell>
          <cell r="N1725">
            <v>10000</v>
          </cell>
          <cell r="O1725">
            <v>12</v>
          </cell>
          <cell r="AA1725" t="str">
            <v>塩邊　　友洋</v>
          </cell>
          <cell r="AB1725">
            <v>10000</v>
          </cell>
          <cell r="AC1725">
            <v>6</v>
          </cell>
          <cell r="AO1725" t="str">
            <v>塩邊　　孝洋</v>
          </cell>
          <cell r="AP1725">
            <v>10000</v>
          </cell>
          <cell r="AQ1725">
            <v>6</v>
          </cell>
          <cell r="BC1725" t="str">
            <v/>
          </cell>
          <cell r="BD1725"/>
          <cell r="BE1725"/>
          <cell r="BQ1725" t="str">
            <v/>
          </cell>
          <cell r="BR1725"/>
          <cell r="BS1725"/>
          <cell r="CE1725" t="str">
            <v/>
          </cell>
          <cell r="CF1725" t="str">
            <v/>
          </cell>
          <cell r="CG1725" t="str">
            <v/>
          </cell>
          <cell r="CR1725" t="str">
            <v>京都銀行</v>
          </cell>
          <cell r="CS1725" t="str">
            <v>須知支店</v>
          </cell>
        </row>
        <row r="1726">
          <cell r="B1726" t="str">
            <v>35</v>
          </cell>
          <cell r="F1726" t="str">
            <v>601-0323</v>
          </cell>
          <cell r="G1726" t="str">
            <v>京都市右京区京北鳥居町</v>
          </cell>
          <cell r="H1726" t="str">
            <v/>
          </cell>
          <cell r="I1726" t="str">
            <v>075-853-0903</v>
          </cell>
          <cell r="J1726">
            <v>48222</v>
          </cell>
          <cell r="K1726">
            <v>34675</v>
          </cell>
          <cell r="M1726" t="str">
            <v>西山　恒夫</v>
          </cell>
          <cell r="N1726">
            <v>10000</v>
          </cell>
          <cell r="O1726">
            <v>12</v>
          </cell>
          <cell r="AA1726" t="str">
            <v/>
          </cell>
          <cell r="AB1726"/>
          <cell r="AC1726"/>
          <cell r="AO1726" t="str">
            <v/>
          </cell>
          <cell r="AP1726"/>
          <cell r="AQ1726"/>
          <cell r="BC1726" t="str">
            <v/>
          </cell>
          <cell r="BD1726"/>
          <cell r="BE1726"/>
          <cell r="BQ1726" t="str">
            <v/>
          </cell>
          <cell r="BR1726"/>
          <cell r="BS1726"/>
          <cell r="CE1726" t="str">
            <v/>
          </cell>
          <cell r="CF1726" t="str">
            <v/>
          </cell>
          <cell r="CG1726" t="str">
            <v/>
          </cell>
          <cell r="CR1726" t="str">
            <v>京都銀行</v>
          </cell>
          <cell r="CS1726" t="str">
            <v>北桑支店</v>
          </cell>
        </row>
        <row r="1727">
          <cell r="B1727" t="str">
            <v>35</v>
          </cell>
          <cell r="F1727" t="str">
            <v>601-0532</v>
          </cell>
          <cell r="G1727" t="str">
            <v>京都市右京区京北上中町中ノ通９番地</v>
          </cell>
          <cell r="H1727" t="str">
            <v/>
          </cell>
          <cell r="I1727" t="str">
            <v>075-854-0243</v>
          </cell>
          <cell r="J1727">
            <v>21175</v>
          </cell>
          <cell r="K1727">
            <v>0</v>
          </cell>
          <cell r="M1727" t="str">
            <v/>
          </cell>
          <cell r="N1727"/>
          <cell r="O1727"/>
          <cell r="AA1727" t="str">
            <v/>
          </cell>
          <cell r="AB1727"/>
          <cell r="AC1727"/>
          <cell r="AO1727" t="str">
            <v/>
          </cell>
          <cell r="AP1727"/>
          <cell r="AQ1727"/>
          <cell r="BC1727" t="str">
            <v/>
          </cell>
          <cell r="BD1727"/>
          <cell r="BE1727"/>
          <cell r="BQ1727" t="str">
            <v/>
          </cell>
          <cell r="BR1727"/>
          <cell r="BS1727"/>
          <cell r="CE1727" t="str">
            <v/>
          </cell>
          <cell r="CF1727" t="str">
            <v/>
          </cell>
          <cell r="CG1727" t="str">
            <v/>
          </cell>
          <cell r="CR1727" t="str">
            <v>ゆうちょ銀行</v>
          </cell>
          <cell r="CS1727" t="str">
            <v>四四八</v>
          </cell>
        </row>
        <row r="1728">
          <cell r="B1728" t="str">
            <v>35</v>
          </cell>
          <cell r="F1728" t="str">
            <v>601-0761</v>
          </cell>
          <cell r="G1728" t="str">
            <v>南丹市美山町高野元風呂８</v>
          </cell>
          <cell r="H1728" t="str">
            <v/>
          </cell>
          <cell r="I1728" t="str">
            <v>0771-76-0144</v>
          </cell>
          <cell r="J1728">
            <v>4607</v>
          </cell>
          <cell r="K1728">
            <v>0</v>
          </cell>
          <cell r="M1728" t="str">
            <v/>
          </cell>
          <cell r="N1728"/>
          <cell r="O1728"/>
          <cell r="AA1728" t="str">
            <v/>
          </cell>
          <cell r="AB1728"/>
          <cell r="AC1728"/>
          <cell r="AO1728" t="str">
            <v/>
          </cell>
          <cell r="AP1728"/>
          <cell r="AQ1728"/>
          <cell r="BC1728" t="str">
            <v/>
          </cell>
          <cell r="BD1728"/>
          <cell r="BE1728"/>
          <cell r="BQ1728" t="str">
            <v/>
          </cell>
          <cell r="BR1728"/>
          <cell r="BS1728"/>
          <cell r="CE1728" t="str">
            <v/>
          </cell>
          <cell r="CF1728" t="str">
            <v/>
          </cell>
          <cell r="CG1728" t="str">
            <v/>
          </cell>
          <cell r="CR1728" t="str">
            <v>京都銀行</v>
          </cell>
          <cell r="CS1728" t="str">
            <v>美山支店</v>
          </cell>
        </row>
        <row r="1729">
          <cell r="B1729" t="str">
            <v>35</v>
          </cell>
          <cell r="F1729" t="str">
            <v>601-0701</v>
          </cell>
          <cell r="G1729" t="str">
            <v>南丹市美山町江和外田１７</v>
          </cell>
          <cell r="H1729" t="str">
            <v/>
          </cell>
          <cell r="I1729" t="str">
            <v>0771-77-0631</v>
          </cell>
          <cell r="J1729">
            <v>579</v>
          </cell>
          <cell r="K1729">
            <v>0</v>
          </cell>
          <cell r="M1729" t="str">
            <v/>
          </cell>
          <cell r="N1729"/>
          <cell r="O1729"/>
          <cell r="AA1729" t="str">
            <v/>
          </cell>
          <cell r="AB1729"/>
          <cell r="AC1729"/>
          <cell r="AO1729" t="str">
            <v/>
          </cell>
          <cell r="AP1729"/>
          <cell r="AQ1729"/>
          <cell r="BC1729" t="str">
            <v/>
          </cell>
          <cell r="BD1729"/>
          <cell r="BE1729"/>
          <cell r="BQ1729" t="str">
            <v/>
          </cell>
          <cell r="BR1729"/>
          <cell r="BS1729"/>
          <cell r="CE1729" t="str">
            <v/>
          </cell>
          <cell r="CF1729" t="str">
            <v/>
          </cell>
          <cell r="CG1729" t="str">
            <v/>
          </cell>
          <cell r="CR1729" t="str">
            <v>京都銀行</v>
          </cell>
          <cell r="CS1729" t="str">
            <v>美山支店</v>
          </cell>
        </row>
        <row r="1730">
          <cell r="B1730" t="str">
            <v>35</v>
          </cell>
          <cell r="F1730" t="str">
            <v>623-0021</v>
          </cell>
          <cell r="G1730" t="str">
            <v>綾部市本町四丁目１７</v>
          </cell>
          <cell r="H1730" t="str">
            <v/>
          </cell>
          <cell r="I1730" t="str">
            <v>0773-42-0776</v>
          </cell>
          <cell r="J1730">
            <v>1092</v>
          </cell>
          <cell r="K1730">
            <v>0</v>
          </cell>
          <cell r="M1730" t="str">
            <v/>
          </cell>
          <cell r="N1730"/>
          <cell r="O1730"/>
          <cell r="AA1730" t="str">
            <v/>
          </cell>
          <cell r="AB1730"/>
          <cell r="AC1730"/>
          <cell r="AO1730" t="str">
            <v/>
          </cell>
          <cell r="AP1730"/>
          <cell r="AQ1730"/>
          <cell r="BC1730" t="str">
            <v/>
          </cell>
          <cell r="BD1730"/>
          <cell r="BE1730"/>
          <cell r="BQ1730" t="str">
            <v/>
          </cell>
          <cell r="BR1730"/>
          <cell r="BS1730"/>
          <cell r="CE1730" t="str">
            <v/>
          </cell>
          <cell r="CF1730" t="str">
            <v/>
          </cell>
          <cell r="CG1730" t="str">
            <v/>
          </cell>
          <cell r="CR1730" t="str">
            <v>京都銀行</v>
          </cell>
          <cell r="CS1730" t="str">
            <v>綾部支店</v>
          </cell>
        </row>
        <row r="1731">
          <cell r="B1731" t="str">
            <v>35</v>
          </cell>
          <cell r="F1731" t="str">
            <v>623-0031</v>
          </cell>
          <cell r="G1731" t="str">
            <v>綾部市味方町薬師前２７－１</v>
          </cell>
          <cell r="H1731" t="str">
            <v/>
          </cell>
          <cell r="I1731" t="str">
            <v>0773-42-2872</v>
          </cell>
          <cell r="J1731">
            <v>437</v>
          </cell>
          <cell r="K1731">
            <v>0</v>
          </cell>
          <cell r="M1731" t="str">
            <v/>
          </cell>
          <cell r="N1731"/>
          <cell r="O1731"/>
          <cell r="AA1731" t="str">
            <v/>
          </cell>
          <cell r="AB1731"/>
          <cell r="AC1731"/>
          <cell r="AO1731" t="str">
            <v/>
          </cell>
          <cell r="AP1731"/>
          <cell r="AQ1731"/>
          <cell r="BC1731" t="str">
            <v/>
          </cell>
          <cell r="BD1731"/>
          <cell r="BE1731"/>
          <cell r="BQ1731" t="str">
            <v/>
          </cell>
          <cell r="BR1731"/>
          <cell r="BS1731"/>
          <cell r="CE1731" t="str">
            <v/>
          </cell>
          <cell r="CF1731" t="str">
            <v/>
          </cell>
          <cell r="CG1731" t="str">
            <v/>
          </cell>
          <cell r="CR1731" t="str">
            <v>京都北都信用金庫</v>
          </cell>
          <cell r="CS1731" t="str">
            <v>西町支店</v>
          </cell>
        </row>
        <row r="1732">
          <cell r="B1732" t="str">
            <v>35</v>
          </cell>
          <cell r="F1732" t="str">
            <v>629-1212</v>
          </cell>
          <cell r="G1732" t="str">
            <v>綾部市</v>
          </cell>
          <cell r="H1732" t="str">
            <v>東山町小畑２１－２</v>
          </cell>
          <cell r="I1732" t="str">
            <v>0773-46-0550</v>
          </cell>
          <cell r="J1732">
            <v>15152</v>
          </cell>
          <cell r="K1732">
            <v>13870</v>
          </cell>
          <cell r="M1732" t="str">
            <v>四方　満</v>
          </cell>
          <cell r="N1732">
            <v>4000</v>
          </cell>
          <cell r="O1732">
            <v>12</v>
          </cell>
          <cell r="AA1732" t="str">
            <v/>
          </cell>
          <cell r="AB1732"/>
          <cell r="AC1732"/>
          <cell r="AO1732" t="str">
            <v/>
          </cell>
          <cell r="AP1732"/>
          <cell r="AQ1732"/>
          <cell r="BC1732" t="str">
            <v/>
          </cell>
          <cell r="BD1732"/>
          <cell r="BE1732"/>
          <cell r="BQ1732" t="str">
            <v/>
          </cell>
          <cell r="BR1732"/>
          <cell r="BS1732"/>
          <cell r="CE1732" t="str">
            <v/>
          </cell>
          <cell r="CF1732" t="str">
            <v/>
          </cell>
          <cell r="CG1732" t="str">
            <v/>
          </cell>
          <cell r="CR1732"/>
          <cell r="CS1732"/>
        </row>
        <row r="1733">
          <cell r="B1733" t="str">
            <v>35</v>
          </cell>
          <cell r="F1733" t="str">
            <v>620-0940</v>
          </cell>
          <cell r="G1733" t="str">
            <v>福知山市駅南町三丁目　ウェストパレ</v>
          </cell>
          <cell r="H1733" t="str">
            <v>ス２０２号</v>
          </cell>
          <cell r="I1733" t="str">
            <v>0773-23-9108</v>
          </cell>
          <cell r="J1733">
            <v>3220</v>
          </cell>
          <cell r="K1733">
            <v>0</v>
          </cell>
          <cell r="M1733" t="str">
            <v/>
          </cell>
          <cell r="N1733"/>
          <cell r="O1733"/>
          <cell r="AA1733" t="str">
            <v/>
          </cell>
          <cell r="AB1733"/>
          <cell r="AC1733"/>
          <cell r="AO1733" t="str">
            <v/>
          </cell>
          <cell r="AP1733"/>
          <cell r="AQ1733"/>
          <cell r="BC1733" t="str">
            <v/>
          </cell>
          <cell r="BD1733"/>
          <cell r="BE1733"/>
          <cell r="BQ1733" t="str">
            <v/>
          </cell>
          <cell r="BR1733"/>
          <cell r="BS1733"/>
          <cell r="CE1733" t="str">
            <v/>
          </cell>
          <cell r="CF1733" t="str">
            <v/>
          </cell>
          <cell r="CG1733" t="str">
            <v/>
          </cell>
          <cell r="CR1733" t="str">
            <v>京都銀行</v>
          </cell>
          <cell r="CS1733" t="str">
            <v>綾部支店</v>
          </cell>
        </row>
        <row r="1734">
          <cell r="B1734" t="str">
            <v>35</v>
          </cell>
          <cell r="F1734" t="str">
            <v>623-1123</v>
          </cell>
          <cell r="G1734" t="str">
            <v>綾部市五津合町鏡谷２２</v>
          </cell>
          <cell r="H1734" t="str">
            <v/>
          </cell>
          <cell r="I1734" t="str">
            <v>0773-54-0893</v>
          </cell>
          <cell r="J1734">
            <v>7742</v>
          </cell>
          <cell r="K1734">
            <v>0</v>
          </cell>
          <cell r="M1734" t="str">
            <v/>
          </cell>
          <cell r="N1734"/>
          <cell r="O1734"/>
          <cell r="AA1734" t="str">
            <v/>
          </cell>
          <cell r="AB1734"/>
          <cell r="AC1734"/>
          <cell r="AO1734" t="str">
            <v/>
          </cell>
          <cell r="AP1734"/>
          <cell r="AQ1734"/>
          <cell r="BC1734" t="str">
            <v/>
          </cell>
          <cell r="BD1734"/>
          <cell r="BE1734"/>
          <cell r="BQ1734" t="str">
            <v/>
          </cell>
          <cell r="BR1734"/>
          <cell r="BS1734"/>
          <cell r="CE1734" t="str">
            <v/>
          </cell>
          <cell r="CF1734" t="str">
            <v/>
          </cell>
          <cell r="CG1734" t="str">
            <v/>
          </cell>
          <cell r="CR1734" t="str">
            <v>京都北都信用金庫</v>
          </cell>
          <cell r="CS1734" t="str">
            <v>綾部中央支店</v>
          </cell>
        </row>
        <row r="1735">
          <cell r="B1735" t="str">
            <v>35</v>
          </cell>
          <cell r="F1735" t="str">
            <v>620-0004</v>
          </cell>
          <cell r="G1735" t="str">
            <v>福知山市川北７６９</v>
          </cell>
          <cell r="H1735" t="str">
            <v/>
          </cell>
          <cell r="I1735" t="str">
            <v>0773-22-7718</v>
          </cell>
          <cell r="J1735">
            <v>218</v>
          </cell>
          <cell r="K1735">
            <v>0</v>
          </cell>
          <cell r="M1735" t="str">
            <v/>
          </cell>
          <cell r="N1735"/>
          <cell r="O1735"/>
          <cell r="AA1735" t="str">
            <v/>
          </cell>
          <cell r="AB1735"/>
          <cell r="AC1735"/>
          <cell r="AO1735" t="str">
            <v/>
          </cell>
          <cell r="AP1735"/>
          <cell r="AQ1735"/>
          <cell r="BC1735" t="str">
            <v/>
          </cell>
          <cell r="BD1735"/>
          <cell r="BE1735"/>
          <cell r="BQ1735" t="str">
            <v/>
          </cell>
          <cell r="BR1735"/>
          <cell r="BS1735"/>
          <cell r="CE1735" t="str">
            <v/>
          </cell>
          <cell r="CF1735" t="str">
            <v/>
          </cell>
          <cell r="CG1735" t="str">
            <v/>
          </cell>
          <cell r="CR1735" t="str">
            <v>京都北都信用金庫</v>
          </cell>
          <cell r="CS1735" t="str">
            <v>前田支店</v>
          </cell>
        </row>
        <row r="1736">
          <cell r="B1736" t="str">
            <v>38</v>
          </cell>
          <cell r="F1736" t="str">
            <v>625-0014</v>
          </cell>
          <cell r="G1736" t="str">
            <v>舞鶴市鹿原９６６－２</v>
          </cell>
          <cell r="H1736" t="str">
            <v/>
          </cell>
          <cell r="I1736" t="str">
            <v>0773-62-3265</v>
          </cell>
          <cell r="J1736">
            <v>2760</v>
          </cell>
          <cell r="K1736">
            <v>0</v>
          </cell>
          <cell r="M1736" t="str">
            <v/>
          </cell>
          <cell r="N1736"/>
          <cell r="O1736"/>
          <cell r="AA1736" t="str">
            <v/>
          </cell>
          <cell r="AB1736"/>
          <cell r="AC1736"/>
          <cell r="AO1736" t="str">
            <v/>
          </cell>
          <cell r="AP1736"/>
          <cell r="AQ1736"/>
          <cell r="BC1736" t="str">
            <v/>
          </cell>
          <cell r="BD1736"/>
          <cell r="BE1736"/>
          <cell r="BQ1736" t="str">
            <v/>
          </cell>
          <cell r="BR1736"/>
          <cell r="BS1736"/>
          <cell r="CE1736" t="str">
            <v/>
          </cell>
          <cell r="CF1736" t="str">
            <v/>
          </cell>
          <cell r="CG1736" t="str">
            <v/>
          </cell>
          <cell r="CR1736" t="str">
            <v>京都北都信用金庫</v>
          </cell>
          <cell r="CS1736" t="str">
            <v>田中支店</v>
          </cell>
        </row>
        <row r="1737">
          <cell r="B1737" t="str">
            <v>35</v>
          </cell>
          <cell r="F1737" t="str">
            <v>625-0035</v>
          </cell>
          <cell r="G1737" t="str">
            <v>舞鶴市溝尻３７</v>
          </cell>
          <cell r="H1737" t="str">
            <v/>
          </cell>
          <cell r="I1737" t="str">
            <v>0773-62-5896</v>
          </cell>
          <cell r="J1737">
            <v>1748</v>
          </cell>
          <cell r="K1737">
            <v>0</v>
          </cell>
          <cell r="M1737" t="str">
            <v/>
          </cell>
          <cell r="N1737"/>
          <cell r="O1737"/>
          <cell r="AA1737" t="str">
            <v/>
          </cell>
          <cell r="AB1737"/>
          <cell r="AC1737"/>
          <cell r="AO1737" t="str">
            <v/>
          </cell>
          <cell r="AP1737"/>
          <cell r="AQ1737"/>
          <cell r="BC1737" t="str">
            <v/>
          </cell>
          <cell r="BD1737"/>
          <cell r="BE1737"/>
          <cell r="BQ1737" t="str">
            <v/>
          </cell>
          <cell r="BR1737"/>
          <cell r="BS1737"/>
          <cell r="CE1737" t="str">
            <v/>
          </cell>
          <cell r="CF1737" t="str">
            <v/>
          </cell>
          <cell r="CG1737" t="str">
            <v/>
          </cell>
          <cell r="CR1737" t="str">
            <v>京都北都信用金庫</v>
          </cell>
          <cell r="CS1737" t="str">
            <v>東舞鶴中央支店</v>
          </cell>
        </row>
        <row r="1738">
          <cell r="B1738" t="str">
            <v>35</v>
          </cell>
          <cell r="F1738" t="str">
            <v>625-0033</v>
          </cell>
          <cell r="G1738" t="str">
            <v>舞鶴市愛宕浜町７－２５</v>
          </cell>
          <cell r="H1738" t="str">
            <v/>
          </cell>
          <cell r="I1738" t="str">
            <v>0773-63-0073</v>
          </cell>
          <cell r="J1738">
            <v>25099</v>
          </cell>
          <cell r="K1738">
            <v>0</v>
          </cell>
          <cell r="M1738" t="str">
            <v/>
          </cell>
          <cell r="N1738"/>
          <cell r="O1738"/>
          <cell r="AA1738" t="str">
            <v/>
          </cell>
          <cell r="AB1738"/>
          <cell r="AC1738"/>
          <cell r="AO1738" t="str">
            <v/>
          </cell>
          <cell r="AP1738"/>
          <cell r="AQ1738"/>
          <cell r="BC1738" t="str">
            <v/>
          </cell>
          <cell r="BD1738"/>
          <cell r="BE1738"/>
          <cell r="BQ1738" t="str">
            <v/>
          </cell>
          <cell r="BR1738"/>
          <cell r="BS1738"/>
          <cell r="CE1738" t="str">
            <v/>
          </cell>
          <cell r="CF1738" t="str">
            <v/>
          </cell>
          <cell r="CG1738" t="str">
            <v/>
          </cell>
          <cell r="CR1738" t="str">
            <v>京都北都信用金庫</v>
          </cell>
          <cell r="CS1738" t="str">
            <v>東舞鶴中央支店</v>
          </cell>
        </row>
        <row r="1739">
          <cell r="B1739" t="str">
            <v>35</v>
          </cell>
          <cell r="F1739" t="str">
            <v>625-0013</v>
          </cell>
          <cell r="G1739" t="str">
            <v>舞鶴市鹿原西町２００－２０</v>
          </cell>
          <cell r="H1739" t="str">
            <v/>
          </cell>
          <cell r="I1739" t="str">
            <v>0773-64-2445</v>
          </cell>
          <cell r="J1739">
            <v>12777</v>
          </cell>
          <cell r="K1739">
            <v>0</v>
          </cell>
          <cell r="M1739" t="str">
            <v/>
          </cell>
          <cell r="N1739"/>
          <cell r="O1739"/>
          <cell r="AA1739" t="str">
            <v/>
          </cell>
          <cell r="AB1739"/>
          <cell r="AC1739"/>
          <cell r="AO1739" t="str">
            <v/>
          </cell>
          <cell r="AP1739"/>
          <cell r="AQ1739"/>
          <cell r="BC1739" t="str">
            <v/>
          </cell>
          <cell r="BD1739"/>
          <cell r="BE1739"/>
          <cell r="BQ1739" t="str">
            <v/>
          </cell>
          <cell r="BR1739"/>
          <cell r="BS1739"/>
          <cell r="CE1739" t="str">
            <v/>
          </cell>
          <cell r="CF1739" t="str">
            <v/>
          </cell>
          <cell r="CG1739" t="str">
            <v/>
          </cell>
          <cell r="CR1739" t="str">
            <v>京都北都信用金庫</v>
          </cell>
          <cell r="CS1739" t="str">
            <v>田中支店</v>
          </cell>
        </row>
        <row r="1740">
          <cell r="B1740" t="str">
            <v>35</v>
          </cell>
          <cell r="F1740" t="str">
            <v>625-0026</v>
          </cell>
          <cell r="G1740" t="str">
            <v>舞鶴市泉源寺１９８</v>
          </cell>
          <cell r="H1740" t="str">
            <v/>
          </cell>
          <cell r="I1740" t="str">
            <v>0773-62-3758</v>
          </cell>
          <cell r="J1740">
            <v>68134</v>
          </cell>
          <cell r="K1740">
            <v>55480</v>
          </cell>
          <cell r="M1740" t="str">
            <v>中出　重忠</v>
          </cell>
          <cell r="N1740">
            <v>16000</v>
          </cell>
          <cell r="O1740">
            <v>12</v>
          </cell>
          <cell r="AA1740" t="str">
            <v/>
          </cell>
          <cell r="AB1740"/>
          <cell r="AC1740"/>
          <cell r="AO1740" t="str">
            <v/>
          </cell>
          <cell r="AP1740"/>
          <cell r="AQ1740"/>
          <cell r="BC1740" t="str">
            <v/>
          </cell>
          <cell r="BD1740"/>
          <cell r="BE1740"/>
          <cell r="BQ1740" t="str">
            <v/>
          </cell>
          <cell r="BR1740"/>
          <cell r="BS1740"/>
          <cell r="CE1740" t="str">
            <v/>
          </cell>
          <cell r="CF1740" t="str">
            <v/>
          </cell>
          <cell r="CG1740" t="str">
            <v/>
          </cell>
          <cell r="CR1740" t="str">
            <v>京都銀行</v>
          </cell>
          <cell r="CS1740" t="str">
            <v>東舞鶴支店</v>
          </cell>
        </row>
        <row r="1741">
          <cell r="B1741" t="str">
            <v>35</v>
          </cell>
          <cell r="F1741" t="str">
            <v>624-0911</v>
          </cell>
          <cell r="G1741" t="str">
            <v>舞鶴市上安東町１８</v>
          </cell>
          <cell r="H1741" t="str">
            <v/>
          </cell>
          <cell r="I1741" t="str">
            <v>0773-77-0129</v>
          </cell>
          <cell r="J1741">
            <v>9101</v>
          </cell>
          <cell r="K1741">
            <v>8664</v>
          </cell>
          <cell r="M1741" t="str">
            <v>村上　祐一</v>
          </cell>
          <cell r="N1741">
            <v>10000</v>
          </cell>
          <cell r="O1741">
            <v>3</v>
          </cell>
          <cell r="AA1741" t="str">
            <v/>
          </cell>
          <cell r="AB1741"/>
          <cell r="AC1741"/>
          <cell r="AO1741" t="str">
            <v/>
          </cell>
          <cell r="AP1741"/>
          <cell r="AQ1741"/>
          <cell r="BC1741" t="str">
            <v/>
          </cell>
          <cell r="BD1741"/>
          <cell r="BE1741"/>
          <cell r="BQ1741" t="str">
            <v/>
          </cell>
          <cell r="BR1741"/>
          <cell r="BS1741"/>
          <cell r="CE1741" t="str">
            <v/>
          </cell>
          <cell r="CF1741" t="str">
            <v/>
          </cell>
          <cell r="CG1741" t="str">
            <v/>
          </cell>
          <cell r="CR1741" t="str">
            <v>京都北都信用金庫</v>
          </cell>
          <cell r="CS1741" t="str">
            <v>余内支店</v>
          </cell>
        </row>
        <row r="1742">
          <cell r="B1742" t="str">
            <v>35</v>
          </cell>
          <cell r="F1742" t="str">
            <v>624-0103</v>
          </cell>
          <cell r="G1742" t="str">
            <v>舞鶴市字久田美１４３０</v>
          </cell>
          <cell r="H1742" t="str">
            <v/>
          </cell>
          <cell r="I1742" t="str">
            <v>0773-82-1103</v>
          </cell>
          <cell r="J1742">
            <v>5643</v>
          </cell>
          <cell r="K1742">
            <v>0</v>
          </cell>
          <cell r="M1742" t="str">
            <v/>
          </cell>
          <cell r="N1742"/>
          <cell r="O1742"/>
          <cell r="AA1742" t="str">
            <v/>
          </cell>
          <cell r="AB1742"/>
          <cell r="AC1742"/>
          <cell r="AO1742" t="str">
            <v/>
          </cell>
          <cell r="AP1742"/>
          <cell r="AQ1742"/>
          <cell r="BC1742" t="str">
            <v/>
          </cell>
          <cell r="BD1742"/>
          <cell r="BE1742"/>
          <cell r="BQ1742" t="str">
            <v/>
          </cell>
          <cell r="BR1742"/>
          <cell r="BS1742"/>
          <cell r="CE1742" t="str">
            <v/>
          </cell>
          <cell r="CF1742" t="str">
            <v/>
          </cell>
          <cell r="CG1742" t="str">
            <v/>
          </cell>
          <cell r="CR1742"/>
          <cell r="CS1742"/>
        </row>
        <row r="1743">
          <cell r="B1743" t="str">
            <v>38</v>
          </cell>
          <cell r="F1743" t="str">
            <v>625-0036</v>
          </cell>
          <cell r="G1743" t="str">
            <v>舞鶴市浜７１４</v>
          </cell>
          <cell r="H1743" t="str">
            <v/>
          </cell>
          <cell r="I1743" t="str">
            <v>0773-63-6466</v>
          </cell>
          <cell r="J1743">
            <v>50940</v>
          </cell>
          <cell r="K1743">
            <v>17520</v>
          </cell>
          <cell r="M1743" t="str">
            <v>雲丹亀　道一</v>
          </cell>
          <cell r="N1743">
            <v>4000</v>
          </cell>
          <cell r="O1743">
            <v>12</v>
          </cell>
          <cell r="AA1743" t="str">
            <v/>
          </cell>
          <cell r="AB1743"/>
          <cell r="AC1743"/>
          <cell r="AO1743" t="str">
            <v/>
          </cell>
          <cell r="AP1743"/>
          <cell r="AQ1743"/>
          <cell r="BC1743" t="str">
            <v/>
          </cell>
          <cell r="BD1743"/>
          <cell r="BE1743"/>
          <cell r="BQ1743" t="str">
            <v/>
          </cell>
          <cell r="BR1743"/>
          <cell r="BS1743"/>
          <cell r="CE1743" t="str">
            <v/>
          </cell>
          <cell r="CF1743" t="str">
            <v/>
          </cell>
          <cell r="CG1743" t="str">
            <v/>
          </cell>
          <cell r="CR1743"/>
          <cell r="CS1743"/>
        </row>
        <row r="1744">
          <cell r="B1744" t="str">
            <v>35</v>
          </cell>
          <cell r="F1744" t="str">
            <v>624-0928</v>
          </cell>
          <cell r="G1744" t="str">
            <v>舞鶴市竹屋２０－２</v>
          </cell>
          <cell r="H1744" t="str">
            <v/>
          </cell>
          <cell r="I1744" t="str">
            <v>0773-75-0984</v>
          </cell>
          <cell r="J1744">
            <v>2185</v>
          </cell>
          <cell r="K1744">
            <v>0</v>
          </cell>
          <cell r="M1744" t="str">
            <v/>
          </cell>
          <cell r="N1744"/>
          <cell r="O1744"/>
          <cell r="AA1744" t="str">
            <v/>
          </cell>
          <cell r="AB1744"/>
          <cell r="AC1744"/>
          <cell r="AO1744" t="str">
            <v/>
          </cell>
          <cell r="AP1744"/>
          <cell r="AQ1744"/>
          <cell r="BC1744" t="str">
            <v/>
          </cell>
          <cell r="BD1744"/>
          <cell r="BE1744"/>
          <cell r="BQ1744" t="str">
            <v/>
          </cell>
          <cell r="BR1744"/>
          <cell r="BS1744"/>
          <cell r="CE1744" t="str">
            <v/>
          </cell>
          <cell r="CF1744" t="str">
            <v/>
          </cell>
          <cell r="CG1744" t="str">
            <v/>
          </cell>
          <cell r="CR1744" t="str">
            <v>京都北都信用金庫</v>
          </cell>
          <cell r="CS1744" t="str">
            <v>舞鶴中央支店</v>
          </cell>
        </row>
        <row r="1745">
          <cell r="B1745" t="str">
            <v>35</v>
          </cell>
          <cell r="F1745" t="str">
            <v>624-0822</v>
          </cell>
          <cell r="G1745" t="str">
            <v>舞鶴市七日市　４００－５</v>
          </cell>
          <cell r="H1745" t="str">
            <v/>
          </cell>
          <cell r="I1745" t="str">
            <v>0773-76-7616</v>
          </cell>
          <cell r="J1745">
            <v>36860</v>
          </cell>
          <cell r="K1745">
            <v>34675</v>
          </cell>
          <cell r="M1745" t="str">
            <v>常塚　正志</v>
          </cell>
          <cell r="N1745">
            <v>10000</v>
          </cell>
          <cell r="O1745">
            <v>12</v>
          </cell>
          <cell r="AA1745" t="str">
            <v/>
          </cell>
          <cell r="AB1745"/>
          <cell r="AC1745"/>
          <cell r="AO1745" t="str">
            <v/>
          </cell>
          <cell r="AP1745"/>
          <cell r="AQ1745"/>
          <cell r="BC1745" t="str">
            <v/>
          </cell>
          <cell r="BD1745"/>
          <cell r="BE1745"/>
          <cell r="BQ1745" t="str">
            <v/>
          </cell>
          <cell r="BR1745"/>
          <cell r="BS1745"/>
          <cell r="CE1745" t="str">
            <v/>
          </cell>
          <cell r="CF1745" t="str">
            <v/>
          </cell>
          <cell r="CG1745" t="str">
            <v/>
          </cell>
          <cell r="CR1745" t="str">
            <v>京都銀行</v>
          </cell>
          <cell r="CS1745" t="str">
            <v>西舞鶴支店</v>
          </cell>
        </row>
        <row r="1746">
          <cell r="B1746" t="str">
            <v>35</v>
          </cell>
          <cell r="F1746" t="str">
            <v>626-0061</v>
          </cell>
          <cell r="G1746" t="str">
            <v>宮津市波路２１９２－２</v>
          </cell>
          <cell r="H1746" t="str">
            <v/>
          </cell>
          <cell r="I1746" t="str">
            <v>0772-22-6241</v>
          </cell>
          <cell r="J1746">
            <v>187378</v>
          </cell>
          <cell r="K1746">
            <v>90155</v>
          </cell>
          <cell r="M1746" t="str">
            <v>太田　通春</v>
          </cell>
          <cell r="N1746">
            <v>10000</v>
          </cell>
          <cell r="O1746">
            <v>12</v>
          </cell>
          <cell r="AA1746" t="str">
            <v>太田　勝弘</v>
          </cell>
          <cell r="AB1746">
            <v>16000</v>
          </cell>
          <cell r="AC1746">
            <v>12</v>
          </cell>
          <cell r="AO1746" t="str">
            <v/>
          </cell>
          <cell r="AP1746"/>
          <cell r="AQ1746"/>
          <cell r="BC1746" t="str">
            <v/>
          </cell>
          <cell r="BD1746"/>
          <cell r="BE1746"/>
          <cell r="BQ1746" t="str">
            <v/>
          </cell>
          <cell r="BR1746"/>
          <cell r="BS1746"/>
          <cell r="CE1746" t="str">
            <v/>
          </cell>
          <cell r="CF1746" t="str">
            <v/>
          </cell>
          <cell r="CG1746" t="str">
            <v/>
          </cell>
          <cell r="CR1746" t="str">
            <v>京都北都信用金庫</v>
          </cell>
          <cell r="CS1746" t="str">
            <v>本店営業部</v>
          </cell>
        </row>
        <row r="1747">
          <cell r="B1747" t="str">
            <v>35</v>
          </cell>
          <cell r="F1747" t="str">
            <v>626-0405</v>
          </cell>
          <cell r="G1747" t="str">
            <v>与謝郡伊根町字本庄上９６８</v>
          </cell>
          <cell r="H1747" t="str">
            <v/>
          </cell>
          <cell r="I1747" t="str">
            <v>0772-33-0767</v>
          </cell>
          <cell r="J1747">
            <v>1092</v>
          </cell>
          <cell r="K1747">
            <v>0</v>
          </cell>
          <cell r="M1747" t="str">
            <v/>
          </cell>
          <cell r="N1747"/>
          <cell r="O1747"/>
          <cell r="AA1747" t="str">
            <v/>
          </cell>
          <cell r="AB1747"/>
          <cell r="AC1747"/>
          <cell r="AO1747" t="str">
            <v/>
          </cell>
          <cell r="AP1747"/>
          <cell r="AQ1747"/>
          <cell r="BC1747" t="str">
            <v/>
          </cell>
          <cell r="BD1747"/>
          <cell r="BE1747"/>
          <cell r="BQ1747" t="str">
            <v/>
          </cell>
          <cell r="BR1747"/>
          <cell r="BS1747"/>
          <cell r="CE1747" t="str">
            <v/>
          </cell>
          <cell r="CF1747" t="str">
            <v/>
          </cell>
          <cell r="CG1747" t="str">
            <v/>
          </cell>
          <cell r="CR1747" t="str">
            <v>京都農業協同組合</v>
          </cell>
          <cell r="CS1747" t="str">
            <v>伊根支店</v>
          </cell>
        </row>
        <row r="1748">
          <cell r="B1748" t="str">
            <v>35</v>
          </cell>
          <cell r="F1748" t="str">
            <v>626-0033</v>
          </cell>
          <cell r="G1748" t="str">
            <v>宮津市宮村１５７６</v>
          </cell>
          <cell r="H1748" t="str">
            <v/>
          </cell>
          <cell r="I1748" t="str">
            <v>0772-22-1223</v>
          </cell>
          <cell r="J1748">
            <v>47840</v>
          </cell>
          <cell r="K1748">
            <v>5776</v>
          </cell>
          <cell r="M1748" t="str">
            <v>三冨　治男</v>
          </cell>
          <cell r="N1748">
            <v>10000</v>
          </cell>
          <cell r="O1748">
            <v>2</v>
          </cell>
          <cell r="AA1748" t="str">
            <v/>
          </cell>
          <cell r="AB1748"/>
          <cell r="AC1748"/>
          <cell r="AO1748" t="str">
            <v/>
          </cell>
          <cell r="AP1748"/>
          <cell r="AQ1748"/>
          <cell r="BC1748" t="str">
            <v/>
          </cell>
          <cell r="BD1748"/>
          <cell r="BE1748"/>
          <cell r="BQ1748" t="str">
            <v/>
          </cell>
          <cell r="BR1748"/>
          <cell r="BS1748"/>
          <cell r="CE1748" t="str">
            <v/>
          </cell>
          <cell r="CF1748" t="str">
            <v/>
          </cell>
          <cell r="CG1748" t="str">
            <v/>
          </cell>
          <cell r="CR1748" t="str">
            <v>京都銀行</v>
          </cell>
          <cell r="CS1748" t="str">
            <v>宮津支店</v>
          </cell>
        </row>
        <row r="1749">
          <cell r="B1749" t="str">
            <v>35</v>
          </cell>
          <cell r="F1749" t="str">
            <v>626-0035</v>
          </cell>
          <cell r="G1749" t="str">
            <v>宮津市喜多２２７４－４</v>
          </cell>
          <cell r="H1749" t="str">
            <v/>
          </cell>
          <cell r="I1749" t="str">
            <v>0772-22-1363</v>
          </cell>
          <cell r="J1749">
            <v>13186</v>
          </cell>
          <cell r="K1749">
            <v>0</v>
          </cell>
          <cell r="M1749" t="str">
            <v/>
          </cell>
          <cell r="N1749"/>
          <cell r="O1749"/>
          <cell r="AA1749" t="str">
            <v/>
          </cell>
          <cell r="AB1749"/>
          <cell r="AC1749"/>
          <cell r="AO1749" t="str">
            <v/>
          </cell>
          <cell r="AP1749"/>
          <cell r="AQ1749"/>
          <cell r="BC1749" t="str">
            <v/>
          </cell>
          <cell r="BD1749"/>
          <cell r="BE1749"/>
          <cell r="BQ1749" t="str">
            <v/>
          </cell>
          <cell r="BR1749"/>
          <cell r="BS1749"/>
          <cell r="CE1749" t="str">
            <v/>
          </cell>
          <cell r="CF1749" t="str">
            <v/>
          </cell>
          <cell r="CG1749" t="str">
            <v/>
          </cell>
          <cell r="CR1749" t="str">
            <v>京都北都信用金庫</v>
          </cell>
          <cell r="CS1749" t="str">
            <v>本店営業部</v>
          </cell>
        </row>
        <row r="1750">
          <cell r="B1750" t="str">
            <v>35</v>
          </cell>
          <cell r="F1750" t="str">
            <v>605-0021</v>
          </cell>
          <cell r="G1750" t="str">
            <v>京都市東山区三条通北裏白川筋西入ル</v>
          </cell>
          <cell r="H1750" t="str">
            <v>石泉院町397</v>
          </cell>
          <cell r="I1750" t="str">
            <v>771-8090</v>
          </cell>
          <cell r="J1750">
            <v>36385</v>
          </cell>
          <cell r="K1750">
            <v>34675</v>
          </cell>
          <cell r="M1750" t="str">
            <v>北村　正一</v>
          </cell>
          <cell r="N1750">
            <v>10000</v>
          </cell>
          <cell r="O1750">
            <v>12</v>
          </cell>
          <cell r="AA1750" t="str">
            <v/>
          </cell>
          <cell r="AB1750"/>
          <cell r="AC1750"/>
          <cell r="AO1750" t="str">
            <v/>
          </cell>
          <cell r="AP1750"/>
          <cell r="AQ1750"/>
          <cell r="BC1750" t="str">
            <v/>
          </cell>
          <cell r="BD1750"/>
          <cell r="BE1750"/>
          <cell r="BQ1750" t="str">
            <v/>
          </cell>
          <cell r="BR1750"/>
          <cell r="BS1750"/>
          <cell r="CE1750" t="str">
            <v/>
          </cell>
          <cell r="CF1750" t="str">
            <v/>
          </cell>
          <cell r="CG1750" t="str">
            <v/>
          </cell>
          <cell r="CR1750" t="str">
            <v>ゆうちょ銀行</v>
          </cell>
          <cell r="CS1750" t="str">
            <v>四四八</v>
          </cell>
        </row>
        <row r="1751">
          <cell r="B1751" t="str">
            <v>38</v>
          </cell>
          <cell r="F1751" t="str">
            <v>605-0981</v>
          </cell>
          <cell r="G1751" t="str">
            <v>京都市東山区本町９丁目　１０８番地</v>
          </cell>
          <cell r="H1751" t="str">
            <v>1</v>
          </cell>
          <cell r="I1751" t="str">
            <v>075-561-2354</v>
          </cell>
          <cell r="J1751">
            <v>1380</v>
          </cell>
          <cell r="K1751">
            <v>0</v>
          </cell>
          <cell r="M1751" t="str">
            <v/>
          </cell>
          <cell r="N1751"/>
          <cell r="O1751"/>
          <cell r="AA1751" t="str">
            <v/>
          </cell>
          <cell r="AB1751"/>
          <cell r="AC1751"/>
          <cell r="AO1751" t="str">
            <v/>
          </cell>
          <cell r="AP1751"/>
          <cell r="AQ1751"/>
          <cell r="BC1751" t="str">
            <v/>
          </cell>
          <cell r="BD1751"/>
          <cell r="BE1751"/>
          <cell r="BQ1751" t="str">
            <v/>
          </cell>
          <cell r="BR1751"/>
          <cell r="BS1751"/>
          <cell r="CE1751" t="str">
            <v/>
          </cell>
          <cell r="CF1751" t="str">
            <v/>
          </cell>
          <cell r="CG1751" t="str">
            <v/>
          </cell>
          <cell r="CR1751"/>
          <cell r="CS1751"/>
        </row>
        <row r="1752">
          <cell r="B1752" t="str">
            <v>35</v>
          </cell>
          <cell r="F1752" t="str">
            <v>605-0915</v>
          </cell>
          <cell r="G1752" t="str">
            <v>京都市東山区大和大路通リ五条下ル二</v>
          </cell>
          <cell r="H1752" t="str">
            <v>丁目東入下梅屋町１５３－３</v>
          </cell>
          <cell r="I1752" t="str">
            <v>075-541-5572</v>
          </cell>
          <cell r="J1752">
            <v>1092</v>
          </cell>
          <cell r="K1752">
            <v>0</v>
          </cell>
          <cell r="M1752" t="str">
            <v/>
          </cell>
          <cell r="N1752"/>
          <cell r="O1752"/>
          <cell r="AA1752" t="str">
            <v/>
          </cell>
          <cell r="AB1752"/>
          <cell r="AC1752"/>
          <cell r="AO1752" t="str">
            <v/>
          </cell>
          <cell r="AP1752"/>
          <cell r="AQ1752"/>
          <cell r="BC1752" t="str">
            <v/>
          </cell>
          <cell r="BD1752"/>
          <cell r="BE1752"/>
          <cell r="BQ1752" t="str">
            <v/>
          </cell>
          <cell r="BR1752"/>
          <cell r="BS1752"/>
          <cell r="CE1752" t="str">
            <v/>
          </cell>
          <cell r="CF1752" t="str">
            <v/>
          </cell>
          <cell r="CG1752" t="str">
            <v/>
          </cell>
          <cell r="CR1752"/>
          <cell r="CS1752"/>
        </row>
        <row r="1753">
          <cell r="B1753" t="str">
            <v>35</v>
          </cell>
          <cell r="F1753" t="str">
            <v>605-0815</v>
          </cell>
          <cell r="G1753" t="str">
            <v>京都市東山区大黒町通松原下ル北御門</v>
          </cell>
          <cell r="H1753" t="str">
            <v>町</v>
          </cell>
          <cell r="I1753" t="str">
            <v>561-4566</v>
          </cell>
          <cell r="J1753">
            <v>35986</v>
          </cell>
          <cell r="K1753">
            <v>34675</v>
          </cell>
          <cell r="M1753" t="str">
            <v>才田　溢美</v>
          </cell>
          <cell r="N1753">
            <v>10000</v>
          </cell>
          <cell r="O1753">
            <v>12</v>
          </cell>
          <cell r="AA1753" t="str">
            <v/>
          </cell>
          <cell r="AB1753"/>
          <cell r="AC1753"/>
          <cell r="AO1753" t="str">
            <v/>
          </cell>
          <cell r="AP1753"/>
          <cell r="AQ1753"/>
          <cell r="BC1753" t="str">
            <v/>
          </cell>
          <cell r="BD1753"/>
          <cell r="BE1753"/>
          <cell r="BQ1753" t="str">
            <v/>
          </cell>
          <cell r="BR1753"/>
          <cell r="BS1753"/>
          <cell r="CE1753" t="str">
            <v/>
          </cell>
          <cell r="CF1753" t="str">
            <v/>
          </cell>
          <cell r="CG1753" t="str">
            <v/>
          </cell>
          <cell r="CR1753" t="str">
            <v>京都銀行</v>
          </cell>
          <cell r="CS1753" t="str">
            <v>東山支店</v>
          </cell>
        </row>
        <row r="1754">
          <cell r="B1754" t="str">
            <v>35</v>
          </cell>
          <cell r="F1754" t="str">
            <v>616-8132</v>
          </cell>
          <cell r="G1754" t="str">
            <v>京都市右京区太秦滝ケ花町３１－１</v>
          </cell>
          <cell r="H1754" t="str">
            <v/>
          </cell>
          <cell r="I1754" t="str">
            <v>075-863-4130</v>
          </cell>
          <cell r="J1754">
            <v>1092</v>
          </cell>
          <cell r="K1754">
            <v>0</v>
          </cell>
          <cell r="M1754" t="str">
            <v/>
          </cell>
          <cell r="N1754"/>
          <cell r="O1754"/>
          <cell r="AA1754" t="str">
            <v/>
          </cell>
          <cell r="AB1754"/>
          <cell r="AC1754"/>
          <cell r="AO1754" t="str">
            <v/>
          </cell>
          <cell r="AP1754"/>
          <cell r="AQ1754"/>
          <cell r="BC1754" t="str">
            <v/>
          </cell>
          <cell r="BD1754"/>
          <cell r="BE1754"/>
          <cell r="BQ1754" t="str">
            <v/>
          </cell>
          <cell r="BR1754"/>
          <cell r="BS1754"/>
          <cell r="CE1754" t="str">
            <v/>
          </cell>
          <cell r="CF1754" t="str">
            <v/>
          </cell>
          <cell r="CG1754" t="str">
            <v/>
          </cell>
          <cell r="CR1754" t="str">
            <v>滋賀銀行</v>
          </cell>
          <cell r="CS1754" t="str">
            <v>太秦支店</v>
          </cell>
        </row>
        <row r="1755">
          <cell r="B1755" t="str">
            <v>35</v>
          </cell>
          <cell r="F1755" t="str">
            <v>607-8217</v>
          </cell>
          <cell r="G1755" t="str">
            <v>京都市山科区勧修寺閑林寺７３－１</v>
          </cell>
          <cell r="H1755" t="str">
            <v/>
          </cell>
          <cell r="I1755" t="str">
            <v>075-573-0777</v>
          </cell>
          <cell r="J1755">
            <v>31036</v>
          </cell>
          <cell r="K1755">
            <v>13870</v>
          </cell>
          <cell r="M1755" t="str">
            <v>竹本　重雄</v>
          </cell>
          <cell r="N1755">
            <v>4000</v>
          </cell>
          <cell r="O1755">
            <v>12</v>
          </cell>
          <cell r="AA1755" t="str">
            <v/>
          </cell>
          <cell r="AB1755"/>
          <cell r="AC1755"/>
          <cell r="AO1755" t="str">
            <v/>
          </cell>
          <cell r="AP1755"/>
          <cell r="AQ1755"/>
          <cell r="BC1755" t="str">
            <v/>
          </cell>
          <cell r="BD1755"/>
          <cell r="BE1755"/>
          <cell r="BQ1755" t="str">
            <v/>
          </cell>
          <cell r="BR1755"/>
          <cell r="BS1755"/>
          <cell r="CE1755" t="str">
            <v/>
          </cell>
          <cell r="CF1755" t="str">
            <v/>
          </cell>
          <cell r="CG1755" t="str">
            <v/>
          </cell>
          <cell r="CR1755" t="str">
            <v>京都銀行</v>
          </cell>
          <cell r="CS1755" t="str">
            <v>山科中央支店</v>
          </cell>
        </row>
        <row r="1756">
          <cell r="B1756" t="str">
            <v>35</v>
          </cell>
          <cell r="F1756" t="str">
            <v>612-8017</v>
          </cell>
          <cell r="G1756" t="str">
            <v>京都市伏見区桃山南大島町</v>
          </cell>
          <cell r="H1756" t="str">
            <v>1の4　33棟205号</v>
          </cell>
          <cell r="I1756" t="str">
            <v>075-572-1084</v>
          </cell>
          <cell r="J1756">
            <v>1102</v>
          </cell>
          <cell r="K1756">
            <v>0</v>
          </cell>
          <cell r="M1756" t="str">
            <v/>
          </cell>
          <cell r="N1756"/>
          <cell r="O1756"/>
          <cell r="AA1756" t="str">
            <v/>
          </cell>
          <cell r="AB1756"/>
          <cell r="AC1756"/>
          <cell r="AO1756" t="str">
            <v/>
          </cell>
          <cell r="AP1756"/>
          <cell r="AQ1756"/>
          <cell r="BC1756" t="str">
            <v/>
          </cell>
          <cell r="BD1756"/>
          <cell r="BE1756"/>
          <cell r="BQ1756" t="str">
            <v/>
          </cell>
          <cell r="BR1756"/>
          <cell r="BS1756"/>
          <cell r="CE1756" t="str">
            <v/>
          </cell>
          <cell r="CF1756" t="str">
            <v/>
          </cell>
          <cell r="CG1756" t="str">
            <v/>
          </cell>
          <cell r="CR1756" t="str">
            <v>京都銀行</v>
          </cell>
          <cell r="CS1756" t="str">
            <v>小栗栖出張所</v>
          </cell>
        </row>
        <row r="1757">
          <cell r="B1757" t="str">
            <v>35</v>
          </cell>
          <cell r="F1757" t="str">
            <v>629-3551</v>
          </cell>
          <cell r="G1757" t="str">
            <v>京丹後市久美浜町永留１３３１</v>
          </cell>
          <cell r="H1757" t="str">
            <v/>
          </cell>
          <cell r="I1757" t="str">
            <v>0772-84-0018</v>
          </cell>
          <cell r="J1757">
            <v>1957</v>
          </cell>
          <cell r="K1757">
            <v>0</v>
          </cell>
          <cell r="M1757" t="str">
            <v/>
          </cell>
          <cell r="N1757"/>
          <cell r="O1757"/>
          <cell r="AA1757" t="str">
            <v/>
          </cell>
          <cell r="AB1757"/>
          <cell r="AC1757"/>
          <cell r="AO1757" t="str">
            <v/>
          </cell>
          <cell r="AP1757"/>
          <cell r="AQ1757"/>
          <cell r="BC1757" t="str">
            <v/>
          </cell>
          <cell r="BD1757"/>
          <cell r="BE1757"/>
          <cell r="BQ1757" t="str">
            <v/>
          </cell>
          <cell r="BR1757"/>
          <cell r="BS1757"/>
          <cell r="CE1757" t="str">
            <v/>
          </cell>
          <cell r="CF1757" t="str">
            <v/>
          </cell>
          <cell r="CG1757" t="str">
            <v/>
          </cell>
          <cell r="CR1757" t="str">
            <v>京都農業協同組合</v>
          </cell>
          <cell r="CS1757" t="str">
            <v>久美浜支店</v>
          </cell>
        </row>
        <row r="1758">
          <cell r="B1758" t="str">
            <v>35</v>
          </cell>
          <cell r="F1758" t="str">
            <v>629-3113</v>
          </cell>
          <cell r="G1758" t="str">
            <v>京丹後市網野町小浜４２６－５</v>
          </cell>
          <cell r="H1758" t="str">
            <v/>
          </cell>
          <cell r="I1758" t="str">
            <v>0772-72-0933</v>
          </cell>
          <cell r="J1758">
            <v>51262</v>
          </cell>
          <cell r="K1758">
            <v>34675</v>
          </cell>
          <cell r="M1758" t="str">
            <v>木崎　哲生</v>
          </cell>
          <cell r="N1758">
            <v>10000</v>
          </cell>
          <cell r="O1758">
            <v>12</v>
          </cell>
          <cell r="AA1758" t="str">
            <v/>
          </cell>
          <cell r="AB1758"/>
          <cell r="AC1758"/>
          <cell r="AO1758" t="str">
            <v/>
          </cell>
          <cell r="AP1758"/>
          <cell r="AQ1758"/>
          <cell r="BC1758" t="str">
            <v/>
          </cell>
          <cell r="BD1758"/>
          <cell r="BE1758"/>
          <cell r="BQ1758" t="str">
            <v/>
          </cell>
          <cell r="BR1758"/>
          <cell r="BS1758"/>
          <cell r="CE1758" t="str">
            <v/>
          </cell>
          <cell r="CF1758" t="str">
            <v/>
          </cell>
          <cell r="CG1758" t="str">
            <v/>
          </cell>
          <cell r="CR1758" t="str">
            <v>京都北都信用金庫</v>
          </cell>
          <cell r="CS1758" t="str">
            <v>網野支店</v>
          </cell>
        </row>
        <row r="1759">
          <cell r="B1759" t="str">
            <v>38</v>
          </cell>
          <cell r="F1759" t="str">
            <v>627-0043</v>
          </cell>
          <cell r="G1759" t="str">
            <v>京丹後市峰山町新治８４５</v>
          </cell>
          <cell r="H1759" t="str">
            <v/>
          </cell>
          <cell r="I1759" t="str">
            <v>0772-62-7973</v>
          </cell>
          <cell r="J1759">
            <v>1380</v>
          </cell>
          <cell r="K1759">
            <v>0</v>
          </cell>
          <cell r="M1759" t="str">
            <v/>
          </cell>
          <cell r="N1759"/>
          <cell r="O1759"/>
          <cell r="AA1759" t="str">
            <v/>
          </cell>
          <cell r="AB1759"/>
          <cell r="AC1759"/>
          <cell r="AO1759" t="str">
            <v/>
          </cell>
          <cell r="AP1759"/>
          <cell r="AQ1759"/>
          <cell r="BC1759" t="str">
            <v/>
          </cell>
          <cell r="BD1759"/>
          <cell r="BE1759"/>
          <cell r="BQ1759" t="str">
            <v/>
          </cell>
          <cell r="BR1759"/>
          <cell r="BS1759"/>
          <cell r="CE1759" t="str">
            <v/>
          </cell>
          <cell r="CF1759" t="str">
            <v/>
          </cell>
          <cell r="CG1759" t="str">
            <v/>
          </cell>
          <cell r="CR1759" t="str">
            <v>京都銀行</v>
          </cell>
          <cell r="CS1759" t="str">
            <v>峰山支店</v>
          </cell>
        </row>
        <row r="1760">
          <cell r="B1760" t="str">
            <v>35</v>
          </cell>
          <cell r="F1760" t="str">
            <v>621-0008</v>
          </cell>
          <cell r="G1760" t="str">
            <v>亀岡市馬路町三ツ辻２２</v>
          </cell>
          <cell r="H1760" t="str">
            <v/>
          </cell>
          <cell r="I1760" t="str">
            <v>07712-2-2021</v>
          </cell>
          <cell r="J1760">
            <v>27360</v>
          </cell>
          <cell r="K1760">
            <v>20805</v>
          </cell>
          <cell r="M1760" t="str">
            <v>堤　　正彦</v>
          </cell>
          <cell r="N1760">
            <v>6000</v>
          </cell>
          <cell r="O1760">
            <v>12</v>
          </cell>
          <cell r="AA1760" t="str">
            <v/>
          </cell>
          <cell r="AB1760"/>
          <cell r="AC1760"/>
          <cell r="AO1760" t="str">
            <v/>
          </cell>
          <cell r="AP1760"/>
          <cell r="AQ1760"/>
          <cell r="BC1760" t="str">
            <v/>
          </cell>
          <cell r="BD1760"/>
          <cell r="BE1760"/>
          <cell r="BQ1760" t="str">
            <v/>
          </cell>
          <cell r="BR1760"/>
          <cell r="BS1760"/>
          <cell r="CE1760" t="str">
            <v/>
          </cell>
          <cell r="CF1760" t="str">
            <v/>
          </cell>
          <cell r="CG1760" t="str">
            <v/>
          </cell>
          <cell r="CR1760" t="str">
            <v>京都銀行</v>
          </cell>
          <cell r="CS1760" t="str">
            <v>千代川支店</v>
          </cell>
        </row>
        <row r="1761">
          <cell r="B1761" t="str">
            <v>35</v>
          </cell>
          <cell r="F1761" t="str">
            <v>621-0007</v>
          </cell>
          <cell r="G1761" t="str">
            <v>亀岡市河原林町河原尻下五丹３８</v>
          </cell>
          <cell r="H1761" t="str">
            <v/>
          </cell>
          <cell r="I1761" t="str">
            <v>07712-2-4453</v>
          </cell>
          <cell r="J1761">
            <v>61607</v>
          </cell>
          <cell r="K1761">
            <v>27740</v>
          </cell>
          <cell r="M1761" t="str">
            <v>林田　　隆</v>
          </cell>
          <cell r="N1761">
            <v>8000</v>
          </cell>
          <cell r="O1761">
            <v>12</v>
          </cell>
          <cell r="AA1761" t="str">
            <v/>
          </cell>
          <cell r="AB1761"/>
          <cell r="AC1761"/>
          <cell r="AO1761" t="str">
            <v/>
          </cell>
          <cell r="AP1761"/>
          <cell r="AQ1761"/>
          <cell r="BC1761" t="str">
            <v/>
          </cell>
          <cell r="BD1761"/>
          <cell r="BE1761"/>
          <cell r="BQ1761" t="str">
            <v/>
          </cell>
          <cell r="BR1761"/>
          <cell r="BS1761"/>
          <cell r="CE1761" t="str">
            <v/>
          </cell>
          <cell r="CF1761" t="str">
            <v/>
          </cell>
          <cell r="CG1761" t="str">
            <v/>
          </cell>
          <cell r="CR1761" t="str">
            <v>京都銀行</v>
          </cell>
          <cell r="CS1761" t="str">
            <v>亀岡支店</v>
          </cell>
        </row>
        <row r="1762">
          <cell r="B1762" t="str">
            <v>35</v>
          </cell>
          <cell r="F1762" t="str">
            <v>563-0011</v>
          </cell>
          <cell r="G1762" t="str">
            <v>大阪府池田市伏尾町７６－１６サンロイヤル</v>
          </cell>
          <cell r="H1762" t="str">
            <v>池田　バードヒルズ１－４０２</v>
          </cell>
          <cell r="I1762" t="str">
            <v>090-9042-9783</v>
          </cell>
          <cell r="J1762">
            <v>4370</v>
          </cell>
          <cell r="K1762">
            <v>0</v>
          </cell>
          <cell r="M1762" t="str">
            <v/>
          </cell>
          <cell r="N1762"/>
          <cell r="O1762"/>
          <cell r="AA1762" t="str">
            <v/>
          </cell>
          <cell r="AB1762"/>
          <cell r="AC1762"/>
          <cell r="AO1762" t="str">
            <v/>
          </cell>
          <cell r="AP1762"/>
          <cell r="AQ1762"/>
          <cell r="BC1762" t="str">
            <v/>
          </cell>
          <cell r="BD1762"/>
          <cell r="BE1762"/>
          <cell r="BQ1762" t="str">
            <v/>
          </cell>
          <cell r="BR1762"/>
          <cell r="BS1762"/>
          <cell r="CE1762" t="str">
            <v/>
          </cell>
          <cell r="CF1762" t="str">
            <v/>
          </cell>
          <cell r="CG1762" t="str">
            <v/>
          </cell>
          <cell r="CR1762" t="str">
            <v>京都銀行</v>
          </cell>
          <cell r="CS1762" t="str">
            <v>千代川支店</v>
          </cell>
        </row>
        <row r="1763">
          <cell r="B1763" t="str">
            <v>35</v>
          </cell>
          <cell r="F1763" t="str">
            <v>621-0821</v>
          </cell>
          <cell r="G1763" t="str">
            <v>亀岡市篠町柏原田中１８－１</v>
          </cell>
          <cell r="H1763" t="str">
            <v/>
          </cell>
          <cell r="I1763" t="str">
            <v>07712-2-1786</v>
          </cell>
          <cell r="J1763">
            <v>2185</v>
          </cell>
          <cell r="K1763">
            <v>0</v>
          </cell>
          <cell r="M1763" t="str">
            <v/>
          </cell>
          <cell r="N1763"/>
          <cell r="O1763"/>
          <cell r="AA1763" t="str">
            <v/>
          </cell>
          <cell r="AB1763"/>
          <cell r="AC1763"/>
          <cell r="AO1763" t="str">
            <v/>
          </cell>
          <cell r="AP1763"/>
          <cell r="AQ1763"/>
          <cell r="BC1763" t="str">
            <v/>
          </cell>
          <cell r="BD1763"/>
          <cell r="BE1763"/>
          <cell r="BQ1763" t="str">
            <v/>
          </cell>
          <cell r="BR1763"/>
          <cell r="BS1763"/>
          <cell r="CE1763" t="str">
            <v/>
          </cell>
          <cell r="CF1763" t="str">
            <v/>
          </cell>
          <cell r="CG1763" t="str">
            <v/>
          </cell>
          <cell r="CR1763" t="str">
            <v>京都銀行</v>
          </cell>
          <cell r="CS1763" t="str">
            <v>亀岡支店</v>
          </cell>
        </row>
        <row r="1764">
          <cell r="B1764" t="str">
            <v>35</v>
          </cell>
          <cell r="F1764" t="str">
            <v>621-0831</v>
          </cell>
          <cell r="G1764" t="str">
            <v>亀岡市篠町森東垣内１の７７</v>
          </cell>
          <cell r="H1764" t="str">
            <v/>
          </cell>
          <cell r="I1764" t="str">
            <v>07712-4-5199</v>
          </cell>
          <cell r="J1764">
            <v>3277</v>
          </cell>
          <cell r="K1764">
            <v>0</v>
          </cell>
          <cell r="M1764" t="str">
            <v/>
          </cell>
          <cell r="N1764"/>
          <cell r="O1764"/>
          <cell r="AA1764" t="str">
            <v/>
          </cell>
          <cell r="AB1764"/>
          <cell r="AC1764"/>
          <cell r="AO1764" t="str">
            <v/>
          </cell>
          <cell r="AP1764"/>
          <cell r="AQ1764"/>
          <cell r="BC1764" t="str">
            <v/>
          </cell>
          <cell r="BD1764"/>
          <cell r="BE1764"/>
          <cell r="BQ1764" t="str">
            <v/>
          </cell>
          <cell r="BR1764"/>
          <cell r="BS1764"/>
          <cell r="CE1764" t="str">
            <v/>
          </cell>
          <cell r="CF1764" t="str">
            <v/>
          </cell>
          <cell r="CG1764" t="str">
            <v/>
          </cell>
          <cell r="CR1764" t="str">
            <v>京都信用金庫</v>
          </cell>
          <cell r="CS1764" t="str">
            <v>東亀岡支店</v>
          </cell>
        </row>
        <row r="1765">
          <cell r="B1765" t="str">
            <v>35</v>
          </cell>
          <cell r="F1765" t="str">
            <v>621-0012</v>
          </cell>
          <cell r="G1765" t="str">
            <v>亀岡市大井町かすみケ丘４－３</v>
          </cell>
          <cell r="H1765" t="str">
            <v/>
          </cell>
          <cell r="I1765" t="str">
            <v>07712-4-1902</v>
          </cell>
          <cell r="J1765">
            <v>4370</v>
          </cell>
          <cell r="K1765">
            <v>0</v>
          </cell>
          <cell r="M1765" t="str">
            <v/>
          </cell>
          <cell r="N1765"/>
          <cell r="O1765"/>
          <cell r="AA1765" t="str">
            <v/>
          </cell>
          <cell r="AB1765"/>
          <cell r="AC1765"/>
          <cell r="AO1765" t="str">
            <v/>
          </cell>
          <cell r="AP1765"/>
          <cell r="AQ1765"/>
          <cell r="BC1765" t="str">
            <v/>
          </cell>
          <cell r="BD1765"/>
          <cell r="BE1765"/>
          <cell r="BQ1765" t="str">
            <v/>
          </cell>
          <cell r="BR1765"/>
          <cell r="BS1765"/>
          <cell r="CE1765" t="str">
            <v/>
          </cell>
          <cell r="CF1765" t="str">
            <v/>
          </cell>
          <cell r="CG1765" t="str">
            <v/>
          </cell>
          <cell r="CR1765" t="str">
            <v>京都銀行</v>
          </cell>
          <cell r="CS1765" t="str">
            <v>大井支店</v>
          </cell>
        </row>
        <row r="1766">
          <cell r="B1766" t="str">
            <v>35</v>
          </cell>
          <cell r="F1766" t="str">
            <v>621-0843</v>
          </cell>
          <cell r="G1766" t="str">
            <v>亀岡市西つつじケ丘大山台１丁目１８</v>
          </cell>
          <cell r="H1766" t="str">
            <v>-3</v>
          </cell>
          <cell r="I1766" t="str">
            <v>07712-3-0781</v>
          </cell>
          <cell r="J1766">
            <v>29355</v>
          </cell>
          <cell r="K1766">
            <v>27740</v>
          </cell>
          <cell r="M1766" t="str">
            <v>奥村　恵</v>
          </cell>
          <cell r="N1766">
            <v>4000</v>
          </cell>
          <cell r="O1766">
            <v>12</v>
          </cell>
          <cell r="AA1766" t="str">
            <v>奥村　秀史</v>
          </cell>
          <cell r="AB1766">
            <v>4000</v>
          </cell>
          <cell r="AC1766">
            <v>12</v>
          </cell>
          <cell r="AO1766" t="str">
            <v/>
          </cell>
          <cell r="AP1766"/>
          <cell r="AQ1766"/>
          <cell r="BC1766" t="str">
            <v/>
          </cell>
          <cell r="BD1766"/>
          <cell r="BE1766"/>
          <cell r="BQ1766" t="str">
            <v/>
          </cell>
          <cell r="BR1766"/>
          <cell r="BS1766"/>
          <cell r="CE1766" t="str">
            <v/>
          </cell>
          <cell r="CF1766" t="str">
            <v/>
          </cell>
          <cell r="CG1766" t="str">
            <v/>
          </cell>
          <cell r="CR1766" t="str">
            <v>京都銀行</v>
          </cell>
          <cell r="CS1766" t="str">
            <v>東亀岡支店</v>
          </cell>
        </row>
        <row r="1767">
          <cell r="B1767" t="str">
            <v>35</v>
          </cell>
          <cell r="F1767" t="str">
            <v>621-0842</v>
          </cell>
          <cell r="G1767" t="str">
            <v>亀岡市西つつじヶ丘雲仙台　２丁目３</v>
          </cell>
          <cell r="H1767" t="str">
            <v>-13</v>
          </cell>
          <cell r="I1767" t="str">
            <v>0771-23-7052</v>
          </cell>
          <cell r="J1767">
            <v>42047</v>
          </cell>
          <cell r="K1767">
            <v>41610</v>
          </cell>
          <cell r="M1767" t="str">
            <v>齋藤　澄</v>
          </cell>
          <cell r="N1767">
            <v>12000</v>
          </cell>
          <cell r="O1767">
            <v>12</v>
          </cell>
          <cell r="AA1767" t="str">
            <v/>
          </cell>
          <cell r="AB1767"/>
          <cell r="AC1767"/>
          <cell r="AO1767" t="str">
            <v/>
          </cell>
          <cell r="AP1767"/>
          <cell r="AQ1767"/>
          <cell r="BC1767" t="str">
            <v/>
          </cell>
          <cell r="BD1767"/>
          <cell r="BE1767"/>
          <cell r="BQ1767" t="str">
            <v/>
          </cell>
          <cell r="BR1767"/>
          <cell r="BS1767"/>
          <cell r="CE1767" t="str">
            <v/>
          </cell>
          <cell r="CF1767" t="str">
            <v/>
          </cell>
          <cell r="CG1767" t="str">
            <v/>
          </cell>
          <cell r="CR1767" t="str">
            <v>京都銀行</v>
          </cell>
          <cell r="CS1767" t="str">
            <v>東亀岡支店</v>
          </cell>
        </row>
        <row r="1768">
          <cell r="B1768" t="str">
            <v>38</v>
          </cell>
          <cell r="F1768" t="str">
            <v>601-1122</v>
          </cell>
          <cell r="G1768" t="str">
            <v>京都市左京区静市野中町２５０番地２２</v>
          </cell>
          <cell r="H1768" t="str">
            <v/>
          </cell>
          <cell r="I1768" t="str">
            <v>075-492-1811</v>
          </cell>
          <cell r="J1768">
            <v>79872</v>
          </cell>
          <cell r="K1768">
            <v>78840</v>
          </cell>
          <cell r="M1768" t="str">
            <v>吉村　　務</v>
          </cell>
          <cell r="N1768">
            <v>18000</v>
          </cell>
          <cell r="O1768">
            <v>12</v>
          </cell>
          <cell r="AA1768" t="str">
            <v/>
          </cell>
          <cell r="AB1768"/>
          <cell r="AC1768"/>
          <cell r="AO1768" t="str">
            <v/>
          </cell>
          <cell r="AP1768"/>
          <cell r="AQ1768"/>
          <cell r="BC1768" t="str">
            <v/>
          </cell>
          <cell r="BD1768"/>
          <cell r="BE1768"/>
          <cell r="BQ1768" t="str">
            <v/>
          </cell>
          <cell r="BR1768"/>
          <cell r="BS1768"/>
          <cell r="CE1768" t="str">
            <v/>
          </cell>
          <cell r="CF1768" t="str">
            <v/>
          </cell>
          <cell r="CG1768" t="str">
            <v/>
          </cell>
          <cell r="CR1768" t="str">
            <v>京都信用金庫</v>
          </cell>
          <cell r="CS1768" t="str">
            <v>西賀茂支店</v>
          </cell>
        </row>
        <row r="1769">
          <cell r="B1769" t="str">
            <v>35</v>
          </cell>
          <cell r="F1769" t="str">
            <v>610-1152</v>
          </cell>
          <cell r="G1769" t="str">
            <v>京都市西京区大原野北春日町１１７５</v>
          </cell>
          <cell r="H1769" t="str">
            <v>-3</v>
          </cell>
          <cell r="I1769" t="str">
            <v>075-934-4127</v>
          </cell>
          <cell r="J1769">
            <v>39700</v>
          </cell>
          <cell r="K1769">
            <v>34675</v>
          </cell>
          <cell r="M1769" t="str">
            <v>足立　治</v>
          </cell>
          <cell r="N1769">
            <v>10000</v>
          </cell>
          <cell r="O1769">
            <v>12</v>
          </cell>
          <cell r="AA1769" t="str">
            <v/>
          </cell>
          <cell r="AB1769"/>
          <cell r="AC1769"/>
          <cell r="AO1769" t="str">
            <v/>
          </cell>
          <cell r="AP1769"/>
          <cell r="AQ1769"/>
          <cell r="BC1769" t="str">
            <v/>
          </cell>
          <cell r="BD1769"/>
          <cell r="BE1769"/>
          <cell r="BQ1769" t="str">
            <v/>
          </cell>
          <cell r="BR1769"/>
          <cell r="BS1769"/>
          <cell r="CE1769" t="str">
            <v/>
          </cell>
          <cell r="CF1769" t="str">
            <v/>
          </cell>
          <cell r="CG1769" t="str">
            <v/>
          </cell>
          <cell r="CR1769" t="str">
            <v>京都中央信用金庫</v>
          </cell>
          <cell r="CS1769" t="str">
            <v>久我支店</v>
          </cell>
        </row>
        <row r="1770">
          <cell r="B1770" t="str">
            <v>35</v>
          </cell>
          <cell r="F1770" t="str">
            <v>612-8462</v>
          </cell>
          <cell r="G1770" t="str">
            <v>京都市伏見区</v>
          </cell>
          <cell r="H1770" t="str">
            <v>中島秋ノ山町５５１６</v>
          </cell>
          <cell r="I1770" t="str">
            <v>090-6966-5336</v>
          </cell>
          <cell r="J1770">
            <v>16055</v>
          </cell>
          <cell r="K1770">
            <v>13870</v>
          </cell>
          <cell r="M1770" t="str">
            <v>中嶋　和美</v>
          </cell>
          <cell r="N1770">
            <v>4000</v>
          </cell>
          <cell r="O1770">
            <v>12</v>
          </cell>
          <cell r="AA1770" t="str">
            <v/>
          </cell>
          <cell r="AB1770"/>
          <cell r="AC1770"/>
          <cell r="AO1770" t="str">
            <v/>
          </cell>
          <cell r="AP1770"/>
          <cell r="AQ1770"/>
          <cell r="BC1770" t="str">
            <v/>
          </cell>
          <cell r="BD1770"/>
          <cell r="BE1770"/>
          <cell r="BQ1770" t="str">
            <v/>
          </cell>
          <cell r="BR1770"/>
          <cell r="BS1770"/>
          <cell r="CE1770" t="str">
            <v/>
          </cell>
          <cell r="CF1770" t="str">
            <v/>
          </cell>
          <cell r="CG1770" t="str">
            <v/>
          </cell>
          <cell r="CR1770"/>
          <cell r="CS1770"/>
        </row>
        <row r="1771">
          <cell r="B1771" t="str">
            <v>35</v>
          </cell>
          <cell r="F1771" t="str">
            <v>612-8487</v>
          </cell>
          <cell r="G1771" t="str">
            <v>京都市伏見区</v>
          </cell>
          <cell r="H1771" t="str">
            <v>羽束師菱川町７３０番地の４</v>
          </cell>
          <cell r="I1771" t="str">
            <v>075-922-0459</v>
          </cell>
          <cell r="J1771">
            <v>2185</v>
          </cell>
          <cell r="K1771">
            <v>0</v>
          </cell>
          <cell r="M1771" t="str">
            <v/>
          </cell>
          <cell r="N1771"/>
          <cell r="O1771"/>
          <cell r="AA1771" t="str">
            <v/>
          </cell>
          <cell r="AB1771"/>
          <cell r="AC1771"/>
          <cell r="AO1771" t="str">
            <v/>
          </cell>
          <cell r="AP1771"/>
          <cell r="AQ1771"/>
          <cell r="BC1771" t="str">
            <v/>
          </cell>
          <cell r="BD1771"/>
          <cell r="BE1771"/>
          <cell r="BQ1771" t="str">
            <v/>
          </cell>
          <cell r="BR1771"/>
          <cell r="BS1771"/>
          <cell r="CE1771" t="str">
            <v/>
          </cell>
          <cell r="CF1771" t="str">
            <v/>
          </cell>
          <cell r="CG1771" t="str">
            <v/>
          </cell>
          <cell r="CR1771" t="str">
            <v>京都中央信用金庫</v>
          </cell>
          <cell r="CS1771" t="str">
            <v>久我支店</v>
          </cell>
        </row>
        <row r="1772">
          <cell r="B1772" t="str">
            <v>35</v>
          </cell>
          <cell r="F1772" t="str">
            <v>616-8122</v>
          </cell>
          <cell r="G1772" t="str">
            <v>京都市右京区太秦井戸ケ尻町１７－１</v>
          </cell>
          <cell r="H1772" t="str">
            <v>0</v>
          </cell>
          <cell r="I1772" t="str">
            <v>075-864-1799</v>
          </cell>
          <cell r="J1772">
            <v>36860</v>
          </cell>
          <cell r="K1772">
            <v>34675</v>
          </cell>
          <cell r="M1772" t="str">
            <v>前原　厚雄</v>
          </cell>
          <cell r="N1772">
            <v>10000</v>
          </cell>
          <cell r="O1772">
            <v>12</v>
          </cell>
          <cell r="AA1772" t="str">
            <v/>
          </cell>
          <cell r="AB1772"/>
          <cell r="AC1772"/>
          <cell r="AO1772" t="str">
            <v/>
          </cell>
          <cell r="AP1772"/>
          <cell r="AQ1772"/>
          <cell r="BC1772" t="str">
            <v/>
          </cell>
          <cell r="BD1772"/>
          <cell r="BE1772"/>
          <cell r="BQ1772" t="str">
            <v/>
          </cell>
          <cell r="BR1772"/>
          <cell r="BS1772"/>
          <cell r="CE1772" t="str">
            <v/>
          </cell>
          <cell r="CF1772" t="str">
            <v/>
          </cell>
          <cell r="CG1772" t="str">
            <v/>
          </cell>
          <cell r="CR1772" t="str">
            <v>京都信用金庫</v>
          </cell>
          <cell r="CS1772" t="str">
            <v>西陣支店</v>
          </cell>
        </row>
        <row r="1773">
          <cell r="B1773" t="str">
            <v>38</v>
          </cell>
          <cell r="F1773" t="str">
            <v>601-8212</v>
          </cell>
          <cell r="G1773" t="str">
            <v>京都市南区久世上久世町３４１</v>
          </cell>
          <cell r="H1773" t="str">
            <v/>
          </cell>
          <cell r="I1773" t="str">
            <v>075-934-7647</v>
          </cell>
          <cell r="J1773">
            <v>175836</v>
          </cell>
          <cell r="K1773">
            <v>175200</v>
          </cell>
          <cell r="M1773" t="str">
            <v>三谷　秀己</v>
          </cell>
          <cell r="N1773">
            <v>20000</v>
          </cell>
          <cell r="O1773">
            <v>12</v>
          </cell>
          <cell r="AA1773" t="str">
            <v>三谷　敏己</v>
          </cell>
          <cell r="AB1773">
            <v>20000</v>
          </cell>
          <cell r="AC1773">
            <v>12</v>
          </cell>
          <cell r="AO1773" t="str">
            <v/>
          </cell>
          <cell r="AP1773"/>
          <cell r="AQ1773"/>
          <cell r="BC1773" t="str">
            <v/>
          </cell>
          <cell r="BD1773"/>
          <cell r="BE1773"/>
          <cell r="BQ1773" t="str">
            <v/>
          </cell>
          <cell r="BR1773"/>
          <cell r="BS1773"/>
          <cell r="CE1773" t="str">
            <v/>
          </cell>
          <cell r="CF1773" t="str">
            <v/>
          </cell>
          <cell r="CG1773" t="str">
            <v/>
          </cell>
          <cell r="CR1773" t="str">
            <v>京都中央信用金庫</v>
          </cell>
          <cell r="CS1773" t="str">
            <v>久世支店</v>
          </cell>
        </row>
        <row r="1774">
          <cell r="B1774" t="str">
            <v>35</v>
          </cell>
          <cell r="F1774" t="str">
            <v>612-8484</v>
          </cell>
          <cell r="G1774" t="str">
            <v>京都市伏見区羽束師鴨川町１１２－３</v>
          </cell>
          <cell r="H1774" t="str">
            <v/>
          </cell>
          <cell r="I1774" t="str">
            <v>075-933-4270</v>
          </cell>
          <cell r="J1774">
            <v>14962</v>
          </cell>
          <cell r="K1774">
            <v>13870</v>
          </cell>
          <cell r="M1774" t="str">
            <v>口田　　章</v>
          </cell>
          <cell r="N1774">
            <v>4000</v>
          </cell>
          <cell r="O1774">
            <v>12</v>
          </cell>
          <cell r="AA1774" t="str">
            <v/>
          </cell>
          <cell r="AB1774"/>
          <cell r="AC1774"/>
          <cell r="AO1774" t="str">
            <v/>
          </cell>
          <cell r="AP1774"/>
          <cell r="AQ1774"/>
          <cell r="BC1774" t="str">
            <v/>
          </cell>
          <cell r="BD1774"/>
          <cell r="BE1774"/>
          <cell r="BQ1774" t="str">
            <v/>
          </cell>
          <cell r="BR1774"/>
          <cell r="BS1774"/>
          <cell r="CE1774" t="str">
            <v/>
          </cell>
          <cell r="CF1774" t="str">
            <v/>
          </cell>
          <cell r="CG1774" t="str">
            <v/>
          </cell>
          <cell r="CR1774" t="str">
            <v>京都信用金庫</v>
          </cell>
          <cell r="CS1774" t="str">
            <v>伏見支店</v>
          </cell>
        </row>
        <row r="1775">
          <cell r="B1775" t="str">
            <v>38</v>
          </cell>
          <cell r="F1775" t="str">
            <v>607-8357</v>
          </cell>
          <cell r="G1775" t="str">
            <v>京都市山科区西野櫃川町２５－１３</v>
          </cell>
          <cell r="H1775" t="str">
            <v/>
          </cell>
          <cell r="I1775" t="str">
            <v>075-591-3454</v>
          </cell>
          <cell r="J1775">
            <v>18900</v>
          </cell>
          <cell r="K1775">
            <v>17520</v>
          </cell>
          <cell r="M1775" t="str">
            <v>谷水　茂</v>
          </cell>
          <cell r="N1775">
            <v>4000</v>
          </cell>
          <cell r="O1775">
            <v>12</v>
          </cell>
          <cell r="AA1775" t="str">
            <v/>
          </cell>
          <cell r="AB1775"/>
          <cell r="AC1775"/>
          <cell r="AO1775" t="str">
            <v/>
          </cell>
          <cell r="AP1775"/>
          <cell r="AQ1775"/>
          <cell r="BC1775" t="str">
            <v/>
          </cell>
          <cell r="BD1775"/>
          <cell r="BE1775"/>
          <cell r="BQ1775" t="str">
            <v/>
          </cell>
          <cell r="BR1775"/>
          <cell r="BS1775"/>
          <cell r="CE1775" t="str">
            <v/>
          </cell>
          <cell r="CF1775" t="str">
            <v/>
          </cell>
          <cell r="CG1775" t="str">
            <v/>
          </cell>
          <cell r="CR1775" t="str">
            <v>京都中央信用金庫</v>
          </cell>
          <cell r="CS1775" t="str">
            <v>西野支店</v>
          </cell>
        </row>
        <row r="1776">
          <cell r="B1776" t="str">
            <v>35</v>
          </cell>
          <cell r="F1776" t="str">
            <v>617-0001</v>
          </cell>
          <cell r="G1776" t="str">
            <v>向日市物集女町森ノ上１５－１０</v>
          </cell>
          <cell r="H1776" t="str">
            <v/>
          </cell>
          <cell r="I1776" t="str">
            <v>075-932-0151</v>
          </cell>
          <cell r="J1776">
            <v>33715</v>
          </cell>
          <cell r="K1776">
            <v>0</v>
          </cell>
          <cell r="M1776" t="str">
            <v/>
          </cell>
          <cell r="N1776"/>
          <cell r="O1776"/>
          <cell r="AA1776" t="str">
            <v/>
          </cell>
          <cell r="AB1776"/>
          <cell r="AC1776"/>
          <cell r="AO1776" t="str">
            <v/>
          </cell>
          <cell r="AP1776"/>
          <cell r="AQ1776"/>
          <cell r="BC1776" t="str">
            <v/>
          </cell>
          <cell r="BD1776"/>
          <cell r="BE1776"/>
          <cell r="BQ1776" t="str">
            <v/>
          </cell>
          <cell r="BR1776"/>
          <cell r="BS1776"/>
          <cell r="CE1776" t="str">
            <v/>
          </cell>
          <cell r="CF1776" t="str">
            <v/>
          </cell>
          <cell r="CG1776" t="str">
            <v/>
          </cell>
          <cell r="CR1776" t="str">
            <v>京都信用金庫</v>
          </cell>
          <cell r="CS1776" t="str">
            <v>樫原支店</v>
          </cell>
        </row>
        <row r="1777">
          <cell r="B1777" t="str">
            <v>35</v>
          </cell>
          <cell r="F1777" t="str">
            <v>621-0846</v>
          </cell>
          <cell r="G1777" t="str">
            <v>亀岡市南つつじヶ丘</v>
          </cell>
          <cell r="H1777" t="str">
            <v>大葉台二丁目　３６－１６</v>
          </cell>
          <cell r="I1777" t="str">
            <v>090-4769-0189</v>
          </cell>
          <cell r="J1777">
            <v>6555</v>
          </cell>
          <cell r="K1777">
            <v>0</v>
          </cell>
          <cell r="M1777" t="str">
            <v/>
          </cell>
          <cell r="N1777"/>
          <cell r="O1777"/>
          <cell r="AA1777" t="str">
            <v/>
          </cell>
          <cell r="AB1777"/>
          <cell r="AC1777"/>
          <cell r="AO1777" t="str">
            <v/>
          </cell>
          <cell r="AP1777"/>
          <cell r="AQ1777"/>
          <cell r="BC1777" t="str">
            <v/>
          </cell>
          <cell r="BD1777"/>
          <cell r="BE1777"/>
          <cell r="BQ1777" t="str">
            <v/>
          </cell>
          <cell r="BR1777"/>
          <cell r="BS1777"/>
          <cell r="CE1777" t="str">
            <v/>
          </cell>
          <cell r="CF1777" t="str">
            <v/>
          </cell>
          <cell r="CG1777" t="str">
            <v/>
          </cell>
          <cell r="CR1777" t="str">
            <v>京都銀行</v>
          </cell>
          <cell r="CS1777" t="str">
            <v>東亀岡支店</v>
          </cell>
        </row>
        <row r="1778">
          <cell r="B1778" t="str">
            <v>35</v>
          </cell>
          <cell r="F1778" t="str">
            <v>629-2262</v>
          </cell>
          <cell r="G1778" t="str">
            <v>与謝郡与謝野町岩滝１９３</v>
          </cell>
          <cell r="H1778" t="str">
            <v/>
          </cell>
          <cell r="I1778" t="str">
            <v>0772-46-2553</v>
          </cell>
          <cell r="J1778">
            <v>48573</v>
          </cell>
          <cell r="K1778">
            <v>34675</v>
          </cell>
          <cell r="M1778" t="str">
            <v>故金　洋一</v>
          </cell>
          <cell r="N1778">
            <v>10000</v>
          </cell>
          <cell r="O1778">
            <v>12</v>
          </cell>
          <cell r="AA1778" t="str">
            <v/>
          </cell>
          <cell r="AB1778"/>
          <cell r="AC1778"/>
          <cell r="AO1778" t="str">
            <v/>
          </cell>
          <cell r="AP1778"/>
          <cell r="AQ1778"/>
          <cell r="BC1778" t="str">
            <v/>
          </cell>
          <cell r="BD1778"/>
          <cell r="BE1778"/>
          <cell r="BQ1778" t="str">
            <v/>
          </cell>
          <cell r="BR1778"/>
          <cell r="BS1778"/>
          <cell r="CE1778" t="str">
            <v/>
          </cell>
          <cell r="CF1778" t="str">
            <v/>
          </cell>
          <cell r="CG1778" t="str">
            <v/>
          </cell>
          <cell r="CR1778" t="str">
            <v>京都北都信用金庫</v>
          </cell>
          <cell r="CS1778" t="str">
            <v>岩滝中央支店</v>
          </cell>
        </row>
        <row r="1779">
          <cell r="B1779" t="str">
            <v>35</v>
          </cell>
          <cell r="F1779" t="str">
            <v>627-0142</v>
          </cell>
          <cell r="G1779" t="str">
            <v>京丹後市弥栄町黒部２５４６</v>
          </cell>
          <cell r="H1779" t="str">
            <v/>
          </cell>
          <cell r="I1779" t="str">
            <v>0772-65-2451</v>
          </cell>
          <cell r="J1779">
            <v>3971</v>
          </cell>
          <cell r="K1779">
            <v>0</v>
          </cell>
          <cell r="M1779" t="str">
            <v/>
          </cell>
          <cell r="N1779"/>
          <cell r="O1779"/>
          <cell r="AA1779" t="str">
            <v/>
          </cell>
          <cell r="AB1779"/>
          <cell r="AC1779"/>
          <cell r="AO1779" t="str">
            <v/>
          </cell>
          <cell r="AP1779"/>
          <cell r="AQ1779"/>
          <cell r="BC1779" t="str">
            <v/>
          </cell>
          <cell r="BD1779"/>
          <cell r="BE1779"/>
          <cell r="BQ1779" t="str">
            <v/>
          </cell>
          <cell r="BR1779"/>
          <cell r="BS1779"/>
          <cell r="CE1779" t="str">
            <v/>
          </cell>
          <cell r="CF1779" t="str">
            <v/>
          </cell>
          <cell r="CG1779" t="str">
            <v/>
          </cell>
          <cell r="CR1779" t="str">
            <v>京都北都信用金庫</v>
          </cell>
          <cell r="CS1779" t="str">
            <v>弥栄支店</v>
          </cell>
        </row>
        <row r="1780">
          <cell r="B1780" t="str">
            <v>35</v>
          </cell>
          <cell r="F1780" t="str">
            <v>621-0033</v>
          </cell>
          <cell r="G1780" t="str">
            <v>亀岡市稗田野町佐伯大日堂２６</v>
          </cell>
          <cell r="H1780" t="str">
            <v/>
          </cell>
          <cell r="I1780" t="str">
            <v>0771-23-0189</v>
          </cell>
          <cell r="J1780">
            <v>1187</v>
          </cell>
          <cell r="K1780">
            <v>0</v>
          </cell>
          <cell r="M1780" t="str">
            <v/>
          </cell>
          <cell r="N1780"/>
          <cell r="O1780"/>
          <cell r="AA1780" t="str">
            <v/>
          </cell>
          <cell r="AB1780"/>
          <cell r="AC1780"/>
          <cell r="AO1780" t="str">
            <v/>
          </cell>
          <cell r="AP1780"/>
          <cell r="AQ1780"/>
          <cell r="BC1780" t="str">
            <v/>
          </cell>
          <cell r="BD1780"/>
          <cell r="BE1780"/>
          <cell r="BQ1780" t="str">
            <v/>
          </cell>
          <cell r="BR1780"/>
          <cell r="BS1780"/>
          <cell r="CE1780" t="str">
            <v/>
          </cell>
          <cell r="CF1780" t="str">
            <v/>
          </cell>
          <cell r="CG1780" t="str">
            <v/>
          </cell>
          <cell r="CR1780" t="str">
            <v>京都銀行</v>
          </cell>
          <cell r="CS1780" t="str">
            <v>大井支店</v>
          </cell>
        </row>
        <row r="1781">
          <cell r="B1781" t="str">
            <v>35</v>
          </cell>
          <cell r="F1781" t="str">
            <v>601-1241</v>
          </cell>
          <cell r="G1781" t="str">
            <v>京都市左京区大原勝林院町４６７－２</v>
          </cell>
          <cell r="H1781" t="str">
            <v/>
          </cell>
          <cell r="I1781" t="str">
            <v>075-744-2866</v>
          </cell>
          <cell r="J1781">
            <v>71307</v>
          </cell>
          <cell r="K1781">
            <v>34675</v>
          </cell>
          <cell r="M1781" t="str">
            <v>中井　武</v>
          </cell>
          <cell r="N1781">
            <v>5000</v>
          </cell>
          <cell r="O1781">
            <v>12</v>
          </cell>
          <cell r="AA1781" t="str">
            <v>中井　一徳</v>
          </cell>
          <cell r="AB1781">
            <v>5000</v>
          </cell>
          <cell r="AC1781">
            <v>12</v>
          </cell>
          <cell r="AO1781" t="str">
            <v/>
          </cell>
          <cell r="AP1781"/>
          <cell r="AQ1781"/>
          <cell r="BC1781" t="str">
            <v/>
          </cell>
          <cell r="BD1781"/>
          <cell r="BE1781"/>
          <cell r="BQ1781" t="str">
            <v/>
          </cell>
          <cell r="BR1781"/>
          <cell r="BS1781"/>
          <cell r="CE1781" t="str">
            <v/>
          </cell>
          <cell r="CF1781" t="str">
            <v/>
          </cell>
          <cell r="CG1781" t="str">
            <v/>
          </cell>
          <cell r="CR1781" t="str">
            <v>京都銀行</v>
          </cell>
          <cell r="CS1781" t="str">
            <v>三宅八幡支店</v>
          </cell>
        </row>
        <row r="1782">
          <cell r="B1782" t="str">
            <v>35</v>
          </cell>
          <cell r="F1782" t="str">
            <v>606-8105</v>
          </cell>
          <cell r="G1782" t="str">
            <v>京都市左京区高野上竹屋町１２</v>
          </cell>
          <cell r="H1782" t="str">
            <v/>
          </cell>
          <cell r="I1782" t="str">
            <v>075-706-5088</v>
          </cell>
          <cell r="J1782">
            <v>21517</v>
          </cell>
          <cell r="K1782">
            <v>13870</v>
          </cell>
          <cell r="M1782" t="str">
            <v>藤田　修</v>
          </cell>
          <cell r="N1782">
            <v>4000</v>
          </cell>
          <cell r="O1782">
            <v>12</v>
          </cell>
          <cell r="AA1782" t="str">
            <v/>
          </cell>
          <cell r="AB1782"/>
          <cell r="AC1782"/>
          <cell r="AO1782" t="str">
            <v/>
          </cell>
          <cell r="AP1782"/>
          <cell r="AQ1782"/>
          <cell r="BC1782" t="str">
            <v/>
          </cell>
          <cell r="BD1782"/>
          <cell r="BE1782"/>
          <cell r="BQ1782" t="str">
            <v/>
          </cell>
          <cell r="BR1782"/>
          <cell r="BS1782"/>
          <cell r="CE1782" t="str">
            <v/>
          </cell>
          <cell r="CF1782" t="str">
            <v/>
          </cell>
          <cell r="CG1782" t="str">
            <v/>
          </cell>
          <cell r="CR1782" t="str">
            <v>京都銀行</v>
          </cell>
          <cell r="CS1782" t="str">
            <v>高野支店</v>
          </cell>
        </row>
        <row r="1783">
          <cell r="B1783" t="str">
            <v>35</v>
          </cell>
          <cell r="F1783" t="str">
            <v>601-0531</v>
          </cell>
          <cell r="G1783" t="str">
            <v>京都市右京区京北上弓削町大前１３－</v>
          </cell>
          <cell r="H1783" t="str">
            <v>1</v>
          </cell>
          <cell r="I1783" t="str">
            <v>075-854-0262</v>
          </cell>
          <cell r="J1783">
            <v>74385</v>
          </cell>
          <cell r="K1783">
            <v>41610</v>
          </cell>
          <cell r="M1783" t="str">
            <v>大前　正俊</v>
          </cell>
          <cell r="N1783">
            <v>12000</v>
          </cell>
          <cell r="O1783">
            <v>12</v>
          </cell>
          <cell r="AA1783" t="str">
            <v/>
          </cell>
          <cell r="AB1783"/>
          <cell r="AC1783"/>
          <cell r="AO1783" t="str">
            <v/>
          </cell>
          <cell r="AP1783"/>
          <cell r="AQ1783"/>
          <cell r="BC1783" t="str">
            <v/>
          </cell>
          <cell r="BD1783"/>
          <cell r="BE1783"/>
          <cell r="BQ1783" t="str">
            <v/>
          </cell>
          <cell r="BR1783"/>
          <cell r="BS1783"/>
          <cell r="CE1783" t="str">
            <v/>
          </cell>
          <cell r="CF1783" t="str">
            <v/>
          </cell>
          <cell r="CG1783" t="str">
            <v/>
          </cell>
          <cell r="CR1783" t="str">
            <v>京都銀行</v>
          </cell>
          <cell r="CS1783" t="str">
            <v>北桑支店</v>
          </cell>
        </row>
        <row r="1784">
          <cell r="B1784" t="str">
            <v>35</v>
          </cell>
          <cell r="F1784" t="str">
            <v>616-8144</v>
          </cell>
          <cell r="G1784" t="str">
            <v>京都市右京区太秦百合ケ本町１－３４</v>
          </cell>
          <cell r="H1784" t="str">
            <v/>
          </cell>
          <cell r="I1784" t="str">
            <v>075-882-7449</v>
          </cell>
          <cell r="J1784">
            <v>39805</v>
          </cell>
          <cell r="K1784">
            <v>34675</v>
          </cell>
          <cell r="M1784" t="str">
            <v>山田　邦夫</v>
          </cell>
          <cell r="N1784">
            <v>10000</v>
          </cell>
          <cell r="O1784">
            <v>12</v>
          </cell>
          <cell r="AA1784" t="str">
            <v/>
          </cell>
          <cell r="AB1784"/>
          <cell r="AC1784"/>
          <cell r="AO1784" t="str">
            <v/>
          </cell>
          <cell r="AP1784"/>
          <cell r="AQ1784"/>
          <cell r="BC1784" t="str">
            <v/>
          </cell>
          <cell r="BD1784"/>
          <cell r="BE1784"/>
          <cell r="BQ1784" t="str">
            <v/>
          </cell>
          <cell r="BR1784"/>
          <cell r="BS1784"/>
          <cell r="CE1784" t="str">
            <v/>
          </cell>
          <cell r="CF1784" t="str">
            <v/>
          </cell>
          <cell r="CG1784" t="str">
            <v/>
          </cell>
          <cell r="CR1784" t="str">
            <v>京都信用金庫</v>
          </cell>
          <cell r="CS1784" t="str">
            <v>梅津支店</v>
          </cell>
        </row>
        <row r="1785">
          <cell r="B1785" t="str">
            <v>35</v>
          </cell>
          <cell r="F1785" t="str">
            <v>601-0765</v>
          </cell>
          <cell r="G1785" t="str">
            <v>南丹市美山町福居勘定ノ本５</v>
          </cell>
          <cell r="H1785" t="str">
            <v/>
          </cell>
          <cell r="I1785" t="str">
            <v>0771-76-0514</v>
          </cell>
          <cell r="J1785">
            <v>2185</v>
          </cell>
          <cell r="K1785">
            <v>0</v>
          </cell>
          <cell r="M1785" t="str">
            <v/>
          </cell>
          <cell r="N1785"/>
          <cell r="O1785"/>
          <cell r="AA1785" t="str">
            <v/>
          </cell>
          <cell r="AB1785"/>
          <cell r="AC1785"/>
          <cell r="AO1785" t="str">
            <v/>
          </cell>
          <cell r="AP1785"/>
          <cell r="AQ1785"/>
          <cell r="BC1785" t="str">
            <v/>
          </cell>
          <cell r="BD1785"/>
          <cell r="BE1785"/>
          <cell r="BQ1785" t="str">
            <v/>
          </cell>
          <cell r="BR1785"/>
          <cell r="BS1785"/>
          <cell r="CE1785" t="str">
            <v/>
          </cell>
          <cell r="CF1785" t="str">
            <v/>
          </cell>
          <cell r="CG1785" t="str">
            <v/>
          </cell>
          <cell r="CR1785" t="str">
            <v>京都農業協同組合</v>
          </cell>
          <cell r="CS1785" t="str">
            <v>美山支店</v>
          </cell>
        </row>
        <row r="1786">
          <cell r="B1786" t="str">
            <v>35</v>
          </cell>
          <cell r="F1786" t="str">
            <v>621-0036</v>
          </cell>
          <cell r="G1786" t="str">
            <v>亀岡市稗田野町柿花梶林１４－９</v>
          </cell>
          <cell r="H1786" t="str">
            <v/>
          </cell>
          <cell r="I1786" t="str">
            <v>07712-3-8894</v>
          </cell>
          <cell r="J1786">
            <v>70442</v>
          </cell>
          <cell r="K1786">
            <v>69350</v>
          </cell>
          <cell r="M1786" t="str">
            <v>田畑　昇</v>
          </cell>
          <cell r="N1786">
            <v>20000</v>
          </cell>
          <cell r="O1786">
            <v>12</v>
          </cell>
          <cell r="AA1786" t="str">
            <v/>
          </cell>
          <cell r="AB1786"/>
          <cell r="AC1786"/>
          <cell r="AO1786" t="str">
            <v/>
          </cell>
          <cell r="AP1786"/>
          <cell r="AQ1786"/>
          <cell r="BC1786" t="str">
            <v/>
          </cell>
          <cell r="BD1786"/>
          <cell r="BE1786"/>
          <cell r="BQ1786" t="str">
            <v/>
          </cell>
          <cell r="BR1786"/>
          <cell r="BS1786"/>
          <cell r="CE1786" t="str">
            <v/>
          </cell>
          <cell r="CF1786" t="str">
            <v/>
          </cell>
          <cell r="CG1786" t="str">
            <v/>
          </cell>
          <cell r="CR1786" t="str">
            <v>京都銀行</v>
          </cell>
          <cell r="CS1786" t="str">
            <v>亀岡支店</v>
          </cell>
        </row>
        <row r="1787">
          <cell r="B1787" t="str">
            <v>35</v>
          </cell>
          <cell r="F1787" t="str">
            <v>617-0834</v>
          </cell>
          <cell r="G1787" t="str">
            <v>長岡京市東和苑２０－１７</v>
          </cell>
          <cell r="H1787" t="str">
            <v/>
          </cell>
          <cell r="I1787" t="str">
            <v>075-952-4874</v>
          </cell>
          <cell r="J1787">
            <v>1491</v>
          </cell>
          <cell r="K1787">
            <v>0</v>
          </cell>
          <cell r="M1787" t="str">
            <v/>
          </cell>
          <cell r="N1787"/>
          <cell r="O1787"/>
          <cell r="AA1787" t="str">
            <v/>
          </cell>
          <cell r="AB1787"/>
          <cell r="AC1787"/>
          <cell r="AO1787" t="str">
            <v/>
          </cell>
          <cell r="AP1787"/>
          <cell r="AQ1787"/>
          <cell r="BC1787" t="str">
            <v/>
          </cell>
          <cell r="BD1787"/>
          <cell r="BE1787"/>
          <cell r="BQ1787" t="str">
            <v/>
          </cell>
          <cell r="BR1787"/>
          <cell r="BS1787"/>
          <cell r="CE1787" t="str">
            <v/>
          </cell>
          <cell r="CF1787" t="str">
            <v/>
          </cell>
          <cell r="CG1787" t="str">
            <v/>
          </cell>
          <cell r="CR1787" t="str">
            <v>京都銀行</v>
          </cell>
          <cell r="CS1787" t="str">
            <v>東長岡支店</v>
          </cell>
        </row>
        <row r="1788">
          <cell r="B1788" t="str">
            <v>35</v>
          </cell>
          <cell r="F1788" t="str">
            <v>617-0825</v>
          </cell>
          <cell r="G1788" t="str">
            <v>長岡京市一文橋一丁目１４－３</v>
          </cell>
          <cell r="H1788" t="str">
            <v/>
          </cell>
          <cell r="I1788" t="str">
            <v>075-951-3463</v>
          </cell>
          <cell r="J1788">
            <v>2185</v>
          </cell>
          <cell r="K1788">
            <v>0</v>
          </cell>
          <cell r="M1788" t="str">
            <v/>
          </cell>
          <cell r="N1788"/>
          <cell r="O1788"/>
          <cell r="AA1788" t="str">
            <v/>
          </cell>
          <cell r="AB1788"/>
          <cell r="AC1788"/>
          <cell r="AO1788" t="str">
            <v/>
          </cell>
          <cell r="AP1788"/>
          <cell r="AQ1788"/>
          <cell r="BC1788" t="str">
            <v/>
          </cell>
          <cell r="BD1788"/>
          <cell r="BE1788"/>
          <cell r="BQ1788" t="str">
            <v/>
          </cell>
          <cell r="BR1788"/>
          <cell r="BS1788"/>
          <cell r="CE1788" t="str">
            <v/>
          </cell>
          <cell r="CF1788" t="str">
            <v/>
          </cell>
          <cell r="CG1788" t="str">
            <v/>
          </cell>
          <cell r="CR1788" t="str">
            <v>京都中央信用金庫</v>
          </cell>
          <cell r="CS1788" t="str">
            <v>長岡支店</v>
          </cell>
        </row>
        <row r="1789">
          <cell r="B1789" t="str">
            <v>35</v>
          </cell>
          <cell r="F1789" t="str">
            <v>520-0064</v>
          </cell>
          <cell r="G1789" t="str">
            <v>滋賀県大津市追分町１５－２１</v>
          </cell>
          <cell r="H1789" t="str">
            <v/>
          </cell>
          <cell r="I1789" t="str">
            <v>0775-22-9823</v>
          </cell>
          <cell r="J1789">
            <v>17480</v>
          </cell>
          <cell r="K1789">
            <v>0</v>
          </cell>
          <cell r="M1789" t="str">
            <v/>
          </cell>
          <cell r="N1789"/>
          <cell r="O1789"/>
          <cell r="AA1789" t="str">
            <v/>
          </cell>
          <cell r="AB1789"/>
          <cell r="AC1789"/>
          <cell r="AO1789" t="str">
            <v/>
          </cell>
          <cell r="AP1789"/>
          <cell r="AQ1789"/>
          <cell r="BC1789" t="str">
            <v/>
          </cell>
          <cell r="BD1789"/>
          <cell r="BE1789"/>
          <cell r="BQ1789" t="str">
            <v/>
          </cell>
          <cell r="BR1789"/>
          <cell r="BS1789"/>
          <cell r="CE1789" t="str">
            <v/>
          </cell>
          <cell r="CF1789" t="str">
            <v/>
          </cell>
          <cell r="CG1789" t="str">
            <v/>
          </cell>
          <cell r="CR1789" t="str">
            <v>ゆうちょ銀行</v>
          </cell>
          <cell r="CS1789" t="str">
            <v>四六八店</v>
          </cell>
        </row>
        <row r="1790">
          <cell r="B1790" t="str">
            <v>35</v>
          </cell>
          <cell r="F1790" t="str">
            <v>611-0021</v>
          </cell>
          <cell r="G1790" t="str">
            <v>宇治市宇治蛇塚５４－５</v>
          </cell>
          <cell r="H1790" t="str">
            <v/>
          </cell>
          <cell r="I1790" t="str">
            <v>0774-43-9270</v>
          </cell>
          <cell r="J1790">
            <v>39748</v>
          </cell>
          <cell r="K1790">
            <v>34675</v>
          </cell>
          <cell r="M1790" t="str">
            <v>南　正治</v>
          </cell>
          <cell r="N1790">
            <v>10000</v>
          </cell>
          <cell r="O1790">
            <v>12</v>
          </cell>
          <cell r="AA1790" t="str">
            <v/>
          </cell>
          <cell r="AB1790"/>
          <cell r="AC1790"/>
          <cell r="AO1790" t="str">
            <v/>
          </cell>
          <cell r="AP1790"/>
          <cell r="AQ1790"/>
          <cell r="BC1790" t="str">
            <v/>
          </cell>
          <cell r="BD1790"/>
          <cell r="BE1790"/>
          <cell r="BQ1790" t="str">
            <v/>
          </cell>
          <cell r="BR1790"/>
          <cell r="BS1790"/>
          <cell r="CE1790" t="str">
            <v/>
          </cell>
          <cell r="CF1790" t="str">
            <v/>
          </cell>
          <cell r="CG1790" t="str">
            <v/>
          </cell>
          <cell r="CR1790" t="str">
            <v>京都中央信用金庫</v>
          </cell>
          <cell r="CS1790" t="str">
            <v>神明支店</v>
          </cell>
        </row>
        <row r="1791">
          <cell r="B1791" t="str">
            <v>35</v>
          </cell>
          <cell r="F1791" t="str">
            <v>627-0004</v>
          </cell>
          <cell r="G1791" t="str">
            <v>京丹後市峰山町荒山１３９２</v>
          </cell>
          <cell r="H1791" t="str">
            <v/>
          </cell>
          <cell r="I1791" t="str">
            <v>0772-62-3630</v>
          </cell>
          <cell r="J1791">
            <v>17480</v>
          </cell>
          <cell r="K1791">
            <v>0</v>
          </cell>
          <cell r="M1791" t="str">
            <v/>
          </cell>
          <cell r="N1791"/>
          <cell r="O1791"/>
          <cell r="AA1791" t="str">
            <v/>
          </cell>
          <cell r="AB1791"/>
          <cell r="AC1791"/>
          <cell r="AO1791" t="str">
            <v/>
          </cell>
          <cell r="AP1791"/>
          <cell r="AQ1791"/>
          <cell r="BC1791" t="str">
            <v/>
          </cell>
          <cell r="BD1791"/>
          <cell r="BE1791"/>
          <cell r="BQ1791" t="str">
            <v/>
          </cell>
          <cell r="BR1791"/>
          <cell r="BS1791"/>
          <cell r="CE1791" t="str">
            <v/>
          </cell>
          <cell r="CF1791" t="str">
            <v/>
          </cell>
          <cell r="CG1791" t="str">
            <v/>
          </cell>
          <cell r="CR1791" t="str">
            <v>京都銀行</v>
          </cell>
          <cell r="CS1791" t="str">
            <v>峰山支店</v>
          </cell>
        </row>
        <row r="1792">
          <cell r="B1792" t="str">
            <v>35</v>
          </cell>
          <cell r="F1792" t="str">
            <v>616-8221</v>
          </cell>
          <cell r="G1792" t="str">
            <v>京都市右京区常盤村ノ内町　８－３７</v>
          </cell>
          <cell r="H1792" t="str">
            <v/>
          </cell>
          <cell r="I1792" t="str">
            <v>075-882-9879</v>
          </cell>
          <cell r="J1792">
            <v>69568</v>
          </cell>
          <cell r="K1792">
            <v>69350</v>
          </cell>
          <cell r="M1792" t="str">
            <v>東　毅</v>
          </cell>
          <cell r="N1792">
            <v>10000</v>
          </cell>
          <cell r="O1792">
            <v>12</v>
          </cell>
          <cell r="AA1792" t="str">
            <v>濱田　孝行</v>
          </cell>
          <cell r="AB1792">
            <v>10000</v>
          </cell>
          <cell r="AC1792">
            <v>12</v>
          </cell>
          <cell r="AO1792" t="str">
            <v/>
          </cell>
          <cell r="AP1792"/>
          <cell r="AQ1792"/>
          <cell r="BC1792" t="str">
            <v/>
          </cell>
          <cell r="BD1792"/>
          <cell r="BE1792"/>
          <cell r="BQ1792" t="str">
            <v/>
          </cell>
          <cell r="BR1792"/>
          <cell r="BS1792"/>
          <cell r="CE1792" t="str">
            <v/>
          </cell>
          <cell r="CF1792" t="str">
            <v/>
          </cell>
          <cell r="CG1792" t="str">
            <v/>
          </cell>
          <cell r="CR1792" t="str">
            <v>京都中央信用金庫</v>
          </cell>
          <cell r="CS1792" t="str">
            <v>常盤東支店</v>
          </cell>
        </row>
        <row r="1793">
          <cell r="B1793" t="str">
            <v>35</v>
          </cell>
          <cell r="F1793" t="str">
            <v>600-8207</v>
          </cell>
          <cell r="G1793" t="str">
            <v>京都市下京区上之町１４番地</v>
          </cell>
          <cell r="H1793" t="str">
            <v/>
          </cell>
          <cell r="I1793" t="str">
            <v>075-371-5094</v>
          </cell>
          <cell r="J1793">
            <v>68105</v>
          </cell>
          <cell r="K1793">
            <v>34675</v>
          </cell>
          <cell r="M1793" t="str">
            <v>京岡　　光</v>
          </cell>
          <cell r="N1793">
            <v>10000</v>
          </cell>
          <cell r="O1793">
            <v>12</v>
          </cell>
          <cell r="AA1793" t="str">
            <v/>
          </cell>
          <cell r="AB1793"/>
          <cell r="AC1793"/>
          <cell r="AO1793" t="str">
            <v/>
          </cell>
          <cell r="AP1793"/>
          <cell r="AQ1793"/>
          <cell r="BC1793" t="str">
            <v/>
          </cell>
          <cell r="BD1793"/>
          <cell r="BE1793"/>
          <cell r="BQ1793" t="str">
            <v/>
          </cell>
          <cell r="BR1793"/>
          <cell r="BS1793"/>
          <cell r="CE1793" t="str">
            <v/>
          </cell>
          <cell r="CF1793" t="str">
            <v/>
          </cell>
          <cell r="CG1793" t="str">
            <v/>
          </cell>
          <cell r="CR1793" t="str">
            <v>京都中央信用金庫</v>
          </cell>
          <cell r="CS1793" t="str">
            <v>駅前支店</v>
          </cell>
        </row>
        <row r="1794">
          <cell r="B1794" t="str">
            <v>35</v>
          </cell>
          <cell r="F1794" t="str">
            <v>610-0118</v>
          </cell>
          <cell r="G1794" t="str">
            <v>城陽市水主塚ノ木１５－６</v>
          </cell>
          <cell r="H1794" t="str">
            <v/>
          </cell>
          <cell r="I1794" t="str">
            <v>0774-53-6614</v>
          </cell>
          <cell r="J1794">
            <v>71535</v>
          </cell>
          <cell r="K1794">
            <v>69350</v>
          </cell>
          <cell r="M1794" t="str">
            <v>皿谷　徳行</v>
          </cell>
          <cell r="N1794">
            <v>20000</v>
          </cell>
          <cell r="O1794">
            <v>12</v>
          </cell>
          <cell r="AA1794" t="str">
            <v/>
          </cell>
          <cell r="AB1794"/>
          <cell r="AC1794"/>
          <cell r="AO1794" t="str">
            <v/>
          </cell>
          <cell r="AP1794"/>
          <cell r="AQ1794"/>
          <cell r="BC1794" t="str">
            <v/>
          </cell>
          <cell r="BD1794"/>
          <cell r="BE1794"/>
          <cell r="BQ1794" t="str">
            <v/>
          </cell>
          <cell r="BR1794"/>
          <cell r="BS1794"/>
          <cell r="CE1794" t="str">
            <v/>
          </cell>
          <cell r="CF1794" t="str">
            <v/>
          </cell>
          <cell r="CG1794" t="str">
            <v/>
          </cell>
          <cell r="CR1794" t="str">
            <v>京都中央信用金庫</v>
          </cell>
          <cell r="CS1794" t="str">
            <v>富野荘支店</v>
          </cell>
        </row>
        <row r="1795">
          <cell r="B1795" t="str">
            <v>35</v>
          </cell>
          <cell r="F1795" t="str">
            <v>615-8265</v>
          </cell>
          <cell r="G1795" t="str">
            <v>京都市西京区山田御道路町８－２３</v>
          </cell>
          <cell r="H1795" t="str">
            <v/>
          </cell>
          <cell r="I1795" t="str">
            <v>075-392-0002</v>
          </cell>
          <cell r="J1795">
            <v>23731</v>
          </cell>
          <cell r="K1795">
            <v>0</v>
          </cell>
          <cell r="M1795" t="str">
            <v/>
          </cell>
          <cell r="N1795"/>
          <cell r="O1795"/>
          <cell r="AA1795" t="str">
            <v/>
          </cell>
          <cell r="AB1795"/>
          <cell r="AC1795"/>
          <cell r="AO1795" t="str">
            <v/>
          </cell>
          <cell r="AP1795"/>
          <cell r="AQ1795"/>
          <cell r="BC1795" t="str">
            <v/>
          </cell>
          <cell r="BD1795"/>
          <cell r="BE1795"/>
          <cell r="BQ1795" t="str">
            <v/>
          </cell>
          <cell r="BR1795"/>
          <cell r="BS1795"/>
          <cell r="CE1795" t="str">
            <v/>
          </cell>
          <cell r="CF1795" t="str">
            <v/>
          </cell>
          <cell r="CG1795" t="str">
            <v/>
          </cell>
          <cell r="CR1795" t="str">
            <v>京都中央信用金庫</v>
          </cell>
          <cell r="CS1795" t="str">
            <v>桂支店</v>
          </cell>
        </row>
        <row r="1796">
          <cell r="B1796" t="str">
            <v>35</v>
          </cell>
          <cell r="F1796" t="str">
            <v>601-1373</v>
          </cell>
          <cell r="G1796" t="str">
            <v>京都市伏見区醍醐中山町２５－１７</v>
          </cell>
          <cell r="H1796" t="str">
            <v/>
          </cell>
          <cell r="I1796" t="str">
            <v>075-573-6607</v>
          </cell>
          <cell r="J1796">
            <v>4075</v>
          </cell>
          <cell r="K1796">
            <v>0</v>
          </cell>
          <cell r="M1796" t="str">
            <v/>
          </cell>
          <cell r="N1796"/>
          <cell r="O1796"/>
          <cell r="AA1796" t="str">
            <v/>
          </cell>
          <cell r="AB1796"/>
          <cell r="AC1796"/>
          <cell r="AO1796" t="str">
            <v/>
          </cell>
          <cell r="AP1796"/>
          <cell r="AQ1796"/>
          <cell r="BC1796" t="str">
            <v/>
          </cell>
          <cell r="BD1796"/>
          <cell r="BE1796"/>
          <cell r="BQ1796" t="str">
            <v/>
          </cell>
          <cell r="BR1796"/>
          <cell r="BS1796"/>
          <cell r="CE1796" t="str">
            <v/>
          </cell>
          <cell r="CF1796" t="str">
            <v/>
          </cell>
          <cell r="CG1796" t="str">
            <v/>
          </cell>
          <cell r="CR1796" t="str">
            <v>京都中央信用金庫</v>
          </cell>
          <cell r="CS1796" t="str">
            <v>木幡支店</v>
          </cell>
        </row>
        <row r="1797">
          <cell r="B1797" t="str">
            <v>35</v>
          </cell>
          <cell r="F1797" t="str">
            <v>612-8017</v>
          </cell>
          <cell r="G1797" t="str">
            <v>京都市伏見区桃山南大島町６８－１３</v>
          </cell>
          <cell r="H1797" t="str">
            <v/>
          </cell>
          <cell r="I1797" t="str">
            <v>075-622-6472</v>
          </cell>
          <cell r="J1797">
            <v>2185</v>
          </cell>
          <cell r="K1797">
            <v>0</v>
          </cell>
          <cell r="M1797" t="str">
            <v/>
          </cell>
          <cell r="N1797"/>
          <cell r="O1797"/>
          <cell r="AA1797" t="str">
            <v/>
          </cell>
          <cell r="AB1797"/>
          <cell r="AC1797"/>
          <cell r="AO1797" t="str">
            <v/>
          </cell>
          <cell r="AP1797"/>
          <cell r="AQ1797"/>
          <cell r="BC1797" t="str">
            <v/>
          </cell>
          <cell r="BD1797"/>
          <cell r="BE1797"/>
          <cell r="BQ1797" t="str">
            <v/>
          </cell>
          <cell r="BR1797"/>
          <cell r="BS1797"/>
          <cell r="CE1797" t="str">
            <v/>
          </cell>
          <cell r="CF1797" t="str">
            <v/>
          </cell>
          <cell r="CG1797" t="str">
            <v/>
          </cell>
          <cell r="CR1797" t="str">
            <v>京都信用金庫</v>
          </cell>
          <cell r="CS1797" t="str">
            <v>南桃山支店</v>
          </cell>
        </row>
        <row r="1798">
          <cell r="B1798" t="str">
            <v>35</v>
          </cell>
          <cell r="F1798" t="str">
            <v>606-8302</v>
          </cell>
          <cell r="G1798" t="str">
            <v>京都市左京区吉田牛ノ宮町１３</v>
          </cell>
          <cell r="H1798" t="str">
            <v/>
          </cell>
          <cell r="I1798" t="str">
            <v>075-724-4699</v>
          </cell>
          <cell r="J1798">
            <v>5567</v>
          </cell>
          <cell r="K1798">
            <v>0</v>
          </cell>
          <cell r="M1798" t="str">
            <v/>
          </cell>
          <cell r="N1798"/>
          <cell r="O1798"/>
          <cell r="AA1798" t="str">
            <v/>
          </cell>
          <cell r="AB1798"/>
          <cell r="AC1798"/>
          <cell r="AO1798" t="str">
            <v/>
          </cell>
          <cell r="AP1798"/>
          <cell r="AQ1798"/>
          <cell r="BC1798" t="str">
            <v/>
          </cell>
          <cell r="BD1798"/>
          <cell r="BE1798"/>
          <cell r="BQ1798" t="str">
            <v/>
          </cell>
          <cell r="BR1798"/>
          <cell r="BS1798"/>
          <cell r="CE1798" t="str">
            <v/>
          </cell>
          <cell r="CF1798" t="str">
            <v/>
          </cell>
          <cell r="CG1798" t="str">
            <v/>
          </cell>
          <cell r="CR1798"/>
          <cell r="CS1798"/>
        </row>
        <row r="1799">
          <cell r="B1799" t="str">
            <v>35</v>
          </cell>
          <cell r="F1799" t="str">
            <v>607-8111</v>
          </cell>
          <cell r="G1799" t="str">
            <v>京都市山科区小山南溝町３７－１１</v>
          </cell>
          <cell r="H1799" t="str">
            <v/>
          </cell>
          <cell r="I1799" t="str">
            <v>075-581-9430</v>
          </cell>
          <cell r="J1799">
            <v>52696</v>
          </cell>
          <cell r="K1799">
            <v>48545</v>
          </cell>
          <cell r="M1799" t="str">
            <v>橋本　正美</v>
          </cell>
          <cell r="N1799">
            <v>14000</v>
          </cell>
          <cell r="O1799">
            <v>12</v>
          </cell>
          <cell r="AA1799" t="str">
            <v/>
          </cell>
          <cell r="AB1799"/>
          <cell r="AC1799"/>
          <cell r="AO1799" t="str">
            <v/>
          </cell>
          <cell r="AP1799"/>
          <cell r="AQ1799"/>
          <cell r="BC1799" t="str">
            <v/>
          </cell>
          <cell r="BD1799"/>
          <cell r="BE1799"/>
          <cell r="BQ1799" t="str">
            <v/>
          </cell>
          <cell r="BR1799"/>
          <cell r="BS1799"/>
          <cell r="CE1799" t="str">
            <v/>
          </cell>
          <cell r="CF1799" t="str">
            <v/>
          </cell>
          <cell r="CG1799" t="str">
            <v/>
          </cell>
          <cell r="CR1799" t="str">
            <v>京都信用金庫</v>
          </cell>
          <cell r="CS1799" t="str">
            <v>西山科支店</v>
          </cell>
        </row>
        <row r="1800">
          <cell r="B1800" t="str">
            <v>35</v>
          </cell>
          <cell r="F1800" t="str">
            <v>612-0889</v>
          </cell>
          <cell r="G1800" t="str">
            <v>京都市伏見区深草直違橋八丁目２３７</v>
          </cell>
          <cell r="H1800" t="str">
            <v/>
          </cell>
          <cell r="I1800" t="str">
            <v>075-641-6767</v>
          </cell>
          <cell r="J1800">
            <v>2185</v>
          </cell>
          <cell r="K1800">
            <v>0</v>
          </cell>
          <cell r="M1800" t="str">
            <v/>
          </cell>
          <cell r="N1800"/>
          <cell r="O1800"/>
          <cell r="AA1800" t="str">
            <v/>
          </cell>
          <cell r="AB1800"/>
          <cell r="AC1800"/>
          <cell r="AO1800" t="str">
            <v/>
          </cell>
          <cell r="AP1800"/>
          <cell r="AQ1800"/>
          <cell r="BC1800" t="str">
            <v/>
          </cell>
          <cell r="BD1800"/>
          <cell r="BE1800"/>
          <cell r="BQ1800" t="str">
            <v/>
          </cell>
          <cell r="BR1800"/>
          <cell r="BS1800"/>
          <cell r="CE1800" t="str">
            <v/>
          </cell>
          <cell r="CF1800" t="str">
            <v/>
          </cell>
          <cell r="CG1800" t="str">
            <v/>
          </cell>
          <cell r="CR1800" t="str">
            <v>京都銀行</v>
          </cell>
          <cell r="CS1800" t="str">
            <v>稲荷支店</v>
          </cell>
        </row>
        <row r="1801">
          <cell r="B1801" t="str">
            <v>35</v>
          </cell>
          <cell r="F1801" t="str">
            <v>610-0121</v>
          </cell>
          <cell r="G1801" t="str">
            <v>城陽市寺田今橋１７－１</v>
          </cell>
          <cell r="H1801" t="str">
            <v/>
          </cell>
          <cell r="I1801" t="str">
            <v>0774-55-6666</v>
          </cell>
          <cell r="J1801">
            <v>89708</v>
          </cell>
          <cell r="K1801">
            <v>34675</v>
          </cell>
          <cell r="M1801" t="str">
            <v>東本　一謙</v>
          </cell>
          <cell r="N1801">
            <v>10000</v>
          </cell>
          <cell r="O1801">
            <v>12</v>
          </cell>
          <cell r="AA1801" t="str">
            <v/>
          </cell>
          <cell r="AB1801"/>
          <cell r="AC1801"/>
          <cell r="AO1801" t="str">
            <v/>
          </cell>
          <cell r="AP1801"/>
          <cell r="AQ1801"/>
          <cell r="BC1801" t="str">
            <v/>
          </cell>
          <cell r="BD1801"/>
          <cell r="BE1801"/>
          <cell r="BQ1801" t="str">
            <v/>
          </cell>
          <cell r="BR1801"/>
          <cell r="BS1801"/>
          <cell r="CE1801" t="str">
            <v/>
          </cell>
          <cell r="CF1801" t="str">
            <v/>
          </cell>
          <cell r="CG1801" t="str">
            <v/>
          </cell>
          <cell r="CR1801" t="str">
            <v>京都信用金庫</v>
          </cell>
          <cell r="CS1801" t="str">
            <v>城陽駅前支店</v>
          </cell>
        </row>
        <row r="1802">
          <cell r="B1802" t="str">
            <v>38</v>
          </cell>
          <cell r="F1802" t="str">
            <v>616-8113</v>
          </cell>
          <cell r="G1802" t="str">
            <v>京都市右京区太秦野元町５－１９</v>
          </cell>
          <cell r="H1802" t="str">
            <v/>
          </cell>
          <cell r="I1802" t="str">
            <v>075-881-8101</v>
          </cell>
          <cell r="J1802">
            <v>27036</v>
          </cell>
          <cell r="K1802">
            <v>17520</v>
          </cell>
          <cell r="M1802" t="str">
            <v>伊集　盛康</v>
          </cell>
          <cell r="N1802">
            <v>4000</v>
          </cell>
          <cell r="O1802">
            <v>12</v>
          </cell>
          <cell r="AA1802" t="str">
            <v/>
          </cell>
          <cell r="AB1802"/>
          <cell r="AC1802"/>
          <cell r="AO1802" t="str">
            <v/>
          </cell>
          <cell r="AP1802"/>
          <cell r="AQ1802"/>
          <cell r="BC1802" t="str">
            <v/>
          </cell>
          <cell r="BD1802"/>
          <cell r="BE1802"/>
          <cell r="BQ1802" t="str">
            <v/>
          </cell>
          <cell r="BR1802"/>
          <cell r="BS1802"/>
          <cell r="CE1802" t="str">
            <v/>
          </cell>
          <cell r="CF1802" t="str">
            <v/>
          </cell>
          <cell r="CG1802" t="str">
            <v/>
          </cell>
          <cell r="CR1802" t="str">
            <v>京都銀行</v>
          </cell>
          <cell r="CS1802" t="str">
            <v>西四条支店</v>
          </cell>
        </row>
        <row r="1803">
          <cell r="B1803" t="str">
            <v>35</v>
          </cell>
          <cell r="F1803" t="str">
            <v>612-8434</v>
          </cell>
          <cell r="G1803" t="str">
            <v>京都市伏見区深草加賀屋敷町８－５</v>
          </cell>
          <cell r="H1803" t="str">
            <v/>
          </cell>
          <cell r="I1803" t="str">
            <v>075-642-1368</v>
          </cell>
          <cell r="J1803">
            <v>56572</v>
          </cell>
          <cell r="K1803">
            <v>55480</v>
          </cell>
          <cell r="M1803" t="str">
            <v>竹下　洋司</v>
          </cell>
          <cell r="N1803">
            <v>16000</v>
          </cell>
          <cell r="O1803">
            <v>12</v>
          </cell>
          <cell r="AA1803" t="str">
            <v/>
          </cell>
          <cell r="AB1803"/>
          <cell r="AC1803"/>
          <cell r="AO1803" t="str">
            <v/>
          </cell>
          <cell r="AP1803"/>
          <cell r="AQ1803"/>
          <cell r="BC1803" t="str">
            <v/>
          </cell>
          <cell r="BD1803"/>
          <cell r="BE1803"/>
          <cell r="BQ1803" t="str">
            <v/>
          </cell>
          <cell r="BR1803"/>
          <cell r="BS1803"/>
          <cell r="CE1803" t="str">
            <v/>
          </cell>
          <cell r="CF1803" t="str">
            <v/>
          </cell>
          <cell r="CG1803" t="str">
            <v/>
          </cell>
          <cell r="CR1803" t="str">
            <v>京都中央信用金庫</v>
          </cell>
          <cell r="CS1803" t="str">
            <v>竹田南支店</v>
          </cell>
        </row>
        <row r="1804">
          <cell r="B1804" t="str">
            <v>35</v>
          </cell>
          <cell r="F1804" t="str">
            <v>611-0002</v>
          </cell>
          <cell r="G1804" t="str">
            <v>宇治市木幡南山１５番地の５</v>
          </cell>
          <cell r="H1804" t="str">
            <v/>
          </cell>
          <cell r="I1804" t="str">
            <v>0774-32-6833</v>
          </cell>
          <cell r="J1804">
            <v>70442</v>
          </cell>
          <cell r="K1804">
            <v>69350</v>
          </cell>
          <cell r="M1804" t="str">
            <v>内海　聡</v>
          </cell>
          <cell r="N1804">
            <v>10000</v>
          </cell>
          <cell r="O1804">
            <v>12</v>
          </cell>
          <cell r="AA1804" t="str">
            <v>内海　光博</v>
          </cell>
          <cell r="AB1804">
            <v>10000</v>
          </cell>
          <cell r="AC1804">
            <v>12</v>
          </cell>
          <cell r="AO1804" t="str">
            <v/>
          </cell>
          <cell r="AP1804"/>
          <cell r="AQ1804"/>
          <cell r="BC1804" t="str">
            <v/>
          </cell>
          <cell r="BD1804"/>
          <cell r="BE1804"/>
          <cell r="BQ1804" t="str">
            <v/>
          </cell>
          <cell r="BR1804"/>
          <cell r="BS1804"/>
          <cell r="CE1804" t="str">
            <v/>
          </cell>
          <cell r="CF1804" t="str">
            <v/>
          </cell>
          <cell r="CG1804" t="str">
            <v/>
          </cell>
          <cell r="CR1804" t="str">
            <v>京都銀行</v>
          </cell>
          <cell r="CS1804" t="str">
            <v>木幡支店</v>
          </cell>
        </row>
        <row r="1805">
          <cell r="B1805" t="str">
            <v>35</v>
          </cell>
          <cell r="F1805" t="str">
            <v>605-0983</v>
          </cell>
          <cell r="G1805" t="str">
            <v>京都市東山区福稲上高松町６２－１３</v>
          </cell>
          <cell r="H1805" t="str">
            <v/>
          </cell>
          <cell r="I1805" t="str">
            <v>075-541-7565</v>
          </cell>
          <cell r="J1805">
            <v>58757</v>
          </cell>
          <cell r="K1805">
            <v>55480</v>
          </cell>
          <cell r="M1805" t="str">
            <v>近藤　昇</v>
          </cell>
          <cell r="N1805">
            <v>16000</v>
          </cell>
          <cell r="O1805">
            <v>12</v>
          </cell>
          <cell r="AA1805" t="str">
            <v/>
          </cell>
          <cell r="AB1805"/>
          <cell r="AC1805"/>
          <cell r="AO1805" t="str">
            <v/>
          </cell>
          <cell r="AP1805"/>
          <cell r="AQ1805"/>
          <cell r="BC1805" t="str">
            <v/>
          </cell>
          <cell r="BD1805"/>
          <cell r="BE1805"/>
          <cell r="BQ1805" t="str">
            <v/>
          </cell>
          <cell r="BR1805"/>
          <cell r="BS1805"/>
          <cell r="CE1805" t="str">
            <v/>
          </cell>
          <cell r="CF1805" t="str">
            <v/>
          </cell>
          <cell r="CG1805" t="str">
            <v/>
          </cell>
          <cell r="CR1805" t="str">
            <v>京都信用金庫</v>
          </cell>
          <cell r="CS1805" t="str">
            <v>稲荷支店</v>
          </cell>
        </row>
        <row r="1806">
          <cell r="B1806" t="str">
            <v>37</v>
          </cell>
          <cell r="F1806" t="str">
            <v>601-8206</v>
          </cell>
          <cell r="G1806" t="str">
            <v>京都市南区久世大薮町３１１番地</v>
          </cell>
          <cell r="H1806" t="str">
            <v/>
          </cell>
          <cell r="I1806" t="str">
            <v>075-933-7760</v>
          </cell>
          <cell r="J1806">
            <v>3600</v>
          </cell>
          <cell r="K1806">
            <v>0</v>
          </cell>
          <cell r="M1806" t="str">
            <v/>
          </cell>
          <cell r="N1806"/>
          <cell r="O1806"/>
          <cell r="AA1806" t="str">
            <v/>
          </cell>
          <cell r="AB1806"/>
          <cell r="AC1806"/>
          <cell r="AO1806" t="str">
            <v/>
          </cell>
          <cell r="AP1806"/>
          <cell r="AQ1806"/>
          <cell r="BC1806" t="str">
            <v/>
          </cell>
          <cell r="BD1806"/>
          <cell r="BE1806"/>
          <cell r="BQ1806" t="str">
            <v/>
          </cell>
          <cell r="BR1806"/>
          <cell r="BS1806"/>
          <cell r="CE1806" t="str">
            <v/>
          </cell>
          <cell r="CF1806" t="str">
            <v/>
          </cell>
          <cell r="CG1806" t="str">
            <v/>
          </cell>
          <cell r="CR1806" t="str">
            <v>京都中央信用金庫</v>
          </cell>
          <cell r="CS1806" t="str">
            <v>今里支店</v>
          </cell>
        </row>
        <row r="1807">
          <cell r="B1807" t="str">
            <v>35</v>
          </cell>
          <cell r="F1807" t="str">
            <v>629-3104</v>
          </cell>
          <cell r="G1807" t="str">
            <v>京丹後市網野町浅茂川３７０</v>
          </cell>
          <cell r="H1807" t="str">
            <v/>
          </cell>
          <cell r="I1807" t="str">
            <v>0772-72-1718</v>
          </cell>
          <cell r="J1807">
            <v>70442</v>
          </cell>
          <cell r="K1807">
            <v>69350</v>
          </cell>
          <cell r="M1807" t="str">
            <v>松下　博資</v>
          </cell>
          <cell r="N1807">
            <v>4000</v>
          </cell>
          <cell r="O1807">
            <v>12</v>
          </cell>
          <cell r="AA1807" t="str">
            <v>松下　裕二</v>
          </cell>
          <cell r="AB1807">
            <v>16000</v>
          </cell>
          <cell r="AC1807">
            <v>12</v>
          </cell>
          <cell r="AO1807" t="str">
            <v/>
          </cell>
          <cell r="AP1807"/>
          <cell r="AQ1807"/>
          <cell r="BC1807" t="str">
            <v/>
          </cell>
          <cell r="BD1807"/>
          <cell r="BE1807"/>
          <cell r="BQ1807" t="str">
            <v/>
          </cell>
          <cell r="BR1807"/>
          <cell r="BS1807"/>
          <cell r="CE1807" t="str">
            <v/>
          </cell>
          <cell r="CF1807" t="str">
            <v/>
          </cell>
          <cell r="CG1807" t="str">
            <v/>
          </cell>
          <cell r="CR1807" t="str">
            <v>京都銀行</v>
          </cell>
          <cell r="CS1807" t="str">
            <v>網野支店</v>
          </cell>
        </row>
        <row r="1808">
          <cell r="B1808" t="str">
            <v>38</v>
          </cell>
          <cell r="F1808" t="str">
            <v>606-0026</v>
          </cell>
          <cell r="G1808" t="str">
            <v>京都市左京区岩倉長谷町１２６０</v>
          </cell>
          <cell r="H1808" t="str">
            <v/>
          </cell>
          <cell r="I1808" t="str">
            <v>075-701-0770</v>
          </cell>
          <cell r="J1808">
            <v>2760</v>
          </cell>
          <cell r="K1808">
            <v>0</v>
          </cell>
          <cell r="M1808" t="str">
            <v/>
          </cell>
          <cell r="N1808"/>
          <cell r="O1808"/>
          <cell r="AA1808" t="str">
            <v/>
          </cell>
          <cell r="AB1808"/>
          <cell r="AC1808"/>
          <cell r="AO1808" t="str">
            <v/>
          </cell>
          <cell r="AP1808"/>
          <cell r="AQ1808"/>
          <cell r="BC1808" t="str">
            <v/>
          </cell>
          <cell r="BD1808"/>
          <cell r="BE1808"/>
          <cell r="BQ1808" t="str">
            <v/>
          </cell>
          <cell r="BR1808"/>
          <cell r="BS1808"/>
          <cell r="CE1808" t="str">
            <v/>
          </cell>
          <cell r="CF1808" t="str">
            <v/>
          </cell>
          <cell r="CG1808" t="str">
            <v/>
          </cell>
          <cell r="CR1808"/>
          <cell r="CS1808"/>
        </row>
        <row r="1809">
          <cell r="B1809" t="str">
            <v>35</v>
          </cell>
          <cell r="F1809" t="str">
            <v>613-0032</v>
          </cell>
          <cell r="G1809" t="str">
            <v>久世郡久御山町栄３－１－１４１</v>
          </cell>
          <cell r="H1809" t="str">
            <v/>
          </cell>
          <cell r="I1809" t="str">
            <v>0774-43-6687</v>
          </cell>
          <cell r="J1809">
            <v>41230</v>
          </cell>
          <cell r="K1809">
            <v>34675</v>
          </cell>
          <cell r="M1809" t="str">
            <v>稲内　時夫</v>
          </cell>
          <cell r="N1809">
            <v>10000</v>
          </cell>
          <cell r="O1809">
            <v>12</v>
          </cell>
          <cell r="AA1809" t="str">
            <v/>
          </cell>
          <cell r="AB1809"/>
          <cell r="AC1809"/>
          <cell r="AO1809" t="str">
            <v/>
          </cell>
          <cell r="AP1809"/>
          <cell r="AQ1809"/>
          <cell r="BC1809" t="str">
            <v/>
          </cell>
          <cell r="BD1809"/>
          <cell r="BE1809"/>
          <cell r="BQ1809" t="str">
            <v/>
          </cell>
          <cell r="BR1809"/>
          <cell r="BS1809"/>
          <cell r="CE1809" t="str">
            <v/>
          </cell>
          <cell r="CF1809" t="str">
            <v/>
          </cell>
          <cell r="CG1809" t="str">
            <v/>
          </cell>
          <cell r="CR1809" t="str">
            <v>京都銀行</v>
          </cell>
          <cell r="CS1809" t="str">
            <v>久御山町支店</v>
          </cell>
        </row>
        <row r="1810">
          <cell r="B1810" t="str">
            <v>35</v>
          </cell>
          <cell r="F1810" t="str">
            <v>610-0252</v>
          </cell>
          <cell r="G1810" t="str">
            <v>綴喜郡宇治田原町大字荒木小字東出７</v>
          </cell>
          <cell r="H1810" t="str">
            <v>３番地</v>
          </cell>
          <cell r="I1810" t="str">
            <v>07748-8-2172</v>
          </cell>
          <cell r="J1810">
            <v>50093</v>
          </cell>
          <cell r="K1810">
            <v>34675</v>
          </cell>
          <cell r="M1810" t="str">
            <v>村上　栄作</v>
          </cell>
          <cell r="N1810">
            <v>10000</v>
          </cell>
          <cell r="O1810">
            <v>12</v>
          </cell>
          <cell r="AA1810" t="str">
            <v/>
          </cell>
          <cell r="AB1810"/>
          <cell r="AC1810"/>
          <cell r="AO1810" t="str">
            <v/>
          </cell>
          <cell r="AP1810"/>
          <cell r="AQ1810"/>
          <cell r="BC1810" t="str">
            <v/>
          </cell>
          <cell r="BD1810"/>
          <cell r="BE1810"/>
          <cell r="BQ1810" t="str">
            <v/>
          </cell>
          <cell r="BR1810"/>
          <cell r="BS1810"/>
          <cell r="CE1810" t="str">
            <v/>
          </cell>
          <cell r="CF1810" t="str">
            <v/>
          </cell>
          <cell r="CG1810" t="str">
            <v/>
          </cell>
          <cell r="CR1810" t="str">
            <v>京都銀行</v>
          </cell>
          <cell r="CS1810" t="str">
            <v>宇治田原支店</v>
          </cell>
        </row>
        <row r="1811">
          <cell r="B1811" t="str">
            <v>38</v>
          </cell>
          <cell r="F1811" t="str">
            <v>601-8213</v>
          </cell>
          <cell r="G1811" t="str">
            <v>京都市南区久世中久世町２丁目１２７</v>
          </cell>
          <cell r="H1811" t="str">
            <v>番地の１４</v>
          </cell>
          <cell r="I1811" t="str">
            <v>075-922-8105</v>
          </cell>
          <cell r="J1811">
            <v>35316</v>
          </cell>
          <cell r="K1811">
            <v>35040</v>
          </cell>
          <cell r="M1811" t="str">
            <v>城島　和男</v>
          </cell>
          <cell r="N1811">
            <v>4000</v>
          </cell>
          <cell r="O1811">
            <v>12</v>
          </cell>
          <cell r="AA1811" t="str">
            <v>城島　大樹</v>
          </cell>
          <cell r="AB1811">
            <v>4000</v>
          </cell>
          <cell r="AC1811">
            <v>12</v>
          </cell>
          <cell r="AO1811" t="str">
            <v/>
          </cell>
          <cell r="AP1811"/>
          <cell r="AQ1811"/>
          <cell r="BC1811" t="str">
            <v/>
          </cell>
          <cell r="BD1811"/>
          <cell r="BE1811"/>
          <cell r="BQ1811" t="str">
            <v/>
          </cell>
          <cell r="BR1811"/>
          <cell r="BS1811"/>
          <cell r="CE1811" t="str">
            <v/>
          </cell>
          <cell r="CF1811" t="str">
            <v/>
          </cell>
          <cell r="CG1811" t="str">
            <v/>
          </cell>
          <cell r="CR1811" t="str">
            <v>京都中央信用金庫</v>
          </cell>
          <cell r="CS1811" t="str">
            <v>久世支店</v>
          </cell>
        </row>
        <row r="1812">
          <cell r="B1812" t="str">
            <v>35</v>
          </cell>
          <cell r="F1812" t="str">
            <v>606-8224</v>
          </cell>
          <cell r="G1812" t="str">
            <v>京都市左京区北白川追分町３７－１</v>
          </cell>
          <cell r="H1812" t="str">
            <v/>
          </cell>
          <cell r="I1812" t="str">
            <v>781-8684</v>
          </cell>
          <cell r="J1812">
            <v>32670</v>
          </cell>
          <cell r="K1812">
            <v>0</v>
          </cell>
          <cell r="M1812" t="str">
            <v/>
          </cell>
          <cell r="N1812"/>
          <cell r="O1812"/>
          <cell r="AA1812" t="str">
            <v/>
          </cell>
          <cell r="AB1812"/>
          <cell r="AC1812"/>
          <cell r="AO1812" t="str">
            <v/>
          </cell>
          <cell r="AP1812"/>
          <cell r="AQ1812"/>
          <cell r="BC1812" t="str">
            <v/>
          </cell>
          <cell r="BD1812"/>
          <cell r="BE1812"/>
          <cell r="BQ1812" t="str">
            <v/>
          </cell>
          <cell r="BR1812"/>
          <cell r="BS1812"/>
          <cell r="CE1812" t="str">
            <v/>
          </cell>
          <cell r="CF1812" t="str">
            <v/>
          </cell>
          <cell r="CG1812" t="str">
            <v/>
          </cell>
          <cell r="CR1812" t="str">
            <v>京都中央信用金庫</v>
          </cell>
          <cell r="CS1812" t="str">
            <v>百万遍支店</v>
          </cell>
        </row>
        <row r="1813">
          <cell r="B1813" t="str">
            <v>35</v>
          </cell>
          <cell r="F1813" t="str">
            <v>610-1104</v>
          </cell>
          <cell r="G1813" t="str">
            <v>京都市西京区大枝中山町７－１３０</v>
          </cell>
          <cell r="H1813" t="str">
            <v/>
          </cell>
          <cell r="I1813" t="str">
            <v>075-331-2223</v>
          </cell>
          <cell r="J1813">
            <v>21859</v>
          </cell>
          <cell r="K1813">
            <v>17337</v>
          </cell>
          <cell r="M1813" t="str">
            <v>奥本　展也</v>
          </cell>
          <cell r="N1813">
            <v>5000</v>
          </cell>
          <cell r="O1813">
            <v>12</v>
          </cell>
          <cell r="AA1813" t="str">
            <v/>
          </cell>
          <cell r="AB1813"/>
          <cell r="AC1813"/>
          <cell r="AO1813" t="str">
            <v/>
          </cell>
          <cell r="AP1813"/>
          <cell r="AQ1813"/>
          <cell r="BC1813" t="str">
            <v/>
          </cell>
          <cell r="BD1813"/>
          <cell r="BE1813"/>
          <cell r="BQ1813" t="str">
            <v/>
          </cell>
          <cell r="BR1813"/>
          <cell r="BS1813"/>
          <cell r="CE1813" t="str">
            <v/>
          </cell>
          <cell r="CF1813" t="str">
            <v/>
          </cell>
          <cell r="CG1813" t="str">
            <v/>
          </cell>
          <cell r="CR1813" t="str">
            <v>京都信用金庫</v>
          </cell>
          <cell r="CS1813" t="str">
            <v>桂支店</v>
          </cell>
        </row>
        <row r="1814">
          <cell r="B1814" t="str">
            <v>35</v>
          </cell>
          <cell r="F1814" t="str">
            <v>617-0006</v>
          </cell>
          <cell r="G1814" t="str">
            <v>向日市上植野町北小路７</v>
          </cell>
          <cell r="H1814" t="str">
            <v/>
          </cell>
          <cell r="I1814" t="str">
            <v>075-921-1782</v>
          </cell>
          <cell r="J1814">
            <v>24519</v>
          </cell>
          <cell r="K1814">
            <v>20805</v>
          </cell>
          <cell r="M1814" t="str">
            <v>藤田　　正</v>
          </cell>
          <cell r="N1814">
            <v>6000</v>
          </cell>
          <cell r="O1814">
            <v>12</v>
          </cell>
          <cell r="AA1814" t="str">
            <v/>
          </cell>
          <cell r="AB1814"/>
          <cell r="AC1814"/>
          <cell r="AO1814" t="str">
            <v/>
          </cell>
          <cell r="AP1814"/>
          <cell r="AQ1814"/>
          <cell r="BC1814" t="str">
            <v/>
          </cell>
          <cell r="BD1814"/>
          <cell r="BE1814"/>
          <cell r="BQ1814" t="str">
            <v/>
          </cell>
          <cell r="BR1814"/>
          <cell r="BS1814"/>
          <cell r="CE1814" t="str">
            <v/>
          </cell>
          <cell r="CF1814" t="str">
            <v/>
          </cell>
          <cell r="CG1814" t="str">
            <v/>
          </cell>
          <cell r="CR1814" t="str">
            <v>京都中央信用金庫</v>
          </cell>
          <cell r="CS1814" t="str">
            <v>東向日支店</v>
          </cell>
        </row>
        <row r="1815">
          <cell r="B1815" t="str">
            <v>33</v>
          </cell>
          <cell r="F1815" t="str">
            <v>616-8382</v>
          </cell>
          <cell r="G1815" t="str">
            <v>京都市右京区</v>
          </cell>
          <cell r="H1815" t="str">
            <v>嵯峨天龍寺角倉町１ー７</v>
          </cell>
          <cell r="I1815" t="str">
            <v>075-864-2569</v>
          </cell>
          <cell r="J1815">
            <v>15210</v>
          </cell>
          <cell r="K1815">
            <v>13680</v>
          </cell>
          <cell r="M1815" t="str">
            <v>田口　弘一</v>
          </cell>
          <cell r="N1815">
            <v>5000</v>
          </cell>
          <cell r="O1815">
            <v>10</v>
          </cell>
          <cell r="AA1815" t="str">
            <v/>
          </cell>
          <cell r="AB1815"/>
          <cell r="AC1815"/>
          <cell r="AO1815" t="str">
            <v/>
          </cell>
          <cell r="AP1815"/>
          <cell r="AQ1815"/>
          <cell r="BC1815" t="str">
            <v/>
          </cell>
          <cell r="BD1815"/>
          <cell r="BE1815"/>
          <cell r="BQ1815" t="str">
            <v/>
          </cell>
          <cell r="BR1815"/>
          <cell r="BS1815"/>
          <cell r="CE1815" t="str">
            <v/>
          </cell>
          <cell r="CF1815" t="str">
            <v/>
          </cell>
          <cell r="CG1815" t="str">
            <v/>
          </cell>
          <cell r="CR1815" t="str">
            <v>京都銀行</v>
          </cell>
          <cell r="CS1815" t="str">
            <v>嵯峨支店</v>
          </cell>
        </row>
        <row r="1816">
          <cell r="B1816" t="str">
            <v>35</v>
          </cell>
          <cell r="F1816" t="str">
            <v>602-8178</v>
          </cell>
          <cell r="G1816" t="str">
            <v>京都市上京区裏門通出水上ル白銀町２</v>
          </cell>
          <cell r="H1816" t="str">
            <v>５１ー１０</v>
          </cell>
          <cell r="I1816" t="str">
            <v>075-451-3329</v>
          </cell>
          <cell r="J1816">
            <v>1928</v>
          </cell>
          <cell r="K1816">
            <v>0</v>
          </cell>
          <cell r="M1816" t="str">
            <v/>
          </cell>
          <cell r="N1816"/>
          <cell r="O1816"/>
          <cell r="AA1816" t="str">
            <v/>
          </cell>
          <cell r="AB1816"/>
          <cell r="AC1816"/>
          <cell r="AO1816" t="str">
            <v/>
          </cell>
          <cell r="AP1816"/>
          <cell r="AQ1816"/>
          <cell r="BC1816" t="str">
            <v/>
          </cell>
          <cell r="BD1816"/>
          <cell r="BE1816"/>
          <cell r="BQ1816" t="str">
            <v/>
          </cell>
          <cell r="BR1816"/>
          <cell r="BS1816"/>
          <cell r="CE1816" t="str">
            <v/>
          </cell>
          <cell r="CF1816" t="str">
            <v/>
          </cell>
          <cell r="CG1816" t="str">
            <v/>
          </cell>
          <cell r="CR1816"/>
          <cell r="CS1816"/>
        </row>
        <row r="1817">
          <cell r="B1817" t="str">
            <v>35</v>
          </cell>
          <cell r="F1817" t="str">
            <v>617-0001</v>
          </cell>
          <cell r="G1817" t="str">
            <v>向日市物集女町</v>
          </cell>
          <cell r="H1817" t="str">
            <v>出口２５</v>
          </cell>
          <cell r="I1817" t="str">
            <v>090-3728-5288</v>
          </cell>
          <cell r="J1817">
            <v>16055</v>
          </cell>
          <cell r="K1817">
            <v>13870</v>
          </cell>
          <cell r="M1817" t="str">
            <v>山内　一則</v>
          </cell>
          <cell r="N1817">
            <v>4000</v>
          </cell>
          <cell r="O1817">
            <v>12</v>
          </cell>
          <cell r="AA1817" t="str">
            <v/>
          </cell>
          <cell r="AB1817"/>
          <cell r="AC1817"/>
          <cell r="AO1817" t="str">
            <v/>
          </cell>
          <cell r="AP1817"/>
          <cell r="AQ1817"/>
          <cell r="BC1817" t="str">
            <v/>
          </cell>
          <cell r="BD1817"/>
          <cell r="BE1817"/>
          <cell r="BQ1817" t="str">
            <v/>
          </cell>
          <cell r="BR1817"/>
          <cell r="BS1817"/>
          <cell r="CE1817" t="str">
            <v/>
          </cell>
          <cell r="CF1817" t="str">
            <v/>
          </cell>
          <cell r="CG1817" t="str">
            <v/>
          </cell>
          <cell r="CR1817" t="str">
            <v>京都中央信用金庫</v>
          </cell>
          <cell r="CS1817" t="str">
            <v>桂駅前支店</v>
          </cell>
        </row>
        <row r="1818">
          <cell r="B1818" t="str">
            <v>35</v>
          </cell>
          <cell r="F1818" t="str">
            <v>629-3101</v>
          </cell>
          <cell r="G1818" t="str">
            <v>京丹後市網野町網野２７０７ー３</v>
          </cell>
          <cell r="H1818" t="str">
            <v/>
          </cell>
          <cell r="I1818" t="str">
            <v>0772-72-4003</v>
          </cell>
          <cell r="J1818">
            <v>1786</v>
          </cell>
          <cell r="K1818">
            <v>0</v>
          </cell>
          <cell r="M1818" t="str">
            <v/>
          </cell>
          <cell r="N1818"/>
          <cell r="O1818"/>
          <cell r="AA1818" t="str">
            <v/>
          </cell>
          <cell r="AB1818"/>
          <cell r="AC1818"/>
          <cell r="AO1818" t="str">
            <v/>
          </cell>
          <cell r="AP1818"/>
          <cell r="AQ1818"/>
          <cell r="BC1818" t="str">
            <v/>
          </cell>
          <cell r="BD1818"/>
          <cell r="BE1818"/>
          <cell r="BQ1818" t="str">
            <v/>
          </cell>
          <cell r="BR1818"/>
          <cell r="BS1818"/>
          <cell r="CE1818" t="str">
            <v/>
          </cell>
          <cell r="CF1818" t="str">
            <v/>
          </cell>
          <cell r="CG1818" t="str">
            <v/>
          </cell>
          <cell r="CR1818" t="str">
            <v>京都銀行</v>
          </cell>
          <cell r="CS1818" t="str">
            <v>網野支店</v>
          </cell>
        </row>
        <row r="1819">
          <cell r="B1819" t="str">
            <v>35</v>
          </cell>
          <cell r="F1819" t="str">
            <v>607-8301</v>
          </cell>
          <cell r="G1819" t="str">
            <v>京都市山科区西野山百々町　１１５－</v>
          </cell>
          <cell r="H1819" t="str">
            <v>2</v>
          </cell>
          <cell r="I1819" t="str">
            <v>075-592-6627</v>
          </cell>
          <cell r="J1819">
            <v>49637</v>
          </cell>
          <cell r="K1819">
            <v>48545</v>
          </cell>
          <cell r="M1819" t="str">
            <v>佐田　行広</v>
          </cell>
          <cell r="N1819">
            <v>14000</v>
          </cell>
          <cell r="O1819">
            <v>12</v>
          </cell>
          <cell r="AA1819" t="str">
            <v/>
          </cell>
          <cell r="AB1819"/>
          <cell r="AC1819"/>
          <cell r="AO1819" t="str">
            <v/>
          </cell>
          <cell r="AP1819"/>
          <cell r="AQ1819"/>
          <cell r="BC1819" t="str">
            <v/>
          </cell>
          <cell r="BD1819"/>
          <cell r="BE1819"/>
          <cell r="BQ1819" t="str">
            <v/>
          </cell>
          <cell r="BR1819"/>
          <cell r="BS1819"/>
          <cell r="CE1819" t="str">
            <v/>
          </cell>
          <cell r="CF1819" t="str">
            <v/>
          </cell>
          <cell r="CG1819" t="str">
            <v/>
          </cell>
          <cell r="CR1819" t="str">
            <v>京都中央信用金庫</v>
          </cell>
          <cell r="CS1819" t="str">
            <v>西野山支店</v>
          </cell>
        </row>
        <row r="1820">
          <cell r="B1820" t="str">
            <v>35</v>
          </cell>
          <cell r="F1820" t="str">
            <v>616-8242</v>
          </cell>
          <cell r="G1820" t="str">
            <v>京都市右京区鳴滝本町９９－８</v>
          </cell>
          <cell r="H1820" t="str">
            <v/>
          </cell>
          <cell r="I1820" t="str">
            <v>075-464-6517</v>
          </cell>
          <cell r="J1820">
            <v>418</v>
          </cell>
          <cell r="K1820">
            <v>0</v>
          </cell>
          <cell r="M1820" t="str">
            <v/>
          </cell>
          <cell r="N1820"/>
          <cell r="O1820"/>
          <cell r="AA1820" t="str">
            <v/>
          </cell>
          <cell r="AB1820"/>
          <cell r="AC1820"/>
          <cell r="AO1820" t="str">
            <v/>
          </cell>
          <cell r="AP1820"/>
          <cell r="AQ1820"/>
          <cell r="BC1820" t="str">
            <v/>
          </cell>
          <cell r="BD1820"/>
          <cell r="BE1820"/>
          <cell r="BQ1820" t="str">
            <v/>
          </cell>
          <cell r="BR1820"/>
          <cell r="BS1820"/>
          <cell r="CE1820" t="str">
            <v/>
          </cell>
          <cell r="CF1820" t="str">
            <v/>
          </cell>
          <cell r="CG1820" t="str">
            <v/>
          </cell>
          <cell r="CR1820"/>
          <cell r="CS1820"/>
        </row>
        <row r="1821">
          <cell r="B1821" t="str">
            <v>35</v>
          </cell>
          <cell r="F1821" t="str">
            <v>601-1123</v>
          </cell>
          <cell r="G1821" t="str">
            <v>京都市左京区静市市原町５５１</v>
          </cell>
          <cell r="H1821" t="str">
            <v/>
          </cell>
          <cell r="I1821" t="str">
            <v>075-741-3310</v>
          </cell>
          <cell r="J1821">
            <v>113145</v>
          </cell>
          <cell r="K1821">
            <v>110960</v>
          </cell>
          <cell r="M1821" t="str">
            <v>塚本　精二</v>
          </cell>
          <cell r="N1821">
            <v>16000</v>
          </cell>
          <cell r="O1821">
            <v>12</v>
          </cell>
          <cell r="AA1821" t="str">
            <v>塚本　　悠</v>
          </cell>
          <cell r="AB1821">
            <v>16000</v>
          </cell>
          <cell r="AC1821">
            <v>12</v>
          </cell>
          <cell r="AO1821" t="str">
            <v/>
          </cell>
          <cell r="AP1821"/>
          <cell r="AQ1821"/>
          <cell r="BC1821" t="str">
            <v/>
          </cell>
          <cell r="BD1821"/>
          <cell r="BE1821"/>
          <cell r="BQ1821" t="str">
            <v/>
          </cell>
          <cell r="BR1821"/>
          <cell r="BS1821"/>
          <cell r="CE1821" t="str">
            <v/>
          </cell>
          <cell r="CF1821" t="str">
            <v/>
          </cell>
          <cell r="CG1821" t="str">
            <v/>
          </cell>
          <cell r="CR1821" t="str">
            <v>京都中央信用金庫</v>
          </cell>
          <cell r="CS1821" t="str">
            <v>二軒茶屋支店</v>
          </cell>
        </row>
        <row r="1822">
          <cell r="B1822" t="str">
            <v>35</v>
          </cell>
          <cell r="F1822" t="str">
            <v>622-0062</v>
          </cell>
          <cell r="G1822" t="str">
            <v>南丹市園部町竹井マキ１８ー１</v>
          </cell>
          <cell r="H1822" t="str">
            <v/>
          </cell>
          <cell r="I1822" t="str">
            <v>0771-62-2317</v>
          </cell>
          <cell r="J1822">
            <v>4075</v>
          </cell>
          <cell r="K1822">
            <v>0</v>
          </cell>
          <cell r="M1822" t="str">
            <v/>
          </cell>
          <cell r="N1822"/>
          <cell r="O1822"/>
          <cell r="AA1822" t="str">
            <v/>
          </cell>
          <cell r="AB1822"/>
          <cell r="AC1822"/>
          <cell r="AO1822" t="str">
            <v/>
          </cell>
          <cell r="AP1822"/>
          <cell r="AQ1822"/>
          <cell r="BC1822" t="str">
            <v/>
          </cell>
          <cell r="BD1822"/>
          <cell r="BE1822"/>
          <cell r="BQ1822" t="str">
            <v/>
          </cell>
          <cell r="BR1822"/>
          <cell r="BS1822"/>
          <cell r="CE1822" t="str">
            <v/>
          </cell>
          <cell r="CF1822" t="str">
            <v/>
          </cell>
          <cell r="CG1822" t="str">
            <v/>
          </cell>
          <cell r="CR1822" t="str">
            <v>京都信用金庫</v>
          </cell>
          <cell r="CS1822" t="str">
            <v>園部支店</v>
          </cell>
        </row>
        <row r="1823">
          <cell r="B1823" t="str">
            <v>35</v>
          </cell>
          <cell r="F1823" t="str">
            <v>612-8007</v>
          </cell>
          <cell r="G1823" t="str">
            <v>京都市伏見区桃山町因幡３１－７パデ</v>
          </cell>
          <cell r="H1823" t="str">
            <v>シオン桃山１１５</v>
          </cell>
          <cell r="I1823" t="str">
            <v>075-634-4901</v>
          </cell>
          <cell r="J1823">
            <v>35330</v>
          </cell>
          <cell r="K1823">
            <v>34675</v>
          </cell>
          <cell r="M1823" t="str">
            <v>宮内　貞一</v>
          </cell>
          <cell r="N1823">
            <v>10000</v>
          </cell>
          <cell r="O1823">
            <v>12</v>
          </cell>
          <cell r="AA1823" t="str">
            <v/>
          </cell>
          <cell r="AB1823"/>
          <cell r="AC1823"/>
          <cell r="AO1823" t="str">
            <v/>
          </cell>
          <cell r="AP1823"/>
          <cell r="AQ1823"/>
          <cell r="BC1823" t="str">
            <v/>
          </cell>
          <cell r="BD1823"/>
          <cell r="BE1823"/>
          <cell r="BQ1823" t="str">
            <v/>
          </cell>
          <cell r="BR1823"/>
          <cell r="BS1823"/>
          <cell r="CE1823" t="str">
            <v/>
          </cell>
          <cell r="CF1823" t="str">
            <v/>
          </cell>
          <cell r="CG1823" t="str">
            <v/>
          </cell>
          <cell r="CR1823"/>
          <cell r="CS1823"/>
        </row>
        <row r="1824">
          <cell r="B1824" t="str">
            <v>35</v>
          </cell>
          <cell r="F1824" t="str">
            <v>603-8035</v>
          </cell>
          <cell r="G1824" t="str">
            <v>京都市北区上賀茂朝露ケ原町４－７９</v>
          </cell>
          <cell r="H1824" t="str">
            <v/>
          </cell>
          <cell r="I1824" t="str">
            <v>075-702-3744</v>
          </cell>
          <cell r="J1824">
            <v>2185</v>
          </cell>
          <cell r="K1824">
            <v>0</v>
          </cell>
          <cell r="M1824" t="str">
            <v/>
          </cell>
          <cell r="N1824"/>
          <cell r="O1824"/>
          <cell r="AA1824" t="str">
            <v/>
          </cell>
          <cell r="AB1824"/>
          <cell r="AC1824"/>
          <cell r="AO1824" t="str">
            <v/>
          </cell>
          <cell r="AP1824"/>
          <cell r="AQ1824"/>
          <cell r="BC1824" t="str">
            <v/>
          </cell>
          <cell r="BD1824"/>
          <cell r="BE1824"/>
          <cell r="BQ1824" t="str">
            <v/>
          </cell>
          <cell r="BR1824"/>
          <cell r="BS1824"/>
          <cell r="CE1824" t="str">
            <v/>
          </cell>
          <cell r="CF1824" t="str">
            <v/>
          </cell>
          <cell r="CG1824" t="str">
            <v/>
          </cell>
          <cell r="CR1824" t="str">
            <v>京都中央信用金庫</v>
          </cell>
          <cell r="CS1824" t="str">
            <v>三条支店</v>
          </cell>
        </row>
        <row r="1825">
          <cell r="B1825" t="str">
            <v>35</v>
          </cell>
          <cell r="F1825" t="str">
            <v>606-0097</v>
          </cell>
          <cell r="G1825" t="str">
            <v>京都市左京区上高野前田町２２－１０</v>
          </cell>
          <cell r="H1825" t="str">
            <v/>
          </cell>
          <cell r="I1825" t="str">
            <v>075-701-5853</v>
          </cell>
          <cell r="J1825">
            <v>54026</v>
          </cell>
          <cell r="K1825">
            <v>0</v>
          </cell>
          <cell r="M1825" t="str">
            <v/>
          </cell>
          <cell r="N1825"/>
          <cell r="O1825"/>
          <cell r="AA1825" t="str">
            <v/>
          </cell>
          <cell r="AB1825"/>
          <cell r="AC1825"/>
          <cell r="AO1825" t="str">
            <v/>
          </cell>
          <cell r="AP1825"/>
          <cell r="AQ1825"/>
          <cell r="BC1825" t="str">
            <v/>
          </cell>
          <cell r="BD1825"/>
          <cell r="BE1825"/>
          <cell r="BQ1825" t="str">
            <v/>
          </cell>
          <cell r="BR1825"/>
          <cell r="BS1825"/>
          <cell r="CE1825" t="str">
            <v/>
          </cell>
          <cell r="CF1825" t="str">
            <v/>
          </cell>
          <cell r="CG1825" t="str">
            <v/>
          </cell>
          <cell r="CR1825"/>
          <cell r="CS1825"/>
        </row>
        <row r="1826">
          <cell r="B1826" t="str">
            <v>38</v>
          </cell>
          <cell r="F1826" t="str">
            <v>615-8211</v>
          </cell>
          <cell r="G1826" t="str">
            <v>京都市西京区上桂前川町２２８</v>
          </cell>
          <cell r="H1826" t="str">
            <v/>
          </cell>
          <cell r="I1826" t="str">
            <v>075-394-5738</v>
          </cell>
          <cell r="J1826">
            <v>64080</v>
          </cell>
          <cell r="K1826">
            <v>61320</v>
          </cell>
          <cell r="M1826" t="str">
            <v>黒部　裕之</v>
          </cell>
          <cell r="N1826">
            <v>10000</v>
          </cell>
          <cell r="O1826">
            <v>12</v>
          </cell>
          <cell r="AA1826" t="str">
            <v>黒部　晃太</v>
          </cell>
          <cell r="AB1826">
            <v>4000</v>
          </cell>
          <cell r="AC1826">
            <v>12</v>
          </cell>
          <cell r="AO1826" t="str">
            <v/>
          </cell>
          <cell r="AP1826"/>
          <cell r="AQ1826"/>
          <cell r="BC1826" t="str">
            <v/>
          </cell>
          <cell r="BD1826"/>
          <cell r="BE1826"/>
          <cell r="BQ1826" t="str">
            <v/>
          </cell>
          <cell r="BR1826"/>
          <cell r="BS1826"/>
          <cell r="CE1826" t="str">
            <v/>
          </cell>
          <cell r="CF1826" t="str">
            <v/>
          </cell>
          <cell r="CG1826" t="str">
            <v/>
          </cell>
          <cell r="CR1826" t="str">
            <v>京都銀行</v>
          </cell>
          <cell r="CS1826" t="str">
            <v>西桂支店</v>
          </cell>
        </row>
        <row r="1827">
          <cell r="B1827" t="str">
            <v>35</v>
          </cell>
          <cell r="F1827" t="str">
            <v>610-0117</v>
          </cell>
          <cell r="G1827" t="str">
            <v>城陽市枇杷庄島の宮４４－２</v>
          </cell>
          <cell r="H1827" t="str">
            <v/>
          </cell>
          <cell r="I1827" t="str">
            <v>0774-52-1387</v>
          </cell>
          <cell r="J1827">
            <v>78394</v>
          </cell>
          <cell r="K1827">
            <v>13870</v>
          </cell>
          <cell r="M1827" t="str">
            <v>木村　圭祐</v>
          </cell>
          <cell r="N1827">
            <v>4000</v>
          </cell>
          <cell r="O1827">
            <v>12</v>
          </cell>
          <cell r="AA1827" t="str">
            <v/>
          </cell>
          <cell r="AB1827"/>
          <cell r="AC1827"/>
          <cell r="AO1827" t="str">
            <v/>
          </cell>
          <cell r="AP1827"/>
          <cell r="AQ1827"/>
          <cell r="BC1827" t="str">
            <v/>
          </cell>
          <cell r="BD1827"/>
          <cell r="BE1827"/>
          <cell r="BQ1827" t="str">
            <v/>
          </cell>
          <cell r="BR1827"/>
          <cell r="BS1827"/>
          <cell r="CE1827" t="str">
            <v/>
          </cell>
          <cell r="CF1827" t="str">
            <v/>
          </cell>
          <cell r="CG1827" t="str">
            <v/>
          </cell>
          <cell r="CR1827" t="str">
            <v>京都銀行</v>
          </cell>
          <cell r="CS1827" t="str">
            <v>久津川支店</v>
          </cell>
        </row>
        <row r="1828">
          <cell r="B1828" t="str">
            <v>37</v>
          </cell>
          <cell r="F1828" t="str">
            <v>627-0216</v>
          </cell>
          <cell r="G1828" t="str">
            <v>京丹後市丹後町徳光３１４５</v>
          </cell>
          <cell r="H1828" t="str">
            <v/>
          </cell>
          <cell r="I1828" t="str">
            <v>0772-75-1101</v>
          </cell>
          <cell r="J1828">
            <v>120435</v>
          </cell>
          <cell r="K1828">
            <v>82125</v>
          </cell>
          <cell r="M1828" t="str">
            <v>田中　良和</v>
          </cell>
          <cell r="N1828">
            <v>10000</v>
          </cell>
          <cell r="O1828">
            <v>12</v>
          </cell>
          <cell r="AA1828" t="str">
            <v>田中　由美子</v>
          </cell>
          <cell r="AB1828">
            <v>5000</v>
          </cell>
          <cell r="AC1828">
            <v>12</v>
          </cell>
          <cell r="AO1828" t="str">
            <v/>
          </cell>
          <cell r="AP1828"/>
          <cell r="AQ1828"/>
          <cell r="BC1828" t="str">
            <v/>
          </cell>
          <cell r="BD1828"/>
          <cell r="BE1828"/>
          <cell r="BQ1828" t="str">
            <v/>
          </cell>
          <cell r="BR1828"/>
          <cell r="BS1828"/>
          <cell r="CE1828" t="str">
            <v/>
          </cell>
          <cell r="CF1828" t="str">
            <v/>
          </cell>
          <cell r="CG1828" t="str">
            <v/>
          </cell>
          <cell r="CR1828" t="str">
            <v>京都北都信用金庫</v>
          </cell>
          <cell r="CS1828" t="str">
            <v>弥栄支店</v>
          </cell>
        </row>
        <row r="1829">
          <cell r="B1829" t="str">
            <v>35</v>
          </cell>
          <cell r="F1829" t="str">
            <v>601-1122</v>
          </cell>
          <cell r="G1829" t="str">
            <v>京都市左京区静市野中町４０４</v>
          </cell>
          <cell r="H1829" t="str">
            <v/>
          </cell>
          <cell r="I1829" t="str">
            <v>075-741-3290</v>
          </cell>
          <cell r="J1829">
            <v>93803</v>
          </cell>
          <cell r="K1829">
            <v>69350</v>
          </cell>
          <cell r="M1829" t="str">
            <v>山村　辰男</v>
          </cell>
          <cell r="N1829">
            <v>10000</v>
          </cell>
          <cell r="O1829">
            <v>12</v>
          </cell>
          <cell r="AA1829" t="str">
            <v>山村　功一</v>
          </cell>
          <cell r="AB1829">
            <v>10000</v>
          </cell>
          <cell r="AC1829">
            <v>12</v>
          </cell>
          <cell r="AO1829" t="str">
            <v/>
          </cell>
          <cell r="AP1829"/>
          <cell r="AQ1829"/>
          <cell r="BC1829" t="str">
            <v/>
          </cell>
          <cell r="BD1829"/>
          <cell r="BE1829"/>
          <cell r="BQ1829" t="str">
            <v/>
          </cell>
          <cell r="BR1829"/>
          <cell r="BS1829"/>
          <cell r="CE1829" t="str">
            <v/>
          </cell>
          <cell r="CF1829" t="str">
            <v/>
          </cell>
          <cell r="CG1829" t="str">
            <v/>
          </cell>
          <cell r="CR1829"/>
          <cell r="CS1829"/>
        </row>
        <row r="1830">
          <cell r="B1830" t="str">
            <v>35</v>
          </cell>
          <cell r="F1830" t="str">
            <v>615-8118</v>
          </cell>
          <cell r="G1830" t="str">
            <v>京都市西京区川島三重８８－３　プラ</v>
          </cell>
          <cell r="H1830" t="str">
            <v>ザメルシー１０５</v>
          </cell>
          <cell r="I1830" t="str">
            <v>075-394-6523</v>
          </cell>
          <cell r="J1830">
            <v>2185</v>
          </cell>
          <cell r="K1830">
            <v>0</v>
          </cell>
          <cell r="M1830" t="str">
            <v/>
          </cell>
          <cell r="N1830"/>
          <cell r="O1830"/>
          <cell r="AA1830" t="str">
            <v/>
          </cell>
          <cell r="AB1830"/>
          <cell r="AC1830"/>
          <cell r="AO1830" t="str">
            <v/>
          </cell>
          <cell r="AP1830"/>
          <cell r="AQ1830"/>
          <cell r="BC1830" t="str">
            <v/>
          </cell>
          <cell r="BD1830"/>
          <cell r="BE1830"/>
          <cell r="BQ1830" t="str">
            <v/>
          </cell>
          <cell r="BR1830"/>
          <cell r="BS1830"/>
          <cell r="CE1830" t="str">
            <v/>
          </cell>
          <cell r="CF1830" t="str">
            <v/>
          </cell>
          <cell r="CG1830" t="str">
            <v/>
          </cell>
          <cell r="CR1830"/>
          <cell r="CS1830"/>
        </row>
        <row r="1831">
          <cell r="B1831" t="str">
            <v>35</v>
          </cell>
          <cell r="F1831" t="str">
            <v>622-0062</v>
          </cell>
          <cell r="G1831" t="str">
            <v>南丹市園部町竹井城ノ越５</v>
          </cell>
          <cell r="H1831" t="str">
            <v/>
          </cell>
          <cell r="I1831" t="str">
            <v>0771-62-3420</v>
          </cell>
          <cell r="J1831">
            <v>2185</v>
          </cell>
          <cell r="K1831">
            <v>0</v>
          </cell>
          <cell r="M1831" t="str">
            <v/>
          </cell>
          <cell r="N1831"/>
          <cell r="O1831"/>
          <cell r="AA1831" t="str">
            <v/>
          </cell>
          <cell r="AB1831"/>
          <cell r="AC1831"/>
          <cell r="AO1831" t="str">
            <v/>
          </cell>
          <cell r="AP1831"/>
          <cell r="AQ1831"/>
          <cell r="BC1831" t="str">
            <v/>
          </cell>
          <cell r="BD1831"/>
          <cell r="BE1831"/>
          <cell r="BQ1831" t="str">
            <v/>
          </cell>
          <cell r="BR1831"/>
          <cell r="BS1831"/>
          <cell r="CE1831" t="str">
            <v/>
          </cell>
          <cell r="CF1831" t="str">
            <v/>
          </cell>
          <cell r="CG1831" t="str">
            <v/>
          </cell>
          <cell r="CR1831" t="str">
            <v>京都信用金庫</v>
          </cell>
          <cell r="CS1831" t="str">
            <v>園部支店</v>
          </cell>
        </row>
        <row r="1832">
          <cell r="B1832" t="str">
            <v>35</v>
          </cell>
          <cell r="F1832" t="str">
            <v>601-1123</v>
          </cell>
          <cell r="G1832" t="str">
            <v>京都市左京区静市市原町</v>
          </cell>
          <cell r="H1832" t="str">
            <v>９１０番地１０１</v>
          </cell>
          <cell r="I1832" t="str">
            <v>075-712-4013</v>
          </cell>
          <cell r="J1832">
            <v>36860</v>
          </cell>
          <cell r="K1832">
            <v>34675</v>
          </cell>
          <cell r="M1832" t="str">
            <v>栗林　　護</v>
          </cell>
          <cell r="N1832">
            <v>10000</v>
          </cell>
          <cell r="O1832">
            <v>12</v>
          </cell>
          <cell r="AA1832" t="str">
            <v/>
          </cell>
          <cell r="AB1832"/>
          <cell r="AC1832"/>
          <cell r="AO1832" t="str">
            <v/>
          </cell>
          <cell r="AP1832"/>
          <cell r="AQ1832"/>
          <cell r="BC1832" t="str">
            <v/>
          </cell>
          <cell r="BD1832"/>
          <cell r="BE1832"/>
          <cell r="BQ1832" t="str">
            <v/>
          </cell>
          <cell r="BR1832"/>
          <cell r="BS1832"/>
          <cell r="CE1832" t="str">
            <v/>
          </cell>
          <cell r="CF1832" t="str">
            <v/>
          </cell>
          <cell r="CG1832" t="str">
            <v/>
          </cell>
          <cell r="CR1832" t="str">
            <v>京都中央信用金庫</v>
          </cell>
          <cell r="CS1832" t="str">
            <v>二軒茶屋支店</v>
          </cell>
        </row>
        <row r="1833">
          <cell r="B1833" t="str">
            <v>38</v>
          </cell>
          <cell r="F1833" t="str">
            <v>607-8223</v>
          </cell>
          <cell r="G1833" t="str">
            <v>京都市山科区勧修寺瀬戸河原町５４</v>
          </cell>
          <cell r="H1833" t="str">
            <v/>
          </cell>
          <cell r="I1833" t="str">
            <v>075-581-3662</v>
          </cell>
          <cell r="J1833">
            <v>18900</v>
          </cell>
          <cell r="K1833">
            <v>17520</v>
          </cell>
          <cell r="M1833" t="str">
            <v>大槻　昭</v>
          </cell>
          <cell r="N1833">
            <v>4000</v>
          </cell>
          <cell r="O1833">
            <v>12</v>
          </cell>
          <cell r="AA1833" t="str">
            <v/>
          </cell>
          <cell r="AB1833"/>
          <cell r="AC1833"/>
          <cell r="AO1833" t="str">
            <v/>
          </cell>
          <cell r="AP1833"/>
          <cell r="AQ1833"/>
          <cell r="BC1833" t="str">
            <v/>
          </cell>
          <cell r="BD1833"/>
          <cell r="BE1833"/>
          <cell r="BQ1833" t="str">
            <v/>
          </cell>
          <cell r="BR1833"/>
          <cell r="BS1833"/>
          <cell r="CE1833" t="str">
            <v/>
          </cell>
          <cell r="CF1833" t="str">
            <v/>
          </cell>
          <cell r="CG1833" t="str">
            <v/>
          </cell>
          <cell r="CR1833" t="str">
            <v>京都中央信用金庫</v>
          </cell>
          <cell r="CS1833" t="str">
            <v>南山科支店</v>
          </cell>
        </row>
        <row r="1834">
          <cell r="B1834" t="str">
            <v>35</v>
          </cell>
          <cell r="F1834" t="str">
            <v>602-8347</v>
          </cell>
          <cell r="G1834" t="str">
            <v>京都市上京区六軒町通仁和寺街道上る</v>
          </cell>
          <cell r="H1834" t="str">
            <v>４番町１２６－６</v>
          </cell>
          <cell r="I1834" t="str">
            <v>075-366-8096</v>
          </cell>
          <cell r="J1834">
            <v>36860</v>
          </cell>
          <cell r="K1834">
            <v>34675</v>
          </cell>
          <cell r="M1834" t="str">
            <v>田中　努</v>
          </cell>
          <cell r="N1834">
            <v>10000</v>
          </cell>
          <cell r="O1834">
            <v>12</v>
          </cell>
          <cell r="AA1834" t="str">
            <v/>
          </cell>
          <cell r="AB1834"/>
          <cell r="AC1834"/>
          <cell r="AO1834" t="str">
            <v/>
          </cell>
          <cell r="AP1834"/>
          <cell r="AQ1834"/>
          <cell r="BC1834" t="str">
            <v/>
          </cell>
          <cell r="BD1834"/>
          <cell r="BE1834"/>
          <cell r="BQ1834" t="str">
            <v/>
          </cell>
          <cell r="BR1834"/>
          <cell r="BS1834"/>
          <cell r="CE1834" t="str">
            <v/>
          </cell>
          <cell r="CF1834" t="str">
            <v/>
          </cell>
          <cell r="CG1834" t="str">
            <v/>
          </cell>
          <cell r="CR1834" t="str">
            <v>京都中央信用金庫</v>
          </cell>
          <cell r="CS1834" t="str">
            <v>紫野支店</v>
          </cell>
        </row>
        <row r="1835">
          <cell r="B1835" t="str">
            <v>36</v>
          </cell>
          <cell r="F1835" t="str">
            <v>607-8472</v>
          </cell>
          <cell r="G1835" t="str">
            <v>京都市山科区北花山山田町５５</v>
          </cell>
          <cell r="H1835" t="str">
            <v/>
          </cell>
          <cell r="I1835" t="str">
            <v>075-591-2231</v>
          </cell>
          <cell r="J1835">
            <v>43147</v>
          </cell>
          <cell r="K1835">
            <v>23725</v>
          </cell>
          <cell r="M1835" t="str">
            <v>津山　修</v>
          </cell>
          <cell r="N1835">
            <v>10000</v>
          </cell>
          <cell r="O1835">
            <v>12</v>
          </cell>
          <cell r="AA1835" t="str">
            <v/>
          </cell>
          <cell r="AB1835"/>
          <cell r="AC1835"/>
          <cell r="AO1835" t="str">
            <v/>
          </cell>
          <cell r="AP1835"/>
          <cell r="AQ1835"/>
          <cell r="BC1835" t="str">
            <v/>
          </cell>
          <cell r="BD1835"/>
          <cell r="BE1835"/>
          <cell r="BQ1835" t="str">
            <v/>
          </cell>
          <cell r="BR1835"/>
          <cell r="BS1835"/>
          <cell r="CE1835" t="str">
            <v/>
          </cell>
          <cell r="CF1835" t="str">
            <v/>
          </cell>
          <cell r="CG1835" t="str">
            <v/>
          </cell>
          <cell r="CR1835" t="str">
            <v>京都銀行</v>
          </cell>
          <cell r="CS1835" t="str">
            <v>山科支店</v>
          </cell>
        </row>
        <row r="1836">
          <cell r="B1836" t="str">
            <v>35</v>
          </cell>
          <cell r="F1836" t="str">
            <v>612-8307</v>
          </cell>
          <cell r="G1836" t="str">
            <v>京都市伏見区</v>
          </cell>
          <cell r="H1836" t="str">
            <v>景勝町４５－８</v>
          </cell>
          <cell r="I1836" t="str">
            <v>075-622-0438</v>
          </cell>
          <cell r="J1836">
            <v>2185</v>
          </cell>
          <cell r="K1836">
            <v>0</v>
          </cell>
          <cell r="M1836" t="str">
            <v/>
          </cell>
          <cell r="N1836"/>
          <cell r="O1836"/>
          <cell r="AA1836" t="str">
            <v/>
          </cell>
          <cell r="AB1836"/>
          <cell r="AC1836"/>
          <cell r="AO1836" t="str">
            <v/>
          </cell>
          <cell r="AP1836"/>
          <cell r="AQ1836"/>
          <cell r="BC1836" t="str">
            <v/>
          </cell>
          <cell r="BD1836"/>
          <cell r="BE1836"/>
          <cell r="BQ1836" t="str">
            <v/>
          </cell>
          <cell r="BR1836"/>
          <cell r="BS1836"/>
          <cell r="CE1836" t="str">
            <v/>
          </cell>
          <cell r="CF1836" t="str">
            <v/>
          </cell>
          <cell r="CG1836" t="str">
            <v/>
          </cell>
          <cell r="CR1836"/>
          <cell r="CS1836"/>
        </row>
        <row r="1837">
          <cell r="B1837" t="str">
            <v>35</v>
          </cell>
          <cell r="F1837" t="str">
            <v>610-0121</v>
          </cell>
          <cell r="G1837" t="str">
            <v>城陽市寺田中大小９４－４</v>
          </cell>
          <cell r="H1837" t="str">
            <v/>
          </cell>
          <cell r="I1837" t="str">
            <v>0774-88-4428</v>
          </cell>
          <cell r="J1837">
            <v>18373</v>
          </cell>
          <cell r="K1837">
            <v>0</v>
          </cell>
          <cell r="M1837" t="str">
            <v/>
          </cell>
          <cell r="N1837"/>
          <cell r="O1837"/>
          <cell r="AA1837" t="str">
            <v/>
          </cell>
          <cell r="AB1837"/>
          <cell r="AC1837"/>
          <cell r="AO1837" t="str">
            <v/>
          </cell>
          <cell r="AP1837"/>
          <cell r="AQ1837"/>
          <cell r="BC1837" t="str">
            <v/>
          </cell>
          <cell r="BD1837"/>
          <cell r="BE1837"/>
          <cell r="BQ1837" t="str">
            <v/>
          </cell>
          <cell r="BR1837"/>
          <cell r="BS1837"/>
          <cell r="CE1837" t="str">
            <v/>
          </cell>
          <cell r="CF1837" t="str">
            <v/>
          </cell>
          <cell r="CG1837" t="str">
            <v/>
          </cell>
          <cell r="CR1837"/>
          <cell r="CS1837"/>
        </row>
        <row r="1838">
          <cell r="B1838" t="str">
            <v>35</v>
          </cell>
          <cell r="F1838" t="str">
            <v>629-2511</v>
          </cell>
          <cell r="G1838" t="str">
            <v>京丹後市大宮町久住５４７</v>
          </cell>
          <cell r="H1838" t="str">
            <v/>
          </cell>
          <cell r="I1838" t="str">
            <v>0772-64-4541</v>
          </cell>
          <cell r="J1838">
            <v>37952</v>
          </cell>
          <cell r="K1838">
            <v>34675</v>
          </cell>
          <cell r="M1838" t="str">
            <v>水口　進</v>
          </cell>
          <cell r="N1838">
            <v>10000</v>
          </cell>
          <cell r="O1838">
            <v>12</v>
          </cell>
          <cell r="AA1838" t="str">
            <v/>
          </cell>
          <cell r="AB1838"/>
          <cell r="AC1838"/>
          <cell r="AO1838" t="str">
            <v/>
          </cell>
          <cell r="AP1838"/>
          <cell r="AQ1838"/>
          <cell r="BC1838" t="str">
            <v/>
          </cell>
          <cell r="BD1838"/>
          <cell r="BE1838"/>
          <cell r="BQ1838" t="str">
            <v/>
          </cell>
          <cell r="BR1838"/>
          <cell r="BS1838"/>
          <cell r="CE1838" t="str">
            <v/>
          </cell>
          <cell r="CF1838" t="str">
            <v/>
          </cell>
          <cell r="CG1838" t="str">
            <v/>
          </cell>
          <cell r="CR1838" t="str">
            <v>京都農業協同組合</v>
          </cell>
          <cell r="CS1838" t="str">
            <v>大宮支店</v>
          </cell>
        </row>
        <row r="1839">
          <cell r="B1839" t="str">
            <v>35</v>
          </cell>
          <cell r="F1839" t="str">
            <v>603-8802</v>
          </cell>
          <cell r="G1839" t="str">
            <v>京都市北区西賀茂上庄田町１６６</v>
          </cell>
          <cell r="H1839" t="str">
            <v/>
          </cell>
          <cell r="I1839" t="str">
            <v>075-200-9506</v>
          </cell>
          <cell r="J1839">
            <v>57665</v>
          </cell>
          <cell r="K1839">
            <v>55480</v>
          </cell>
          <cell r="M1839" t="str">
            <v>加藤　万治郎</v>
          </cell>
          <cell r="N1839">
            <v>16000</v>
          </cell>
          <cell r="O1839">
            <v>12</v>
          </cell>
          <cell r="AA1839" t="str">
            <v/>
          </cell>
          <cell r="AB1839"/>
          <cell r="AC1839"/>
          <cell r="AO1839" t="str">
            <v/>
          </cell>
          <cell r="AP1839"/>
          <cell r="AQ1839"/>
          <cell r="BC1839" t="str">
            <v/>
          </cell>
          <cell r="BD1839"/>
          <cell r="BE1839"/>
          <cell r="BQ1839" t="str">
            <v/>
          </cell>
          <cell r="BR1839"/>
          <cell r="BS1839"/>
          <cell r="CE1839" t="str">
            <v/>
          </cell>
          <cell r="CF1839" t="str">
            <v/>
          </cell>
          <cell r="CG1839" t="str">
            <v/>
          </cell>
          <cell r="CR1839" t="str">
            <v>京都中央信用金庫</v>
          </cell>
          <cell r="CS1839" t="str">
            <v>大宮寺ノ内支店</v>
          </cell>
        </row>
        <row r="1840">
          <cell r="B1840" t="str">
            <v>35</v>
          </cell>
          <cell r="F1840" t="str">
            <v>626-0206</v>
          </cell>
          <cell r="G1840" t="str">
            <v>宮津市日ケ谷２０４３</v>
          </cell>
          <cell r="H1840" t="str">
            <v/>
          </cell>
          <cell r="I1840" t="str">
            <v>0772-28-0951</v>
          </cell>
          <cell r="J1840">
            <v>2574</v>
          </cell>
          <cell r="K1840">
            <v>0</v>
          </cell>
          <cell r="M1840" t="str">
            <v/>
          </cell>
          <cell r="N1840"/>
          <cell r="O1840"/>
          <cell r="AA1840" t="str">
            <v/>
          </cell>
          <cell r="AB1840"/>
          <cell r="AC1840"/>
          <cell r="AO1840" t="str">
            <v/>
          </cell>
          <cell r="AP1840"/>
          <cell r="AQ1840"/>
          <cell r="BC1840" t="str">
            <v/>
          </cell>
          <cell r="BD1840"/>
          <cell r="BE1840"/>
          <cell r="BQ1840" t="str">
            <v/>
          </cell>
          <cell r="BR1840"/>
          <cell r="BS1840"/>
          <cell r="CE1840" t="str">
            <v/>
          </cell>
          <cell r="CF1840" t="str">
            <v/>
          </cell>
          <cell r="CG1840" t="str">
            <v/>
          </cell>
          <cell r="CR1840"/>
          <cell r="CS1840"/>
        </row>
        <row r="1841">
          <cell r="B1841" t="str">
            <v>35</v>
          </cell>
          <cell r="F1841" t="str">
            <v>610-1152</v>
          </cell>
          <cell r="G1841" t="str">
            <v>京都市西京区大原野北春日町９６７</v>
          </cell>
          <cell r="H1841" t="str">
            <v/>
          </cell>
          <cell r="I1841" t="str">
            <v>075-331-0946</v>
          </cell>
          <cell r="J1841">
            <v>21850</v>
          </cell>
          <cell r="K1841">
            <v>0</v>
          </cell>
          <cell r="M1841" t="str">
            <v/>
          </cell>
          <cell r="N1841"/>
          <cell r="O1841"/>
          <cell r="AA1841" t="str">
            <v/>
          </cell>
          <cell r="AB1841"/>
          <cell r="AC1841"/>
          <cell r="AO1841" t="str">
            <v/>
          </cell>
          <cell r="AP1841"/>
          <cell r="AQ1841"/>
          <cell r="BC1841" t="str">
            <v/>
          </cell>
          <cell r="BD1841"/>
          <cell r="BE1841"/>
          <cell r="BQ1841" t="str">
            <v/>
          </cell>
          <cell r="BR1841"/>
          <cell r="BS1841"/>
          <cell r="CE1841" t="str">
            <v/>
          </cell>
          <cell r="CF1841" t="str">
            <v/>
          </cell>
          <cell r="CG1841" t="str">
            <v/>
          </cell>
          <cell r="CR1841" t="str">
            <v>京都銀行</v>
          </cell>
          <cell r="CS1841" t="str">
            <v>洛西支店</v>
          </cell>
        </row>
        <row r="1842">
          <cell r="B1842" t="str">
            <v>37</v>
          </cell>
          <cell r="F1842" t="str">
            <v>612-0843</v>
          </cell>
          <cell r="G1842" t="str">
            <v>京都市伏見区深草大亀谷</v>
          </cell>
          <cell r="H1842" t="str">
            <v>古御香町１１５－３</v>
          </cell>
          <cell r="I1842" t="str">
            <v>075-647-1670</v>
          </cell>
          <cell r="J1842">
            <v>7200</v>
          </cell>
          <cell r="K1842">
            <v>0</v>
          </cell>
          <cell r="M1842" t="str">
            <v/>
          </cell>
          <cell r="N1842"/>
          <cell r="O1842"/>
          <cell r="AA1842" t="str">
            <v/>
          </cell>
          <cell r="AB1842"/>
          <cell r="AC1842"/>
          <cell r="AO1842" t="str">
            <v/>
          </cell>
          <cell r="AP1842"/>
          <cell r="AQ1842"/>
          <cell r="BC1842" t="str">
            <v/>
          </cell>
          <cell r="BD1842"/>
          <cell r="BE1842"/>
          <cell r="BQ1842" t="str">
            <v/>
          </cell>
          <cell r="BR1842"/>
          <cell r="BS1842"/>
          <cell r="CE1842" t="str">
            <v/>
          </cell>
          <cell r="CF1842" t="str">
            <v/>
          </cell>
          <cell r="CG1842" t="str">
            <v/>
          </cell>
          <cell r="CR1842" t="str">
            <v>京都中央信用金庫</v>
          </cell>
          <cell r="CS1842" t="str">
            <v>稲荷支店</v>
          </cell>
        </row>
        <row r="1843">
          <cell r="B1843" t="str">
            <v>35</v>
          </cell>
          <cell r="F1843" t="str">
            <v>612-0843</v>
          </cell>
          <cell r="G1843" t="str">
            <v>京都市伏見区深草大亀谷古御香町１７</v>
          </cell>
          <cell r="H1843" t="str">
            <v>1</v>
          </cell>
          <cell r="I1843" t="str">
            <v>643-9658</v>
          </cell>
          <cell r="J1843">
            <v>20890</v>
          </cell>
          <cell r="K1843">
            <v>0</v>
          </cell>
          <cell r="M1843" t="str">
            <v/>
          </cell>
          <cell r="N1843"/>
          <cell r="O1843"/>
          <cell r="AA1843" t="str">
            <v/>
          </cell>
          <cell r="AB1843"/>
          <cell r="AC1843"/>
          <cell r="AO1843" t="str">
            <v/>
          </cell>
          <cell r="AP1843"/>
          <cell r="AQ1843"/>
          <cell r="BC1843" t="str">
            <v/>
          </cell>
          <cell r="BD1843"/>
          <cell r="BE1843"/>
          <cell r="BQ1843" t="str">
            <v/>
          </cell>
          <cell r="BR1843"/>
          <cell r="BS1843"/>
          <cell r="CE1843" t="str">
            <v/>
          </cell>
          <cell r="CF1843" t="str">
            <v/>
          </cell>
          <cell r="CG1843" t="str">
            <v/>
          </cell>
          <cell r="CR1843" t="str">
            <v>京都銀行</v>
          </cell>
          <cell r="CS1843" t="str">
            <v>墨染支店</v>
          </cell>
        </row>
        <row r="1844">
          <cell r="B1844" t="str">
            <v>35</v>
          </cell>
          <cell r="F1844" t="str">
            <v>610-0342</v>
          </cell>
          <cell r="G1844" t="str">
            <v>京田辺市松井向井３４－３</v>
          </cell>
          <cell r="H1844" t="str">
            <v/>
          </cell>
          <cell r="I1844" t="str">
            <v>07746-2-1782</v>
          </cell>
          <cell r="J1844">
            <v>42617</v>
          </cell>
          <cell r="K1844">
            <v>13870</v>
          </cell>
          <cell r="M1844" t="str">
            <v>辻　敏彦</v>
          </cell>
          <cell r="N1844">
            <v>4000</v>
          </cell>
          <cell r="O1844">
            <v>12</v>
          </cell>
          <cell r="AA1844" t="str">
            <v/>
          </cell>
          <cell r="AB1844"/>
          <cell r="AC1844"/>
          <cell r="AO1844" t="str">
            <v/>
          </cell>
          <cell r="AP1844"/>
          <cell r="AQ1844"/>
          <cell r="BC1844" t="str">
            <v/>
          </cell>
          <cell r="BD1844"/>
          <cell r="BE1844"/>
          <cell r="BQ1844" t="str">
            <v/>
          </cell>
          <cell r="BR1844"/>
          <cell r="BS1844"/>
          <cell r="CE1844" t="str">
            <v/>
          </cell>
          <cell r="CF1844" t="str">
            <v/>
          </cell>
          <cell r="CG1844" t="str">
            <v/>
          </cell>
          <cell r="CR1844" t="str">
            <v>京都銀行</v>
          </cell>
          <cell r="CS1844" t="str">
            <v>田辺支店</v>
          </cell>
        </row>
        <row r="1845">
          <cell r="B1845" t="str">
            <v>35</v>
          </cell>
          <cell r="F1845" t="str">
            <v>615-8296</v>
          </cell>
          <cell r="G1845" t="str">
            <v>京都市西京区松室山添町５－２</v>
          </cell>
          <cell r="H1845" t="str">
            <v/>
          </cell>
          <cell r="I1845" t="str">
            <v>075-393-2636</v>
          </cell>
          <cell r="J1845">
            <v>16055</v>
          </cell>
          <cell r="K1845">
            <v>13870</v>
          </cell>
          <cell r="M1845" t="str">
            <v>岡　智生</v>
          </cell>
          <cell r="N1845">
            <v>4000</v>
          </cell>
          <cell r="O1845">
            <v>12</v>
          </cell>
          <cell r="AA1845" t="str">
            <v/>
          </cell>
          <cell r="AB1845"/>
          <cell r="AC1845"/>
          <cell r="AO1845" t="str">
            <v/>
          </cell>
          <cell r="AP1845"/>
          <cell r="AQ1845"/>
          <cell r="BC1845" t="str">
            <v/>
          </cell>
          <cell r="BD1845"/>
          <cell r="BE1845"/>
          <cell r="BQ1845" t="str">
            <v/>
          </cell>
          <cell r="BR1845"/>
          <cell r="BS1845"/>
          <cell r="CE1845" t="str">
            <v/>
          </cell>
          <cell r="CF1845" t="str">
            <v/>
          </cell>
          <cell r="CG1845" t="str">
            <v/>
          </cell>
          <cell r="CR1845"/>
          <cell r="CS1845"/>
        </row>
        <row r="1846">
          <cell r="B1846" t="str">
            <v>38</v>
          </cell>
          <cell r="F1846" t="str">
            <v>601-8436</v>
          </cell>
          <cell r="G1846" t="str">
            <v>京都市南区西九条西柳ノ内町５２</v>
          </cell>
          <cell r="H1846" t="str">
            <v/>
          </cell>
          <cell r="I1846" t="str">
            <v>075-691-6698</v>
          </cell>
          <cell r="J1846">
            <v>72948</v>
          </cell>
          <cell r="K1846">
            <v>70080</v>
          </cell>
          <cell r="M1846" t="str">
            <v>宇治本　心氏</v>
          </cell>
          <cell r="N1846">
            <v>16000</v>
          </cell>
          <cell r="O1846">
            <v>12</v>
          </cell>
          <cell r="AA1846" t="str">
            <v/>
          </cell>
          <cell r="AB1846"/>
          <cell r="AC1846"/>
          <cell r="AO1846" t="str">
            <v/>
          </cell>
          <cell r="AP1846"/>
          <cell r="AQ1846"/>
          <cell r="BC1846" t="str">
            <v/>
          </cell>
          <cell r="BD1846"/>
          <cell r="BE1846"/>
          <cell r="BQ1846" t="str">
            <v/>
          </cell>
          <cell r="BR1846"/>
          <cell r="BS1846"/>
          <cell r="CE1846" t="str">
            <v/>
          </cell>
          <cell r="CF1846" t="str">
            <v/>
          </cell>
          <cell r="CG1846" t="str">
            <v/>
          </cell>
          <cell r="CR1846" t="str">
            <v>京都信用金庫</v>
          </cell>
          <cell r="CS1846" t="str">
            <v>九条支店</v>
          </cell>
        </row>
        <row r="1847">
          <cell r="B1847" t="str">
            <v>38</v>
          </cell>
          <cell r="F1847" t="str">
            <v>615-0903</v>
          </cell>
          <cell r="G1847" t="str">
            <v>京都市右京区梅津堤下町７</v>
          </cell>
          <cell r="H1847" t="str">
            <v/>
          </cell>
          <cell r="I1847" t="str">
            <v>075-863-5777</v>
          </cell>
          <cell r="J1847">
            <v>553529</v>
          </cell>
          <cell r="K1847">
            <v>12526</v>
          </cell>
          <cell r="M1847" t="str">
            <v>杉本　誠</v>
          </cell>
          <cell r="N1847">
            <v>4000</v>
          </cell>
          <cell r="O1847">
            <v>12</v>
          </cell>
          <cell r="AA1847" t="str">
            <v/>
          </cell>
          <cell r="AB1847"/>
          <cell r="AC1847"/>
          <cell r="AO1847" t="str">
            <v/>
          </cell>
          <cell r="AP1847"/>
          <cell r="AQ1847"/>
          <cell r="BC1847" t="str">
            <v/>
          </cell>
          <cell r="BD1847"/>
          <cell r="BE1847"/>
          <cell r="BQ1847" t="str">
            <v/>
          </cell>
          <cell r="BR1847"/>
          <cell r="BS1847"/>
          <cell r="CE1847" t="str">
            <v/>
          </cell>
          <cell r="CF1847" t="str">
            <v/>
          </cell>
          <cell r="CG1847" t="str">
            <v/>
          </cell>
          <cell r="CR1847" t="str">
            <v>京都銀行</v>
          </cell>
          <cell r="CS1847" t="str">
            <v>上堀川支店</v>
          </cell>
        </row>
        <row r="1848">
          <cell r="B1848" t="str">
            <v>35</v>
          </cell>
          <cell r="F1848" t="str">
            <v>605-0829</v>
          </cell>
          <cell r="G1848" t="str">
            <v>京都市東山区東大路松原上ル五丁目月</v>
          </cell>
          <cell r="H1848" t="str">
            <v>見町１７</v>
          </cell>
          <cell r="I1848" t="str">
            <v>075-561-7834</v>
          </cell>
          <cell r="J1848">
            <v>655</v>
          </cell>
          <cell r="K1848">
            <v>0</v>
          </cell>
          <cell r="M1848" t="str">
            <v/>
          </cell>
          <cell r="N1848"/>
          <cell r="O1848"/>
          <cell r="AA1848" t="str">
            <v/>
          </cell>
          <cell r="AB1848"/>
          <cell r="AC1848"/>
          <cell r="AO1848" t="str">
            <v/>
          </cell>
          <cell r="AP1848"/>
          <cell r="AQ1848"/>
          <cell r="BC1848" t="str">
            <v/>
          </cell>
          <cell r="BD1848"/>
          <cell r="BE1848"/>
          <cell r="BQ1848" t="str">
            <v/>
          </cell>
          <cell r="BR1848"/>
          <cell r="BS1848"/>
          <cell r="CE1848" t="str">
            <v/>
          </cell>
          <cell r="CF1848" t="str">
            <v/>
          </cell>
          <cell r="CG1848" t="str">
            <v/>
          </cell>
          <cell r="CR1848" t="str">
            <v>京都信用金庫</v>
          </cell>
          <cell r="CS1848" t="str">
            <v>祇園支店</v>
          </cell>
        </row>
        <row r="1849">
          <cell r="B1849" t="str">
            <v>35</v>
          </cell>
          <cell r="F1849" t="str">
            <v>614-8062</v>
          </cell>
          <cell r="G1849" t="str">
            <v>八幡市八幡清水井６５－７</v>
          </cell>
          <cell r="H1849" t="str">
            <v/>
          </cell>
          <cell r="I1849" t="str">
            <v>075-981-8752</v>
          </cell>
          <cell r="J1849">
            <v>2185</v>
          </cell>
          <cell r="K1849">
            <v>0</v>
          </cell>
          <cell r="M1849" t="str">
            <v/>
          </cell>
          <cell r="N1849"/>
          <cell r="O1849"/>
          <cell r="AA1849" t="str">
            <v/>
          </cell>
          <cell r="AB1849"/>
          <cell r="AC1849"/>
          <cell r="AO1849" t="str">
            <v/>
          </cell>
          <cell r="AP1849"/>
          <cell r="AQ1849"/>
          <cell r="BC1849" t="str">
            <v/>
          </cell>
          <cell r="BD1849"/>
          <cell r="BE1849"/>
          <cell r="BQ1849" t="str">
            <v/>
          </cell>
          <cell r="BR1849"/>
          <cell r="BS1849"/>
          <cell r="CE1849" t="str">
            <v/>
          </cell>
          <cell r="CF1849" t="str">
            <v/>
          </cell>
          <cell r="CG1849" t="str">
            <v/>
          </cell>
          <cell r="CR1849" t="str">
            <v>京都中央信用金庫</v>
          </cell>
          <cell r="CS1849" t="str">
            <v>八幡支店</v>
          </cell>
        </row>
        <row r="1850">
          <cell r="B1850" t="str">
            <v>35</v>
          </cell>
          <cell r="F1850" t="str">
            <v>610-0255</v>
          </cell>
          <cell r="G1850" t="str">
            <v>綴喜郡宇治田原町郷ノ口本町６１</v>
          </cell>
          <cell r="H1850" t="str">
            <v/>
          </cell>
          <cell r="I1850" t="str">
            <v>0774-88-2528</v>
          </cell>
          <cell r="J1850">
            <v>1852</v>
          </cell>
          <cell r="K1850">
            <v>0</v>
          </cell>
          <cell r="M1850" t="str">
            <v/>
          </cell>
          <cell r="N1850"/>
          <cell r="O1850"/>
          <cell r="AA1850" t="str">
            <v/>
          </cell>
          <cell r="AB1850"/>
          <cell r="AC1850"/>
          <cell r="AO1850" t="str">
            <v/>
          </cell>
          <cell r="AP1850"/>
          <cell r="AQ1850"/>
          <cell r="BC1850" t="str">
            <v/>
          </cell>
          <cell r="BD1850"/>
          <cell r="BE1850"/>
          <cell r="BQ1850" t="str">
            <v/>
          </cell>
          <cell r="BR1850"/>
          <cell r="BS1850"/>
          <cell r="CE1850" t="str">
            <v/>
          </cell>
          <cell r="CF1850" t="str">
            <v/>
          </cell>
          <cell r="CG1850" t="str">
            <v/>
          </cell>
          <cell r="CR1850"/>
          <cell r="CS1850"/>
        </row>
        <row r="1851">
          <cell r="B1851" t="str">
            <v>35</v>
          </cell>
          <cell r="F1851" t="str">
            <v>626-0033</v>
          </cell>
          <cell r="G1851" t="str">
            <v>宮津市宮村１１２５－６</v>
          </cell>
          <cell r="H1851" t="str">
            <v/>
          </cell>
          <cell r="I1851" t="str">
            <v>0772-22-3625</v>
          </cell>
          <cell r="J1851">
            <v>71535</v>
          </cell>
          <cell r="K1851">
            <v>69350</v>
          </cell>
          <cell r="M1851" t="str">
            <v>斉藤　真一</v>
          </cell>
          <cell r="N1851">
            <v>20000</v>
          </cell>
          <cell r="O1851">
            <v>12</v>
          </cell>
          <cell r="AA1851" t="str">
            <v/>
          </cell>
          <cell r="AB1851"/>
          <cell r="AC1851"/>
          <cell r="AO1851" t="str">
            <v/>
          </cell>
          <cell r="AP1851"/>
          <cell r="AQ1851"/>
          <cell r="BC1851" t="str">
            <v/>
          </cell>
          <cell r="BD1851"/>
          <cell r="BE1851"/>
          <cell r="BQ1851" t="str">
            <v/>
          </cell>
          <cell r="BR1851"/>
          <cell r="BS1851"/>
          <cell r="CE1851" t="str">
            <v/>
          </cell>
          <cell r="CF1851" t="str">
            <v/>
          </cell>
          <cell r="CG1851" t="str">
            <v/>
          </cell>
          <cell r="CR1851" t="str">
            <v>京都銀行</v>
          </cell>
          <cell r="CS1851" t="str">
            <v>宮津支店</v>
          </cell>
        </row>
        <row r="1852">
          <cell r="B1852" t="str">
            <v>37</v>
          </cell>
          <cell r="F1852" t="str">
            <v>603-8081</v>
          </cell>
          <cell r="G1852" t="str">
            <v>京都市北区上賀茂岡本町１－４</v>
          </cell>
          <cell r="H1852" t="str">
            <v/>
          </cell>
          <cell r="I1852" t="str">
            <v>721-1255</v>
          </cell>
          <cell r="J1852">
            <v>166905</v>
          </cell>
          <cell r="K1852">
            <v>0</v>
          </cell>
          <cell r="M1852" t="str">
            <v/>
          </cell>
          <cell r="N1852"/>
          <cell r="O1852"/>
          <cell r="AA1852" t="str">
            <v/>
          </cell>
          <cell r="AB1852"/>
          <cell r="AC1852"/>
          <cell r="AO1852" t="str">
            <v/>
          </cell>
          <cell r="AP1852"/>
          <cell r="AQ1852"/>
          <cell r="BC1852" t="str">
            <v/>
          </cell>
          <cell r="BD1852"/>
          <cell r="BE1852"/>
          <cell r="BQ1852" t="str">
            <v/>
          </cell>
          <cell r="BR1852"/>
          <cell r="BS1852"/>
          <cell r="CE1852" t="str">
            <v/>
          </cell>
          <cell r="CF1852" t="str">
            <v/>
          </cell>
          <cell r="CG1852" t="str">
            <v/>
          </cell>
          <cell r="CR1852" t="str">
            <v>京都信用金庫</v>
          </cell>
          <cell r="CS1852" t="str">
            <v>北大路支店</v>
          </cell>
        </row>
        <row r="1853">
          <cell r="B1853" t="str">
            <v>35</v>
          </cell>
          <cell r="F1853" t="str">
            <v>604-8321</v>
          </cell>
          <cell r="G1853" t="str">
            <v>京都市中京区姉小路通猪熊西入ル倉本</v>
          </cell>
          <cell r="H1853" t="str">
            <v>町272</v>
          </cell>
          <cell r="I1853" t="str">
            <v>075-812-1074</v>
          </cell>
          <cell r="J1853">
            <v>35767</v>
          </cell>
          <cell r="K1853">
            <v>34675</v>
          </cell>
          <cell r="M1853" t="str">
            <v>永山　明俊</v>
          </cell>
          <cell r="N1853">
            <v>10000</v>
          </cell>
          <cell r="O1853">
            <v>12</v>
          </cell>
          <cell r="AA1853" t="str">
            <v/>
          </cell>
          <cell r="AB1853"/>
          <cell r="AC1853"/>
          <cell r="AO1853" t="str">
            <v/>
          </cell>
          <cell r="AP1853"/>
          <cell r="AQ1853"/>
          <cell r="BC1853" t="str">
            <v/>
          </cell>
          <cell r="BD1853"/>
          <cell r="BE1853"/>
          <cell r="BQ1853" t="str">
            <v/>
          </cell>
          <cell r="BR1853"/>
          <cell r="BS1853"/>
          <cell r="CE1853" t="str">
            <v/>
          </cell>
          <cell r="CF1853" t="str">
            <v/>
          </cell>
          <cell r="CG1853" t="str">
            <v/>
          </cell>
          <cell r="CR1853" t="str">
            <v>京都中央信用金庫</v>
          </cell>
          <cell r="CS1853" t="str">
            <v>本店営業部</v>
          </cell>
        </row>
        <row r="1854">
          <cell r="B1854" t="str">
            <v>35</v>
          </cell>
          <cell r="F1854" t="str">
            <v>600-8853</v>
          </cell>
          <cell r="G1854" t="str">
            <v>京都市下京区梅小路高畑町４１</v>
          </cell>
          <cell r="H1854" t="str">
            <v/>
          </cell>
          <cell r="I1854" t="str">
            <v>075-315-0986</v>
          </cell>
          <cell r="J1854">
            <v>70005</v>
          </cell>
          <cell r="K1854">
            <v>69350</v>
          </cell>
          <cell r="M1854" t="str">
            <v>芝田　佳行</v>
          </cell>
          <cell r="N1854">
            <v>20000</v>
          </cell>
          <cell r="O1854">
            <v>12</v>
          </cell>
          <cell r="AA1854" t="str">
            <v/>
          </cell>
          <cell r="AB1854"/>
          <cell r="AC1854"/>
          <cell r="AO1854" t="str">
            <v/>
          </cell>
          <cell r="AP1854"/>
          <cell r="AQ1854"/>
          <cell r="BC1854" t="str">
            <v/>
          </cell>
          <cell r="BD1854"/>
          <cell r="BE1854"/>
          <cell r="BQ1854" t="str">
            <v/>
          </cell>
          <cell r="BR1854"/>
          <cell r="BS1854"/>
          <cell r="CE1854" t="str">
            <v/>
          </cell>
          <cell r="CF1854" t="str">
            <v/>
          </cell>
          <cell r="CG1854" t="str">
            <v/>
          </cell>
          <cell r="CR1854" t="str">
            <v>京都信用金庫</v>
          </cell>
          <cell r="CS1854" t="str">
            <v>西大路支店</v>
          </cell>
        </row>
        <row r="1855">
          <cell r="B1855" t="str">
            <v>37</v>
          </cell>
          <cell r="F1855" t="str">
            <v>625-0052</v>
          </cell>
          <cell r="G1855" t="str">
            <v>舞鶴市行永２４５３－１</v>
          </cell>
          <cell r="H1855" t="str">
            <v/>
          </cell>
          <cell r="I1855" t="str">
            <v>0773-62-9485</v>
          </cell>
          <cell r="J1855">
            <v>17835</v>
          </cell>
          <cell r="K1855">
            <v>0</v>
          </cell>
          <cell r="M1855" t="str">
            <v/>
          </cell>
          <cell r="N1855"/>
          <cell r="O1855"/>
          <cell r="AA1855" t="str">
            <v/>
          </cell>
          <cell r="AB1855"/>
          <cell r="AC1855"/>
          <cell r="AO1855" t="str">
            <v/>
          </cell>
          <cell r="AP1855"/>
          <cell r="AQ1855"/>
          <cell r="BC1855" t="str">
            <v/>
          </cell>
          <cell r="BD1855"/>
          <cell r="BE1855"/>
          <cell r="BQ1855" t="str">
            <v/>
          </cell>
          <cell r="BR1855"/>
          <cell r="BS1855"/>
          <cell r="CE1855" t="str">
            <v/>
          </cell>
          <cell r="CF1855" t="str">
            <v/>
          </cell>
          <cell r="CG1855" t="str">
            <v/>
          </cell>
          <cell r="CR1855" t="str">
            <v>京都北都信用金庫</v>
          </cell>
          <cell r="CS1855" t="str">
            <v>倉梯支店</v>
          </cell>
        </row>
        <row r="1856">
          <cell r="B1856" t="str">
            <v>35</v>
          </cell>
          <cell r="F1856" t="str">
            <v>623-0033</v>
          </cell>
          <cell r="G1856" t="str">
            <v>綾部市寺町５０－６５</v>
          </cell>
          <cell r="H1856" t="str">
            <v/>
          </cell>
          <cell r="I1856" t="str">
            <v>0773-42-9417</v>
          </cell>
          <cell r="J1856">
            <v>44412</v>
          </cell>
          <cell r="K1856">
            <v>41610</v>
          </cell>
          <cell r="M1856" t="str">
            <v>藤田　聖実</v>
          </cell>
          <cell r="N1856">
            <v>12000</v>
          </cell>
          <cell r="O1856">
            <v>12</v>
          </cell>
          <cell r="AA1856" t="str">
            <v/>
          </cell>
          <cell r="AB1856"/>
          <cell r="AC1856"/>
          <cell r="AO1856" t="str">
            <v/>
          </cell>
          <cell r="AP1856"/>
          <cell r="AQ1856"/>
          <cell r="BC1856" t="str">
            <v/>
          </cell>
          <cell r="BD1856"/>
          <cell r="BE1856"/>
          <cell r="BQ1856" t="str">
            <v/>
          </cell>
          <cell r="BR1856"/>
          <cell r="BS1856"/>
          <cell r="CE1856" t="str">
            <v/>
          </cell>
          <cell r="CF1856" t="str">
            <v/>
          </cell>
          <cell r="CG1856" t="str">
            <v/>
          </cell>
          <cell r="CR1856" t="str">
            <v>京都北都信用金庫</v>
          </cell>
          <cell r="CS1856" t="str">
            <v>西町支店</v>
          </cell>
        </row>
        <row r="1857">
          <cell r="B1857" t="str">
            <v>35</v>
          </cell>
          <cell r="F1857" t="str">
            <v>623-1131</v>
          </cell>
          <cell r="G1857" t="str">
            <v>綾部市睦寄町井谷２</v>
          </cell>
          <cell r="H1857" t="str">
            <v/>
          </cell>
          <cell r="I1857" t="str">
            <v>0773-55-0450</v>
          </cell>
          <cell r="J1857">
            <v>14345</v>
          </cell>
          <cell r="K1857">
            <v>0</v>
          </cell>
          <cell r="M1857" t="str">
            <v/>
          </cell>
          <cell r="N1857"/>
          <cell r="O1857"/>
          <cell r="AA1857" t="str">
            <v/>
          </cell>
          <cell r="AB1857"/>
          <cell r="AC1857"/>
          <cell r="AO1857" t="str">
            <v/>
          </cell>
          <cell r="AP1857"/>
          <cell r="AQ1857"/>
          <cell r="BC1857" t="str">
            <v/>
          </cell>
          <cell r="BD1857"/>
          <cell r="BE1857"/>
          <cell r="BQ1857" t="str">
            <v/>
          </cell>
          <cell r="BR1857"/>
          <cell r="BS1857"/>
          <cell r="CE1857" t="str">
            <v/>
          </cell>
          <cell r="CF1857" t="str">
            <v/>
          </cell>
          <cell r="CG1857" t="str">
            <v/>
          </cell>
          <cell r="CR1857" t="str">
            <v>京都北都信用金庫</v>
          </cell>
          <cell r="CS1857" t="str">
            <v>綾部中央支店</v>
          </cell>
        </row>
        <row r="1858">
          <cell r="B1858" t="str">
            <v>35</v>
          </cell>
          <cell r="F1858" t="str">
            <v>626-0005</v>
          </cell>
          <cell r="G1858" t="str">
            <v>宮津市宮町１３６７</v>
          </cell>
          <cell r="H1858" t="str">
            <v/>
          </cell>
          <cell r="I1858" t="str">
            <v>0772-22-3173</v>
          </cell>
          <cell r="J1858">
            <v>16881</v>
          </cell>
          <cell r="K1858">
            <v>0</v>
          </cell>
          <cell r="M1858" t="str">
            <v/>
          </cell>
          <cell r="N1858"/>
          <cell r="O1858"/>
          <cell r="AA1858" t="str">
            <v/>
          </cell>
          <cell r="AB1858"/>
          <cell r="AC1858"/>
          <cell r="AO1858" t="str">
            <v/>
          </cell>
          <cell r="AP1858"/>
          <cell r="AQ1858"/>
          <cell r="BC1858" t="str">
            <v/>
          </cell>
          <cell r="BD1858"/>
          <cell r="BE1858"/>
          <cell r="BQ1858" t="str">
            <v/>
          </cell>
          <cell r="BR1858"/>
          <cell r="BS1858"/>
          <cell r="CE1858" t="str">
            <v/>
          </cell>
          <cell r="CF1858" t="str">
            <v/>
          </cell>
          <cell r="CG1858" t="str">
            <v/>
          </cell>
          <cell r="CR1858" t="str">
            <v>京都北都信用金庫</v>
          </cell>
          <cell r="CS1858" t="str">
            <v>本店営業部</v>
          </cell>
        </row>
        <row r="1859">
          <cell r="B1859" t="str">
            <v>35</v>
          </cell>
          <cell r="F1859" t="str">
            <v>601-1356</v>
          </cell>
          <cell r="G1859" t="str">
            <v>京都市伏見区醍醐南西裏町１０－１２</v>
          </cell>
          <cell r="H1859" t="str">
            <v>7</v>
          </cell>
          <cell r="I1859" t="str">
            <v>075-573-5018</v>
          </cell>
          <cell r="J1859">
            <v>71535</v>
          </cell>
          <cell r="K1859">
            <v>69350</v>
          </cell>
          <cell r="M1859" t="str">
            <v>福森　唯文</v>
          </cell>
          <cell r="N1859">
            <v>20000</v>
          </cell>
          <cell r="O1859">
            <v>12</v>
          </cell>
          <cell r="AA1859" t="str">
            <v/>
          </cell>
          <cell r="AB1859"/>
          <cell r="AC1859"/>
          <cell r="AO1859" t="str">
            <v/>
          </cell>
          <cell r="AP1859"/>
          <cell r="AQ1859"/>
          <cell r="BC1859" t="str">
            <v/>
          </cell>
          <cell r="BD1859"/>
          <cell r="BE1859"/>
          <cell r="BQ1859" t="str">
            <v/>
          </cell>
          <cell r="BR1859"/>
          <cell r="BS1859"/>
          <cell r="CE1859" t="str">
            <v/>
          </cell>
          <cell r="CF1859" t="str">
            <v/>
          </cell>
          <cell r="CG1859" t="str">
            <v/>
          </cell>
          <cell r="CR1859" t="str">
            <v>京都中央信用金庫</v>
          </cell>
          <cell r="CS1859" t="str">
            <v>醍醐支店</v>
          </cell>
        </row>
        <row r="1860">
          <cell r="B1860" t="str">
            <v>38</v>
          </cell>
          <cell r="F1860" t="str">
            <v>612-8498</v>
          </cell>
          <cell r="G1860" t="str">
            <v>京都市伏見区下鳥羽中円面田町４３</v>
          </cell>
          <cell r="H1860" t="str">
            <v/>
          </cell>
          <cell r="I1860" t="str">
            <v>075-748-8102</v>
          </cell>
          <cell r="J1860">
            <v>110640</v>
          </cell>
          <cell r="K1860">
            <v>105120</v>
          </cell>
          <cell r="M1860" t="str">
            <v>北川　洋至</v>
          </cell>
          <cell r="N1860">
            <v>24000</v>
          </cell>
          <cell r="O1860">
            <v>12</v>
          </cell>
          <cell r="AA1860" t="str">
            <v/>
          </cell>
          <cell r="AB1860"/>
          <cell r="AC1860"/>
          <cell r="AO1860" t="str">
            <v/>
          </cell>
          <cell r="AP1860"/>
          <cell r="AQ1860"/>
          <cell r="BC1860" t="str">
            <v/>
          </cell>
          <cell r="BD1860"/>
          <cell r="BE1860"/>
          <cell r="BQ1860" t="str">
            <v/>
          </cell>
          <cell r="BR1860"/>
          <cell r="BS1860"/>
          <cell r="CE1860" t="str">
            <v/>
          </cell>
          <cell r="CF1860" t="str">
            <v/>
          </cell>
          <cell r="CG1860" t="str">
            <v/>
          </cell>
          <cell r="CR1860" t="str">
            <v>京都銀行</v>
          </cell>
          <cell r="CS1860" t="str">
            <v>大宮支店</v>
          </cell>
        </row>
        <row r="1861">
          <cell r="B1861" t="str">
            <v>37</v>
          </cell>
          <cell r="F1861" t="str">
            <v>603-8228</v>
          </cell>
          <cell r="G1861" t="str">
            <v>京都市北区紫野東船岡町７</v>
          </cell>
          <cell r="H1861" t="str">
            <v/>
          </cell>
          <cell r="I1861" t="str">
            <v>075-414-2453</v>
          </cell>
          <cell r="J1861">
            <v>260685</v>
          </cell>
          <cell r="K1861">
            <v>109500</v>
          </cell>
          <cell r="M1861" t="str">
            <v>高橋　良人</v>
          </cell>
          <cell r="N1861">
            <v>20000</v>
          </cell>
          <cell r="O1861">
            <v>12</v>
          </cell>
          <cell r="AA1861" t="str">
            <v/>
          </cell>
          <cell r="AB1861"/>
          <cell r="AC1861"/>
          <cell r="AO1861" t="str">
            <v/>
          </cell>
          <cell r="AP1861"/>
          <cell r="AQ1861"/>
          <cell r="BC1861" t="str">
            <v/>
          </cell>
          <cell r="BD1861"/>
          <cell r="BE1861"/>
          <cell r="BQ1861" t="str">
            <v/>
          </cell>
          <cell r="BR1861"/>
          <cell r="BS1861"/>
          <cell r="CE1861" t="str">
            <v/>
          </cell>
          <cell r="CF1861" t="str">
            <v/>
          </cell>
          <cell r="CG1861" t="str">
            <v/>
          </cell>
          <cell r="CR1861" t="str">
            <v>京都銀行</v>
          </cell>
          <cell r="CS1861" t="str">
            <v>紫野支店</v>
          </cell>
        </row>
        <row r="1862">
          <cell r="B1862" t="str">
            <v>35</v>
          </cell>
          <cell r="F1862" t="str">
            <v>603-8487</v>
          </cell>
          <cell r="G1862" t="str">
            <v>京都市北区大北山原谷乾町１１２の９</v>
          </cell>
          <cell r="H1862" t="str">
            <v/>
          </cell>
          <cell r="I1862" t="str">
            <v>075-463-7778</v>
          </cell>
          <cell r="J1862">
            <v>59802</v>
          </cell>
          <cell r="K1862">
            <v>55480</v>
          </cell>
          <cell r="M1862" t="str">
            <v>古川　　佳紀</v>
          </cell>
          <cell r="N1862">
            <v>16000</v>
          </cell>
          <cell r="O1862">
            <v>12</v>
          </cell>
          <cell r="AA1862" t="str">
            <v/>
          </cell>
          <cell r="AB1862"/>
          <cell r="AC1862"/>
          <cell r="AO1862" t="str">
            <v/>
          </cell>
          <cell r="AP1862"/>
          <cell r="AQ1862"/>
          <cell r="BC1862" t="str">
            <v/>
          </cell>
          <cell r="BD1862"/>
          <cell r="BE1862"/>
          <cell r="BQ1862" t="str">
            <v/>
          </cell>
          <cell r="BR1862"/>
          <cell r="BS1862"/>
          <cell r="CE1862" t="str">
            <v/>
          </cell>
          <cell r="CF1862" t="str">
            <v/>
          </cell>
          <cell r="CG1862" t="str">
            <v/>
          </cell>
          <cell r="CR1862" t="str">
            <v>京都銀行</v>
          </cell>
          <cell r="CS1862" t="str">
            <v>金閣寺支店</v>
          </cell>
        </row>
        <row r="1863">
          <cell r="B1863" t="str">
            <v>35</v>
          </cell>
          <cell r="F1863" t="str">
            <v>610-1153</v>
          </cell>
          <cell r="G1863" t="str">
            <v>京都市西京区大原野南春日町８６６</v>
          </cell>
          <cell r="H1863" t="str">
            <v/>
          </cell>
          <cell r="I1863" t="str">
            <v>331-0997</v>
          </cell>
          <cell r="J1863">
            <v>50730</v>
          </cell>
          <cell r="K1863">
            <v>48545</v>
          </cell>
          <cell r="M1863" t="str">
            <v>田中　茂</v>
          </cell>
          <cell r="N1863">
            <v>14000</v>
          </cell>
          <cell r="O1863">
            <v>12</v>
          </cell>
          <cell r="AA1863" t="str">
            <v/>
          </cell>
          <cell r="AB1863"/>
          <cell r="AC1863"/>
          <cell r="AO1863" t="str">
            <v/>
          </cell>
          <cell r="AP1863"/>
          <cell r="AQ1863"/>
          <cell r="BC1863" t="str">
            <v/>
          </cell>
          <cell r="BD1863"/>
          <cell r="BE1863"/>
          <cell r="BQ1863" t="str">
            <v/>
          </cell>
          <cell r="BR1863"/>
          <cell r="BS1863"/>
          <cell r="CE1863" t="str">
            <v/>
          </cell>
          <cell r="CF1863" t="str">
            <v/>
          </cell>
          <cell r="CG1863" t="str">
            <v/>
          </cell>
          <cell r="CR1863" t="str">
            <v>京都中央信用金庫</v>
          </cell>
          <cell r="CS1863" t="str">
            <v>洛西支店</v>
          </cell>
        </row>
        <row r="1864">
          <cell r="B1864" t="str">
            <v>35</v>
          </cell>
          <cell r="F1864" t="str">
            <v>601-0761</v>
          </cell>
          <cell r="G1864" t="str">
            <v>南丹市美山町高野中野８</v>
          </cell>
          <cell r="H1864" t="str">
            <v/>
          </cell>
          <cell r="I1864" t="str">
            <v>0771-76-0613</v>
          </cell>
          <cell r="J1864">
            <v>124934</v>
          </cell>
          <cell r="K1864">
            <v>69350</v>
          </cell>
          <cell r="M1864" t="str">
            <v>坂井　正和</v>
          </cell>
          <cell r="N1864">
            <v>20000</v>
          </cell>
          <cell r="O1864">
            <v>12</v>
          </cell>
          <cell r="AA1864" t="str">
            <v/>
          </cell>
          <cell r="AB1864"/>
          <cell r="AC1864"/>
          <cell r="AO1864" t="str">
            <v/>
          </cell>
          <cell r="AP1864"/>
          <cell r="AQ1864"/>
          <cell r="BC1864" t="str">
            <v/>
          </cell>
          <cell r="BD1864"/>
          <cell r="BE1864"/>
          <cell r="BQ1864" t="str">
            <v/>
          </cell>
          <cell r="BR1864"/>
          <cell r="BS1864"/>
          <cell r="CE1864" t="str">
            <v/>
          </cell>
          <cell r="CF1864" t="str">
            <v/>
          </cell>
          <cell r="CG1864" t="str">
            <v/>
          </cell>
          <cell r="CR1864" t="str">
            <v>京都銀行</v>
          </cell>
          <cell r="CS1864" t="str">
            <v>美山支店</v>
          </cell>
        </row>
        <row r="1865">
          <cell r="B1865" t="str">
            <v>35</v>
          </cell>
          <cell r="F1865" t="str">
            <v>611-0025</v>
          </cell>
          <cell r="G1865" t="str">
            <v>宇治市神明宮東９－５</v>
          </cell>
          <cell r="H1865" t="str">
            <v/>
          </cell>
          <cell r="I1865" t="str">
            <v>0774-21-3914</v>
          </cell>
          <cell r="J1865">
            <v>67830</v>
          </cell>
          <cell r="K1865">
            <v>41610</v>
          </cell>
          <cell r="M1865" t="str">
            <v>大西　政美</v>
          </cell>
          <cell r="N1865">
            <v>12000</v>
          </cell>
          <cell r="O1865">
            <v>12</v>
          </cell>
          <cell r="AA1865" t="str">
            <v/>
          </cell>
          <cell r="AB1865"/>
          <cell r="AC1865"/>
          <cell r="AO1865" t="str">
            <v/>
          </cell>
          <cell r="AP1865"/>
          <cell r="AQ1865"/>
          <cell r="BC1865" t="str">
            <v/>
          </cell>
          <cell r="BD1865"/>
          <cell r="BE1865"/>
          <cell r="BQ1865" t="str">
            <v/>
          </cell>
          <cell r="BR1865"/>
          <cell r="BS1865"/>
          <cell r="CE1865" t="str">
            <v/>
          </cell>
          <cell r="CF1865" t="str">
            <v/>
          </cell>
          <cell r="CG1865" t="str">
            <v/>
          </cell>
          <cell r="CR1865" t="str">
            <v>京都中央信用金庫</v>
          </cell>
          <cell r="CS1865" t="str">
            <v>神明支店</v>
          </cell>
        </row>
        <row r="1866">
          <cell r="B1866" t="str">
            <v>38</v>
          </cell>
          <cell r="F1866" t="str">
            <v>617-0001</v>
          </cell>
          <cell r="G1866" t="str">
            <v>向日市物集女町北ノ口６５－６３</v>
          </cell>
          <cell r="H1866" t="str">
            <v/>
          </cell>
          <cell r="I1866" t="str">
            <v>075-934-7736</v>
          </cell>
          <cell r="J1866">
            <v>37800</v>
          </cell>
          <cell r="K1866">
            <v>35040</v>
          </cell>
          <cell r="M1866" t="str">
            <v>山内　庸介</v>
          </cell>
          <cell r="N1866">
            <v>4000</v>
          </cell>
          <cell r="O1866">
            <v>12</v>
          </cell>
          <cell r="AA1866" t="str">
            <v>山内　勇樹</v>
          </cell>
          <cell r="AB1866">
            <v>4000</v>
          </cell>
          <cell r="AC1866">
            <v>12</v>
          </cell>
          <cell r="AO1866" t="str">
            <v/>
          </cell>
          <cell r="AP1866"/>
          <cell r="AQ1866"/>
          <cell r="BC1866" t="str">
            <v/>
          </cell>
          <cell r="BD1866"/>
          <cell r="BE1866"/>
          <cell r="BQ1866" t="str">
            <v/>
          </cell>
          <cell r="BR1866"/>
          <cell r="BS1866"/>
          <cell r="CE1866" t="str">
            <v/>
          </cell>
          <cell r="CF1866" t="str">
            <v/>
          </cell>
          <cell r="CG1866" t="str">
            <v/>
          </cell>
          <cell r="CR1866"/>
          <cell r="CS1866"/>
        </row>
        <row r="1867">
          <cell r="B1867" t="str">
            <v>35</v>
          </cell>
          <cell r="F1867" t="str">
            <v>601-8136</v>
          </cell>
          <cell r="G1867" t="str">
            <v>京都市南区</v>
          </cell>
          <cell r="H1867" t="str">
            <v>上鳥羽岩ノ本町４４－４</v>
          </cell>
          <cell r="I1867" t="str">
            <v>075-691-5291</v>
          </cell>
          <cell r="J1867">
            <v>4370</v>
          </cell>
          <cell r="K1867">
            <v>0</v>
          </cell>
          <cell r="M1867" t="str">
            <v/>
          </cell>
          <cell r="N1867"/>
          <cell r="O1867"/>
          <cell r="AA1867" t="str">
            <v/>
          </cell>
          <cell r="AB1867"/>
          <cell r="AC1867"/>
          <cell r="AO1867" t="str">
            <v/>
          </cell>
          <cell r="AP1867"/>
          <cell r="AQ1867"/>
          <cell r="BC1867" t="str">
            <v/>
          </cell>
          <cell r="BD1867"/>
          <cell r="BE1867"/>
          <cell r="BQ1867" t="str">
            <v/>
          </cell>
          <cell r="BR1867"/>
          <cell r="BS1867"/>
          <cell r="CE1867" t="str">
            <v/>
          </cell>
          <cell r="CF1867" t="str">
            <v/>
          </cell>
          <cell r="CG1867" t="str">
            <v/>
          </cell>
          <cell r="CR1867" t="str">
            <v>京都信用金庫</v>
          </cell>
          <cell r="CS1867" t="str">
            <v>十条支店</v>
          </cell>
        </row>
        <row r="1868">
          <cell r="B1868" t="str">
            <v>35</v>
          </cell>
          <cell r="F1868" t="str">
            <v>610-0121</v>
          </cell>
          <cell r="G1868" t="str">
            <v>城陽市寺田深谷３６－４</v>
          </cell>
          <cell r="H1868" t="str">
            <v/>
          </cell>
          <cell r="I1868" t="str">
            <v>0774-56-3599</v>
          </cell>
          <cell r="J1868">
            <v>56078</v>
          </cell>
          <cell r="K1868">
            <v>55480</v>
          </cell>
          <cell r="M1868" t="str">
            <v>金光　祐二</v>
          </cell>
          <cell r="N1868">
            <v>16000</v>
          </cell>
          <cell r="O1868">
            <v>12</v>
          </cell>
          <cell r="AA1868" t="str">
            <v/>
          </cell>
          <cell r="AB1868"/>
          <cell r="AC1868"/>
          <cell r="AO1868" t="str">
            <v/>
          </cell>
          <cell r="AP1868"/>
          <cell r="AQ1868"/>
          <cell r="BC1868" t="str">
            <v/>
          </cell>
          <cell r="BD1868"/>
          <cell r="BE1868"/>
          <cell r="BQ1868" t="str">
            <v/>
          </cell>
          <cell r="BR1868"/>
          <cell r="BS1868"/>
          <cell r="CE1868" t="str">
            <v/>
          </cell>
          <cell r="CF1868" t="str">
            <v/>
          </cell>
          <cell r="CG1868" t="str">
            <v/>
          </cell>
          <cell r="CR1868" t="str">
            <v>京都信用金庫</v>
          </cell>
          <cell r="CS1868" t="str">
            <v>城陽駅前支店</v>
          </cell>
        </row>
        <row r="1869">
          <cell r="B1869" t="str">
            <v>38</v>
          </cell>
          <cell r="F1869" t="str">
            <v>611-0043</v>
          </cell>
          <cell r="G1869" t="str">
            <v>宇治市伊勢田町浮面２７－１５</v>
          </cell>
          <cell r="H1869" t="str">
            <v/>
          </cell>
          <cell r="I1869" t="str">
            <v>0774-46-5282</v>
          </cell>
          <cell r="J1869">
            <v>182100</v>
          </cell>
          <cell r="K1869">
            <v>175200</v>
          </cell>
          <cell r="M1869" t="str">
            <v>近美　裕則</v>
          </cell>
          <cell r="N1869">
            <v>20000</v>
          </cell>
          <cell r="O1869">
            <v>12</v>
          </cell>
          <cell r="AA1869" t="str">
            <v>近美　裕一</v>
          </cell>
          <cell r="AB1869">
            <v>20000</v>
          </cell>
          <cell r="AC1869">
            <v>12</v>
          </cell>
          <cell r="AO1869" t="str">
            <v/>
          </cell>
          <cell r="AP1869"/>
          <cell r="AQ1869"/>
          <cell r="BC1869" t="str">
            <v/>
          </cell>
          <cell r="BD1869"/>
          <cell r="BE1869"/>
          <cell r="BQ1869" t="str">
            <v/>
          </cell>
          <cell r="BR1869"/>
          <cell r="BS1869"/>
          <cell r="CE1869" t="str">
            <v/>
          </cell>
          <cell r="CF1869" t="str">
            <v/>
          </cell>
          <cell r="CG1869" t="str">
            <v/>
          </cell>
          <cell r="CR1869" t="str">
            <v>京都中央信用金庫</v>
          </cell>
          <cell r="CS1869" t="str">
            <v>西小倉支店</v>
          </cell>
        </row>
        <row r="1870">
          <cell r="B1870" t="str">
            <v>38</v>
          </cell>
          <cell r="F1870" t="str">
            <v>610-0111</v>
          </cell>
          <cell r="G1870" t="str">
            <v>城陽市富野乾垣内２９－２２</v>
          </cell>
          <cell r="H1870" t="str">
            <v/>
          </cell>
          <cell r="I1870" t="str">
            <v>07745-3-5684</v>
          </cell>
          <cell r="J1870">
            <v>37380</v>
          </cell>
          <cell r="K1870">
            <v>35040</v>
          </cell>
          <cell r="M1870" t="str">
            <v>中野　晶夫</v>
          </cell>
          <cell r="N1870">
            <v>4000</v>
          </cell>
          <cell r="O1870">
            <v>12</v>
          </cell>
          <cell r="AA1870" t="str">
            <v>中野　幸成</v>
          </cell>
          <cell r="AB1870">
            <v>4000</v>
          </cell>
          <cell r="AC1870">
            <v>12</v>
          </cell>
          <cell r="AO1870" t="str">
            <v/>
          </cell>
          <cell r="AP1870"/>
          <cell r="AQ1870"/>
          <cell r="BC1870" t="str">
            <v/>
          </cell>
          <cell r="BD1870"/>
          <cell r="BE1870"/>
          <cell r="BQ1870" t="str">
            <v/>
          </cell>
          <cell r="BR1870"/>
          <cell r="BS1870"/>
          <cell r="CE1870" t="str">
            <v/>
          </cell>
          <cell r="CF1870" t="str">
            <v/>
          </cell>
          <cell r="CG1870" t="str">
            <v/>
          </cell>
          <cell r="CR1870" t="str">
            <v>京都中央信用金庫</v>
          </cell>
          <cell r="CS1870" t="str">
            <v>富野荘支店</v>
          </cell>
        </row>
        <row r="1871">
          <cell r="B1871" t="str">
            <v>35</v>
          </cell>
          <cell r="F1871" t="str">
            <v>619-1201</v>
          </cell>
          <cell r="G1871" t="str">
            <v>相楽郡和束町園下出１０－３</v>
          </cell>
          <cell r="H1871" t="str">
            <v/>
          </cell>
          <cell r="I1871" t="str">
            <v>07747-8-2124</v>
          </cell>
          <cell r="J1871">
            <v>114636</v>
          </cell>
          <cell r="K1871">
            <v>104025</v>
          </cell>
          <cell r="M1871" t="str">
            <v>岩崎　勝一</v>
          </cell>
          <cell r="N1871">
            <v>10000</v>
          </cell>
          <cell r="O1871">
            <v>12</v>
          </cell>
          <cell r="AA1871" t="str">
            <v>岩崎　慎也</v>
          </cell>
          <cell r="AB1871">
            <v>10000</v>
          </cell>
          <cell r="AC1871">
            <v>12</v>
          </cell>
          <cell r="AO1871" t="str">
            <v>岩崎　圭吾</v>
          </cell>
          <cell r="AP1871">
            <v>10000</v>
          </cell>
          <cell r="AQ1871">
            <v>12</v>
          </cell>
          <cell r="BC1871" t="str">
            <v/>
          </cell>
          <cell r="BD1871"/>
          <cell r="BE1871"/>
          <cell r="BQ1871" t="str">
            <v/>
          </cell>
          <cell r="BR1871"/>
          <cell r="BS1871"/>
          <cell r="CE1871" t="str">
            <v/>
          </cell>
          <cell r="CF1871" t="str">
            <v/>
          </cell>
          <cell r="CG1871" t="str">
            <v/>
          </cell>
          <cell r="CR1871" t="str">
            <v>南都銀行</v>
          </cell>
          <cell r="CS1871" t="str">
            <v>加茂支店</v>
          </cell>
        </row>
        <row r="1872">
          <cell r="B1872" t="str">
            <v>35</v>
          </cell>
          <cell r="F1872" t="str">
            <v>611-0042</v>
          </cell>
          <cell r="G1872" t="str">
            <v>宇治市小倉町久保９２</v>
          </cell>
          <cell r="H1872" t="str">
            <v/>
          </cell>
          <cell r="I1872" t="str">
            <v>0774-20-1246</v>
          </cell>
          <cell r="J1872">
            <v>26457</v>
          </cell>
          <cell r="K1872">
            <v>24272</v>
          </cell>
          <cell r="M1872" t="str">
            <v>池本　和則</v>
          </cell>
          <cell r="N1872">
            <v>7000</v>
          </cell>
          <cell r="O1872">
            <v>12</v>
          </cell>
          <cell r="AA1872" t="str">
            <v/>
          </cell>
          <cell r="AB1872"/>
          <cell r="AC1872"/>
          <cell r="AO1872" t="str">
            <v/>
          </cell>
          <cell r="AP1872"/>
          <cell r="AQ1872"/>
          <cell r="BC1872" t="str">
            <v/>
          </cell>
          <cell r="BD1872"/>
          <cell r="BE1872"/>
          <cell r="BQ1872" t="str">
            <v/>
          </cell>
          <cell r="BR1872"/>
          <cell r="BS1872"/>
          <cell r="CE1872" t="str">
            <v/>
          </cell>
          <cell r="CF1872" t="str">
            <v/>
          </cell>
          <cell r="CG1872" t="str">
            <v/>
          </cell>
          <cell r="CR1872" t="str">
            <v>京都銀行</v>
          </cell>
          <cell r="CS1872" t="str">
            <v>小倉支店</v>
          </cell>
        </row>
        <row r="1873">
          <cell r="B1873" t="str">
            <v>35</v>
          </cell>
          <cell r="F1873" t="str">
            <v>602-8491</v>
          </cell>
          <cell r="G1873" t="str">
            <v>京都市上京区盧山寺西社町１９３－１</v>
          </cell>
          <cell r="H1873" t="str">
            <v/>
          </cell>
          <cell r="I1873" t="str">
            <v>075-441-8244</v>
          </cell>
          <cell r="J1873">
            <v>87779</v>
          </cell>
          <cell r="K1873">
            <v>86687</v>
          </cell>
          <cell r="M1873" t="str">
            <v>広田　真佐夫</v>
          </cell>
          <cell r="N1873">
            <v>25000</v>
          </cell>
          <cell r="O1873">
            <v>12</v>
          </cell>
          <cell r="AA1873" t="str">
            <v/>
          </cell>
          <cell r="AB1873"/>
          <cell r="AC1873"/>
          <cell r="AO1873" t="str">
            <v/>
          </cell>
          <cell r="AP1873"/>
          <cell r="AQ1873"/>
          <cell r="BC1873" t="str">
            <v/>
          </cell>
          <cell r="BD1873"/>
          <cell r="BE1873"/>
          <cell r="BQ1873" t="str">
            <v/>
          </cell>
          <cell r="BR1873"/>
          <cell r="BS1873"/>
          <cell r="CE1873" t="str">
            <v/>
          </cell>
          <cell r="CF1873" t="str">
            <v/>
          </cell>
          <cell r="CG1873" t="str">
            <v/>
          </cell>
          <cell r="CR1873" t="str">
            <v>京都中央信用金庫</v>
          </cell>
          <cell r="CS1873" t="str">
            <v>大宮寺ノ内支店</v>
          </cell>
        </row>
        <row r="1874">
          <cell r="B1874" t="str">
            <v>35</v>
          </cell>
          <cell r="F1874" t="str">
            <v>601-8044</v>
          </cell>
          <cell r="G1874" t="str">
            <v>京都市南区東九条明田町43-2</v>
          </cell>
          <cell r="H1874" t="str">
            <v/>
          </cell>
          <cell r="I1874" t="str">
            <v>075-748-7748</v>
          </cell>
          <cell r="J1874">
            <v>53475</v>
          </cell>
          <cell r="K1874">
            <v>34675</v>
          </cell>
          <cell r="M1874" t="str">
            <v>富森　政夫</v>
          </cell>
          <cell r="N1874">
            <v>10000</v>
          </cell>
          <cell r="O1874">
            <v>12</v>
          </cell>
          <cell r="AA1874" t="str">
            <v/>
          </cell>
          <cell r="AB1874"/>
          <cell r="AC1874"/>
          <cell r="AO1874" t="str">
            <v/>
          </cell>
          <cell r="AP1874"/>
          <cell r="AQ1874"/>
          <cell r="BC1874" t="str">
            <v/>
          </cell>
          <cell r="BD1874"/>
          <cell r="BE1874"/>
          <cell r="BQ1874" t="str">
            <v/>
          </cell>
          <cell r="BR1874"/>
          <cell r="BS1874"/>
          <cell r="CE1874" t="str">
            <v/>
          </cell>
          <cell r="CF1874" t="str">
            <v/>
          </cell>
          <cell r="CG1874" t="str">
            <v/>
          </cell>
          <cell r="CR1874" t="str">
            <v>三菱ＵＦＪ銀行</v>
          </cell>
          <cell r="CS1874" t="str">
            <v>京都支店</v>
          </cell>
        </row>
        <row r="1875">
          <cell r="B1875" t="str">
            <v>35</v>
          </cell>
          <cell r="F1875" t="str">
            <v>602-8108</v>
          </cell>
          <cell r="G1875" t="str">
            <v>京都市上京区松屋町通出水上ル南清水</v>
          </cell>
          <cell r="H1875" t="str">
            <v>町１２９－１</v>
          </cell>
          <cell r="I1875" t="str">
            <v>075-431-7727</v>
          </cell>
          <cell r="J1875">
            <v>35767</v>
          </cell>
          <cell r="K1875">
            <v>34675</v>
          </cell>
          <cell r="M1875" t="str">
            <v>吉川　順五</v>
          </cell>
          <cell r="N1875">
            <v>10000</v>
          </cell>
          <cell r="O1875">
            <v>12</v>
          </cell>
          <cell r="AA1875" t="str">
            <v/>
          </cell>
          <cell r="AB1875"/>
          <cell r="AC1875"/>
          <cell r="AO1875" t="str">
            <v/>
          </cell>
          <cell r="AP1875"/>
          <cell r="AQ1875"/>
          <cell r="BC1875" t="str">
            <v/>
          </cell>
          <cell r="BD1875"/>
          <cell r="BE1875"/>
          <cell r="BQ1875" t="str">
            <v/>
          </cell>
          <cell r="BR1875"/>
          <cell r="BS1875"/>
          <cell r="CE1875" t="str">
            <v/>
          </cell>
          <cell r="CF1875" t="str">
            <v/>
          </cell>
          <cell r="CG1875" t="str">
            <v/>
          </cell>
          <cell r="CR1875" t="str">
            <v>京都中央信用金庫</v>
          </cell>
          <cell r="CS1875" t="str">
            <v>西陣支店</v>
          </cell>
        </row>
        <row r="1876">
          <cell r="B1876" t="str">
            <v>35</v>
          </cell>
          <cell r="F1876" t="str">
            <v>619-0241</v>
          </cell>
          <cell r="G1876" t="str">
            <v>相楽郡精華町祝園門田１１－８</v>
          </cell>
          <cell r="H1876" t="str">
            <v/>
          </cell>
          <cell r="I1876" t="str">
            <v>0774-94-2211</v>
          </cell>
          <cell r="J1876">
            <v>85405</v>
          </cell>
          <cell r="K1876">
            <v>83220</v>
          </cell>
          <cell r="M1876" t="str">
            <v>森島　康之</v>
          </cell>
          <cell r="N1876">
            <v>12000</v>
          </cell>
          <cell r="O1876">
            <v>12</v>
          </cell>
          <cell r="AA1876" t="str">
            <v>森島　正哲</v>
          </cell>
          <cell r="AB1876">
            <v>12000</v>
          </cell>
          <cell r="AC1876">
            <v>12</v>
          </cell>
          <cell r="AO1876" t="str">
            <v/>
          </cell>
          <cell r="AP1876"/>
          <cell r="AQ1876"/>
          <cell r="BC1876" t="str">
            <v/>
          </cell>
          <cell r="BD1876"/>
          <cell r="BE1876"/>
          <cell r="BQ1876" t="str">
            <v/>
          </cell>
          <cell r="BR1876"/>
          <cell r="BS1876"/>
          <cell r="CE1876" t="str">
            <v/>
          </cell>
          <cell r="CF1876" t="str">
            <v/>
          </cell>
          <cell r="CG1876" t="str">
            <v/>
          </cell>
          <cell r="CR1876" t="str">
            <v>京都中央信用金庫</v>
          </cell>
          <cell r="CS1876" t="str">
            <v>精華支店</v>
          </cell>
        </row>
        <row r="1877">
          <cell r="B1877" t="str">
            <v>35</v>
          </cell>
          <cell r="F1877" t="str">
            <v>607-8355</v>
          </cell>
          <cell r="G1877" t="str">
            <v>京都市山科区西野大鳥井町118-95</v>
          </cell>
          <cell r="H1877" t="str">
            <v/>
          </cell>
          <cell r="I1877" t="str">
            <v>075-581-7820</v>
          </cell>
          <cell r="J1877">
            <v>46502</v>
          </cell>
          <cell r="K1877">
            <v>31207</v>
          </cell>
          <cell r="M1877" t="str">
            <v>松田　真造</v>
          </cell>
          <cell r="N1877">
            <v>9000</v>
          </cell>
          <cell r="O1877">
            <v>12</v>
          </cell>
          <cell r="AA1877" t="str">
            <v/>
          </cell>
          <cell r="AB1877"/>
          <cell r="AC1877"/>
          <cell r="AO1877" t="str">
            <v/>
          </cell>
          <cell r="AP1877"/>
          <cell r="AQ1877"/>
          <cell r="BC1877" t="str">
            <v/>
          </cell>
          <cell r="BD1877"/>
          <cell r="BE1877"/>
          <cell r="BQ1877" t="str">
            <v/>
          </cell>
          <cell r="BR1877"/>
          <cell r="BS1877"/>
          <cell r="CE1877" t="str">
            <v/>
          </cell>
          <cell r="CF1877" t="str">
            <v/>
          </cell>
          <cell r="CG1877" t="str">
            <v/>
          </cell>
          <cell r="CR1877"/>
          <cell r="CS1877"/>
        </row>
        <row r="1878">
          <cell r="B1878" t="str">
            <v>35</v>
          </cell>
          <cell r="F1878" t="str">
            <v>612-0877</v>
          </cell>
          <cell r="G1878" t="str">
            <v>京都市伏見区深草僧坊町104番地</v>
          </cell>
          <cell r="H1878" t="str">
            <v/>
          </cell>
          <cell r="I1878" t="str">
            <v>090-3829-6270</v>
          </cell>
          <cell r="J1878">
            <v>64600</v>
          </cell>
          <cell r="K1878">
            <v>62415</v>
          </cell>
          <cell r="M1878" t="str">
            <v>島崎　剛</v>
          </cell>
          <cell r="N1878">
            <v>18000</v>
          </cell>
          <cell r="O1878">
            <v>12</v>
          </cell>
          <cell r="AA1878" t="str">
            <v/>
          </cell>
          <cell r="AB1878"/>
          <cell r="AC1878"/>
          <cell r="AO1878" t="str">
            <v/>
          </cell>
          <cell r="AP1878"/>
          <cell r="AQ1878"/>
          <cell r="BC1878" t="str">
            <v/>
          </cell>
          <cell r="BD1878"/>
          <cell r="BE1878"/>
          <cell r="BQ1878" t="str">
            <v/>
          </cell>
          <cell r="BR1878"/>
          <cell r="BS1878"/>
          <cell r="CE1878" t="str">
            <v/>
          </cell>
          <cell r="CF1878" t="str">
            <v/>
          </cell>
          <cell r="CG1878" t="str">
            <v/>
          </cell>
          <cell r="CR1878" t="str">
            <v>京都銀行</v>
          </cell>
          <cell r="CS1878" t="str">
            <v>墨染支店</v>
          </cell>
        </row>
        <row r="1879">
          <cell r="B1879" t="str">
            <v>35</v>
          </cell>
          <cell r="F1879" t="str">
            <v>610-0102</v>
          </cell>
          <cell r="G1879" t="str">
            <v>城陽市久世南垣内２１０－４</v>
          </cell>
          <cell r="H1879" t="str">
            <v/>
          </cell>
          <cell r="I1879" t="str">
            <v>0774-54-2919</v>
          </cell>
          <cell r="J1879">
            <v>19408</v>
          </cell>
          <cell r="K1879">
            <v>17337</v>
          </cell>
          <cell r="M1879" t="str">
            <v>野田　保夫</v>
          </cell>
          <cell r="N1879">
            <v>5000</v>
          </cell>
          <cell r="O1879">
            <v>12</v>
          </cell>
          <cell r="AA1879" t="str">
            <v/>
          </cell>
          <cell r="AB1879"/>
          <cell r="AC1879"/>
          <cell r="AO1879" t="str">
            <v/>
          </cell>
          <cell r="AP1879"/>
          <cell r="AQ1879"/>
          <cell r="BC1879" t="str">
            <v/>
          </cell>
          <cell r="BD1879"/>
          <cell r="BE1879"/>
          <cell r="BQ1879" t="str">
            <v/>
          </cell>
          <cell r="BR1879"/>
          <cell r="BS1879"/>
          <cell r="CE1879" t="str">
            <v/>
          </cell>
          <cell r="CF1879" t="str">
            <v/>
          </cell>
          <cell r="CG1879" t="str">
            <v/>
          </cell>
          <cell r="CR1879"/>
          <cell r="CS1879"/>
        </row>
        <row r="1880">
          <cell r="B1880" t="str">
            <v>38</v>
          </cell>
          <cell r="F1880" t="str">
            <v>612-0029</v>
          </cell>
          <cell r="G1880" t="str">
            <v>京都市伏見区</v>
          </cell>
          <cell r="H1880" t="str">
            <v>深草西浦町七丁目３３番地２</v>
          </cell>
          <cell r="I1880" t="str">
            <v>075-641-6935</v>
          </cell>
          <cell r="J1880">
            <v>2760</v>
          </cell>
          <cell r="K1880">
            <v>0</v>
          </cell>
          <cell r="M1880" t="str">
            <v/>
          </cell>
          <cell r="N1880"/>
          <cell r="O1880"/>
          <cell r="AA1880" t="str">
            <v/>
          </cell>
          <cell r="AB1880"/>
          <cell r="AC1880"/>
          <cell r="AO1880" t="str">
            <v/>
          </cell>
          <cell r="AP1880"/>
          <cell r="AQ1880"/>
          <cell r="BC1880" t="str">
            <v/>
          </cell>
          <cell r="BD1880"/>
          <cell r="BE1880"/>
          <cell r="BQ1880" t="str">
            <v/>
          </cell>
          <cell r="BR1880"/>
          <cell r="BS1880"/>
          <cell r="CE1880" t="str">
            <v/>
          </cell>
          <cell r="CF1880" t="str">
            <v/>
          </cell>
          <cell r="CG1880" t="str">
            <v/>
          </cell>
          <cell r="CR1880"/>
          <cell r="CS1880"/>
        </row>
        <row r="1881">
          <cell r="B1881" t="str">
            <v>35</v>
          </cell>
          <cell r="F1881" t="str">
            <v>619-0202</v>
          </cell>
          <cell r="G1881" t="str">
            <v>木津川市山城町平尾腰越１－７</v>
          </cell>
          <cell r="H1881" t="str">
            <v/>
          </cell>
          <cell r="I1881" t="str">
            <v>0774-86-5523</v>
          </cell>
          <cell r="J1881">
            <v>25364</v>
          </cell>
          <cell r="K1881">
            <v>24272</v>
          </cell>
          <cell r="M1881" t="str">
            <v>出野　貞雄</v>
          </cell>
          <cell r="N1881">
            <v>7000</v>
          </cell>
          <cell r="O1881">
            <v>12</v>
          </cell>
          <cell r="AA1881" t="str">
            <v/>
          </cell>
          <cell r="AB1881"/>
          <cell r="AC1881"/>
          <cell r="AO1881" t="str">
            <v/>
          </cell>
          <cell r="AP1881"/>
          <cell r="AQ1881"/>
          <cell r="BC1881" t="str">
            <v/>
          </cell>
          <cell r="BD1881"/>
          <cell r="BE1881"/>
          <cell r="BQ1881" t="str">
            <v/>
          </cell>
          <cell r="BR1881"/>
          <cell r="BS1881"/>
          <cell r="CE1881" t="str">
            <v/>
          </cell>
          <cell r="CF1881" t="str">
            <v/>
          </cell>
          <cell r="CG1881" t="str">
            <v/>
          </cell>
          <cell r="CR1881" t="str">
            <v>京都中央信用金庫</v>
          </cell>
          <cell r="CS1881" t="str">
            <v>山田川支店</v>
          </cell>
        </row>
        <row r="1882">
          <cell r="B1882" t="str">
            <v>35</v>
          </cell>
          <cell r="F1882" t="str">
            <v>601-1439</v>
          </cell>
          <cell r="G1882" t="str">
            <v>京都市伏見区石田森東町１４－１</v>
          </cell>
          <cell r="H1882" t="str">
            <v/>
          </cell>
          <cell r="I1882" t="str">
            <v>075-573-1315</v>
          </cell>
          <cell r="J1882">
            <v>16881</v>
          </cell>
          <cell r="K1882">
            <v>13870</v>
          </cell>
          <cell r="M1882" t="str">
            <v>梅田　賢一</v>
          </cell>
          <cell r="N1882">
            <v>4000</v>
          </cell>
          <cell r="O1882">
            <v>12</v>
          </cell>
          <cell r="AA1882" t="str">
            <v/>
          </cell>
          <cell r="AB1882"/>
          <cell r="AC1882"/>
          <cell r="AO1882" t="str">
            <v/>
          </cell>
          <cell r="AP1882"/>
          <cell r="AQ1882"/>
          <cell r="BC1882" t="str">
            <v/>
          </cell>
          <cell r="BD1882"/>
          <cell r="BE1882"/>
          <cell r="BQ1882" t="str">
            <v/>
          </cell>
          <cell r="BR1882"/>
          <cell r="BS1882"/>
          <cell r="CE1882" t="str">
            <v/>
          </cell>
          <cell r="CF1882" t="str">
            <v/>
          </cell>
          <cell r="CG1882" t="str">
            <v/>
          </cell>
          <cell r="CR1882" t="str">
            <v>京都中央信用金庫</v>
          </cell>
          <cell r="CS1882" t="str">
            <v>石田支店</v>
          </cell>
        </row>
        <row r="1883">
          <cell r="B1883" t="str">
            <v>35</v>
          </cell>
          <cell r="F1883" t="str">
            <v>617-0814</v>
          </cell>
          <cell r="G1883" t="str">
            <v>長岡京市今里薬師堂　２４－１３８</v>
          </cell>
          <cell r="H1883" t="str">
            <v/>
          </cell>
          <cell r="I1883" t="str">
            <v>075-955-5312</v>
          </cell>
          <cell r="J1883">
            <v>2185</v>
          </cell>
          <cell r="K1883">
            <v>0</v>
          </cell>
          <cell r="M1883" t="str">
            <v/>
          </cell>
          <cell r="N1883"/>
          <cell r="O1883"/>
          <cell r="AA1883" t="str">
            <v/>
          </cell>
          <cell r="AB1883"/>
          <cell r="AC1883"/>
          <cell r="AO1883" t="str">
            <v/>
          </cell>
          <cell r="AP1883"/>
          <cell r="AQ1883"/>
          <cell r="BC1883" t="str">
            <v/>
          </cell>
          <cell r="BD1883"/>
          <cell r="BE1883"/>
          <cell r="BQ1883" t="str">
            <v/>
          </cell>
          <cell r="BR1883"/>
          <cell r="BS1883"/>
          <cell r="CE1883" t="str">
            <v/>
          </cell>
          <cell r="CF1883" t="str">
            <v/>
          </cell>
          <cell r="CG1883" t="str">
            <v/>
          </cell>
          <cell r="CR1883" t="str">
            <v>京都中央信用金庫</v>
          </cell>
          <cell r="CS1883" t="str">
            <v>長岡支店</v>
          </cell>
        </row>
        <row r="1884">
          <cell r="B1884" t="str">
            <v>35</v>
          </cell>
          <cell r="F1884" t="str">
            <v>626-0028</v>
          </cell>
          <cell r="G1884" t="str">
            <v>宮津市字大久保２３６</v>
          </cell>
          <cell r="H1884" t="str">
            <v/>
          </cell>
          <cell r="I1884" t="str">
            <v>0772-22-5949</v>
          </cell>
          <cell r="J1884">
            <v>1092</v>
          </cell>
          <cell r="K1884">
            <v>0</v>
          </cell>
          <cell r="M1884" t="str">
            <v/>
          </cell>
          <cell r="N1884"/>
          <cell r="O1884"/>
          <cell r="AA1884" t="str">
            <v/>
          </cell>
          <cell r="AB1884"/>
          <cell r="AC1884"/>
          <cell r="AO1884" t="str">
            <v/>
          </cell>
          <cell r="AP1884"/>
          <cell r="AQ1884"/>
          <cell r="BC1884" t="str">
            <v/>
          </cell>
          <cell r="BD1884"/>
          <cell r="BE1884"/>
          <cell r="BQ1884" t="str">
            <v/>
          </cell>
          <cell r="BR1884"/>
          <cell r="BS1884"/>
          <cell r="CE1884" t="str">
            <v/>
          </cell>
          <cell r="CF1884" t="str">
            <v/>
          </cell>
          <cell r="CG1884" t="str">
            <v/>
          </cell>
          <cell r="CR1884"/>
          <cell r="CS1884"/>
        </row>
        <row r="1885">
          <cell r="B1885" t="str">
            <v>38</v>
          </cell>
          <cell r="F1885" t="str">
            <v>610-1102</v>
          </cell>
          <cell r="G1885" t="str">
            <v>京都市西京区御陵大枝山町６丁目１１</v>
          </cell>
          <cell r="H1885" t="str">
            <v>-8</v>
          </cell>
          <cell r="I1885" t="str">
            <v>075-332-2308</v>
          </cell>
          <cell r="J1885">
            <v>12180</v>
          </cell>
          <cell r="K1885">
            <v>0</v>
          </cell>
          <cell r="M1885" t="str">
            <v/>
          </cell>
          <cell r="N1885"/>
          <cell r="O1885"/>
          <cell r="AA1885" t="str">
            <v/>
          </cell>
          <cell r="AB1885"/>
          <cell r="AC1885"/>
          <cell r="AO1885" t="str">
            <v/>
          </cell>
          <cell r="AP1885"/>
          <cell r="AQ1885"/>
          <cell r="BC1885" t="str">
            <v/>
          </cell>
          <cell r="BD1885"/>
          <cell r="BE1885"/>
          <cell r="BQ1885" t="str">
            <v/>
          </cell>
          <cell r="BR1885"/>
          <cell r="BS1885"/>
          <cell r="CE1885" t="str">
            <v/>
          </cell>
          <cell r="CF1885" t="str">
            <v/>
          </cell>
          <cell r="CG1885" t="str">
            <v/>
          </cell>
          <cell r="CR1885" t="str">
            <v>京都銀行</v>
          </cell>
          <cell r="CS1885" t="str">
            <v>洛西支店</v>
          </cell>
        </row>
        <row r="1886">
          <cell r="B1886" t="str">
            <v>35</v>
          </cell>
          <cell r="F1886" t="str">
            <v>610-0331</v>
          </cell>
          <cell r="G1886" t="str">
            <v>京田辺市田辺沓脱５４</v>
          </cell>
          <cell r="H1886" t="str">
            <v/>
          </cell>
          <cell r="I1886" t="str">
            <v>0774-62-0763</v>
          </cell>
          <cell r="J1886">
            <v>14962</v>
          </cell>
          <cell r="K1886">
            <v>13870</v>
          </cell>
          <cell r="M1886" t="str">
            <v>西川　　豊</v>
          </cell>
          <cell r="N1886">
            <v>4000</v>
          </cell>
          <cell r="O1886">
            <v>12</v>
          </cell>
          <cell r="AA1886" t="str">
            <v/>
          </cell>
          <cell r="AB1886"/>
          <cell r="AC1886"/>
          <cell r="AO1886" t="str">
            <v/>
          </cell>
          <cell r="AP1886"/>
          <cell r="AQ1886"/>
          <cell r="BC1886" t="str">
            <v/>
          </cell>
          <cell r="BD1886"/>
          <cell r="BE1886"/>
          <cell r="BQ1886" t="str">
            <v/>
          </cell>
          <cell r="BR1886"/>
          <cell r="BS1886"/>
          <cell r="CE1886" t="str">
            <v/>
          </cell>
          <cell r="CF1886" t="str">
            <v/>
          </cell>
          <cell r="CG1886" t="str">
            <v/>
          </cell>
          <cell r="CR1886"/>
          <cell r="CS1886"/>
        </row>
        <row r="1887">
          <cell r="B1887" t="str">
            <v>38</v>
          </cell>
          <cell r="F1887" t="str">
            <v>604-8493</v>
          </cell>
          <cell r="G1887" t="str">
            <v>京都市中京区西ノ京南両町２６</v>
          </cell>
          <cell r="H1887" t="str">
            <v/>
          </cell>
          <cell r="I1887" t="str">
            <v>075-802-3655</v>
          </cell>
          <cell r="J1887">
            <v>59412</v>
          </cell>
          <cell r="K1887">
            <v>43800</v>
          </cell>
          <cell r="M1887" t="str">
            <v>松岡　晃一郎</v>
          </cell>
          <cell r="N1887">
            <v>10000</v>
          </cell>
          <cell r="O1887">
            <v>12</v>
          </cell>
          <cell r="AA1887" t="str">
            <v/>
          </cell>
          <cell r="AB1887"/>
          <cell r="AC1887"/>
          <cell r="AO1887" t="str">
            <v/>
          </cell>
          <cell r="AP1887"/>
          <cell r="AQ1887"/>
          <cell r="BC1887" t="str">
            <v/>
          </cell>
          <cell r="BD1887"/>
          <cell r="BE1887"/>
          <cell r="BQ1887" t="str">
            <v/>
          </cell>
          <cell r="BR1887"/>
          <cell r="BS1887"/>
          <cell r="CE1887" t="str">
            <v/>
          </cell>
          <cell r="CF1887" t="str">
            <v/>
          </cell>
          <cell r="CG1887" t="str">
            <v/>
          </cell>
          <cell r="CR1887" t="str">
            <v>京都中央信用金庫</v>
          </cell>
          <cell r="CS1887" t="str">
            <v>円町支店</v>
          </cell>
        </row>
        <row r="1888">
          <cell r="B1888" t="str">
            <v>38</v>
          </cell>
          <cell r="F1888" t="str">
            <v>612-8484</v>
          </cell>
          <cell r="G1888" t="str">
            <v>京都市伏見区羽束師鴨川町２７０－２</v>
          </cell>
          <cell r="H1888" t="str">
            <v>4</v>
          </cell>
          <cell r="I1888" t="str">
            <v>075-922-5996</v>
          </cell>
          <cell r="J1888">
            <v>684</v>
          </cell>
          <cell r="K1888">
            <v>0</v>
          </cell>
          <cell r="M1888" t="str">
            <v/>
          </cell>
          <cell r="N1888"/>
          <cell r="O1888"/>
          <cell r="AA1888" t="str">
            <v/>
          </cell>
          <cell r="AB1888"/>
          <cell r="AC1888"/>
          <cell r="AO1888" t="str">
            <v/>
          </cell>
          <cell r="AP1888"/>
          <cell r="AQ1888"/>
          <cell r="BC1888" t="str">
            <v/>
          </cell>
          <cell r="BD1888"/>
          <cell r="BE1888"/>
          <cell r="BQ1888" t="str">
            <v/>
          </cell>
          <cell r="BR1888"/>
          <cell r="BS1888"/>
          <cell r="CE1888" t="str">
            <v/>
          </cell>
          <cell r="CF1888" t="str">
            <v/>
          </cell>
          <cell r="CG1888" t="str">
            <v/>
          </cell>
          <cell r="CR1888" t="str">
            <v>京都銀行</v>
          </cell>
          <cell r="CS1888" t="str">
            <v>久世支店</v>
          </cell>
        </row>
        <row r="1889">
          <cell r="B1889" t="str">
            <v>35</v>
          </cell>
          <cell r="F1889" t="str">
            <v>606-8416</v>
          </cell>
          <cell r="G1889" t="str">
            <v>京都市左京区浄土寺上馬場町４８</v>
          </cell>
          <cell r="H1889" t="str">
            <v/>
          </cell>
          <cell r="I1889" t="str">
            <v>075-771-6603</v>
          </cell>
          <cell r="J1889">
            <v>18220</v>
          </cell>
          <cell r="K1889">
            <v>17337</v>
          </cell>
          <cell r="M1889" t="str">
            <v>竹内　馨</v>
          </cell>
          <cell r="N1889">
            <v>5000</v>
          </cell>
          <cell r="O1889">
            <v>12</v>
          </cell>
          <cell r="AA1889" t="str">
            <v/>
          </cell>
          <cell r="AB1889"/>
          <cell r="AC1889"/>
          <cell r="AO1889" t="str">
            <v/>
          </cell>
          <cell r="AP1889"/>
          <cell r="AQ1889"/>
          <cell r="BC1889" t="str">
            <v/>
          </cell>
          <cell r="BD1889"/>
          <cell r="BE1889"/>
          <cell r="BQ1889" t="str">
            <v/>
          </cell>
          <cell r="BR1889"/>
          <cell r="BS1889"/>
          <cell r="CE1889" t="str">
            <v/>
          </cell>
          <cell r="CF1889" t="str">
            <v/>
          </cell>
          <cell r="CG1889" t="str">
            <v/>
          </cell>
          <cell r="CR1889"/>
          <cell r="CS1889"/>
        </row>
        <row r="1890">
          <cell r="B1890" t="str">
            <v>35</v>
          </cell>
          <cell r="F1890" t="str">
            <v>616-0016</v>
          </cell>
          <cell r="G1890" t="str">
            <v>京都市西京区嵐山上海道町　２４－２</v>
          </cell>
          <cell r="H1890" t="str">
            <v>6</v>
          </cell>
          <cell r="I1890" t="str">
            <v>075-871-9580</v>
          </cell>
          <cell r="J1890">
            <v>29734</v>
          </cell>
          <cell r="K1890">
            <v>24272</v>
          </cell>
          <cell r="M1890" t="str">
            <v>大石　貴之</v>
          </cell>
          <cell r="N1890">
            <v>7000</v>
          </cell>
          <cell r="O1890">
            <v>12</v>
          </cell>
          <cell r="AA1890" t="str">
            <v/>
          </cell>
          <cell r="AB1890"/>
          <cell r="AC1890"/>
          <cell r="AO1890" t="str">
            <v/>
          </cell>
          <cell r="AP1890"/>
          <cell r="AQ1890"/>
          <cell r="BC1890" t="str">
            <v/>
          </cell>
          <cell r="BD1890"/>
          <cell r="BE1890"/>
          <cell r="BQ1890" t="str">
            <v/>
          </cell>
          <cell r="BR1890"/>
          <cell r="BS1890"/>
          <cell r="CE1890" t="str">
            <v/>
          </cell>
          <cell r="CF1890" t="str">
            <v/>
          </cell>
          <cell r="CG1890" t="str">
            <v/>
          </cell>
          <cell r="CR1890" t="str">
            <v>京都信用金庫</v>
          </cell>
          <cell r="CS1890" t="str">
            <v>桂支店</v>
          </cell>
        </row>
        <row r="1891">
          <cell r="B1891" t="str">
            <v>35</v>
          </cell>
          <cell r="F1891" t="str">
            <v>612-0832</v>
          </cell>
          <cell r="G1891" t="str">
            <v>京都市伏見区深草大亀谷東安信町６１</v>
          </cell>
          <cell r="H1891" t="str">
            <v>-1</v>
          </cell>
          <cell r="I1891" t="str">
            <v>075-647-0589</v>
          </cell>
          <cell r="J1891">
            <v>10925</v>
          </cell>
          <cell r="K1891">
            <v>0</v>
          </cell>
          <cell r="M1891" t="str">
            <v/>
          </cell>
          <cell r="N1891"/>
          <cell r="O1891"/>
          <cell r="AA1891" t="str">
            <v/>
          </cell>
          <cell r="AB1891"/>
          <cell r="AC1891"/>
          <cell r="AO1891" t="str">
            <v/>
          </cell>
          <cell r="AP1891"/>
          <cell r="AQ1891"/>
          <cell r="BC1891" t="str">
            <v/>
          </cell>
          <cell r="BD1891"/>
          <cell r="BE1891"/>
          <cell r="BQ1891" t="str">
            <v/>
          </cell>
          <cell r="BR1891"/>
          <cell r="BS1891"/>
          <cell r="CE1891" t="str">
            <v/>
          </cell>
          <cell r="CF1891" t="str">
            <v/>
          </cell>
          <cell r="CG1891" t="str">
            <v/>
          </cell>
          <cell r="CR1891" t="str">
            <v>京都中央信用金庫</v>
          </cell>
          <cell r="CS1891" t="str">
            <v>十条支店</v>
          </cell>
        </row>
        <row r="1892">
          <cell r="B1892" t="str">
            <v>35</v>
          </cell>
          <cell r="F1892" t="str">
            <v>601-1123</v>
          </cell>
          <cell r="G1892" t="str">
            <v>京都市左京区静市市原町７５５</v>
          </cell>
          <cell r="H1892" t="str">
            <v/>
          </cell>
          <cell r="I1892" t="str">
            <v>075-722-3005</v>
          </cell>
          <cell r="J1892">
            <v>90734</v>
          </cell>
          <cell r="K1892">
            <v>41610</v>
          </cell>
          <cell r="M1892" t="str">
            <v>増田　貞夫</v>
          </cell>
          <cell r="N1892">
            <v>12000</v>
          </cell>
          <cell r="O1892">
            <v>12</v>
          </cell>
          <cell r="AA1892" t="str">
            <v/>
          </cell>
          <cell r="AB1892"/>
          <cell r="AC1892"/>
          <cell r="AO1892" t="str">
            <v/>
          </cell>
          <cell r="AP1892"/>
          <cell r="AQ1892"/>
          <cell r="BC1892" t="str">
            <v/>
          </cell>
          <cell r="BD1892"/>
          <cell r="BE1892"/>
          <cell r="BQ1892" t="str">
            <v/>
          </cell>
          <cell r="BR1892"/>
          <cell r="BS1892"/>
          <cell r="CE1892" t="str">
            <v/>
          </cell>
          <cell r="CF1892" t="str">
            <v/>
          </cell>
          <cell r="CG1892" t="str">
            <v/>
          </cell>
          <cell r="CR1892"/>
          <cell r="CS1892"/>
        </row>
        <row r="1893">
          <cell r="B1893" t="str">
            <v>35</v>
          </cell>
          <cell r="F1893" t="str">
            <v>607-8353</v>
          </cell>
          <cell r="G1893" t="str">
            <v>京都市山科区西野野色町７３ー９</v>
          </cell>
          <cell r="H1893" t="str">
            <v/>
          </cell>
          <cell r="I1893" t="str">
            <v>075-501-7112</v>
          </cell>
          <cell r="J1893">
            <v>14962</v>
          </cell>
          <cell r="K1893">
            <v>13870</v>
          </cell>
          <cell r="M1893" t="str">
            <v>浅井　幹也</v>
          </cell>
          <cell r="N1893">
            <v>4000</v>
          </cell>
          <cell r="O1893">
            <v>12</v>
          </cell>
          <cell r="AA1893" t="str">
            <v/>
          </cell>
          <cell r="AB1893"/>
          <cell r="AC1893"/>
          <cell r="AO1893" t="str">
            <v/>
          </cell>
          <cell r="AP1893"/>
          <cell r="AQ1893"/>
          <cell r="BC1893" t="str">
            <v/>
          </cell>
          <cell r="BD1893"/>
          <cell r="BE1893"/>
          <cell r="BQ1893" t="str">
            <v/>
          </cell>
          <cell r="BR1893"/>
          <cell r="BS1893"/>
          <cell r="CE1893" t="str">
            <v/>
          </cell>
          <cell r="CF1893" t="str">
            <v/>
          </cell>
          <cell r="CG1893" t="str">
            <v/>
          </cell>
          <cell r="CR1893"/>
          <cell r="CS1893"/>
        </row>
        <row r="1894">
          <cell r="B1894" t="str">
            <v>35</v>
          </cell>
          <cell r="F1894" t="str">
            <v>607-8123</v>
          </cell>
          <cell r="G1894" t="str">
            <v>京都市山科区大塚大岩２ー８</v>
          </cell>
          <cell r="H1894" t="str">
            <v/>
          </cell>
          <cell r="I1894" t="str">
            <v>075-502-2844</v>
          </cell>
          <cell r="J1894">
            <v>18429</v>
          </cell>
          <cell r="K1894">
            <v>17337</v>
          </cell>
          <cell r="M1894" t="str">
            <v>林　保</v>
          </cell>
          <cell r="N1894">
            <v>5000</v>
          </cell>
          <cell r="O1894">
            <v>12</v>
          </cell>
          <cell r="AA1894" t="str">
            <v/>
          </cell>
          <cell r="AB1894"/>
          <cell r="AC1894"/>
          <cell r="AO1894" t="str">
            <v/>
          </cell>
          <cell r="AP1894"/>
          <cell r="AQ1894"/>
          <cell r="BC1894" t="str">
            <v/>
          </cell>
          <cell r="BD1894"/>
          <cell r="BE1894"/>
          <cell r="BQ1894" t="str">
            <v/>
          </cell>
          <cell r="BR1894"/>
          <cell r="BS1894"/>
          <cell r="CE1894" t="str">
            <v/>
          </cell>
          <cell r="CF1894" t="str">
            <v/>
          </cell>
          <cell r="CG1894" t="str">
            <v/>
          </cell>
          <cell r="CR1894"/>
          <cell r="CS1894"/>
        </row>
        <row r="1895">
          <cell r="B1895" t="str">
            <v>38</v>
          </cell>
          <cell r="F1895" t="str">
            <v>605-0964</v>
          </cell>
          <cell r="G1895" t="str">
            <v>京都市東山区南瓦町７００－２</v>
          </cell>
          <cell r="H1895" t="str">
            <v/>
          </cell>
          <cell r="I1895" t="str">
            <v>075-525-0120</v>
          </cell>
          <cell r="J1895">
            <v>7116</v>
          </cell>
          <cell r="K1895">
            <v>0</v>
          </cell>
          <cell r="M1895" t="str">
            <v/>
          </cell>
          <cell r="N1895"/>
          <cell r="O1895"/>
          <cell r="AA1895" t="str">
            <v/>
          </cell>
          <cell r="AB1895"/>
          <cell r="AC1895"/>
          <cell r="AO1895" t="str">
            <v/>
          </cell>
          <cell r="AP1895"/>
          <cell r="AQ1895"/>
          <cell r="BC1895" t="str">
            <v/>
          </cell>
          <cell r="BD1895"/>
          <cell r="BE1895"/>
          <cell r="BQ1895" t="str">
            <v/>
          </cell>
          <cell r="BR1895"/>
          <cell r="BS1895"/>
          <cell r="CE1895" t="str">
            <v/>
          </cell>
          <cell r="CF1895" t="str">
            <v/>
          </cell>
          <cell r="CG1895" t="str">
            <v/>
          </cell>
          <cell r="CR1895" t="str">
            <v>京都中央信用金庫</v>
          </cell>
          <cell r="CS1895" t="str">
            <v>泉涌寺支店</v>
          </cell>
        </row>
        <row r="1896">
          <cell r="B1896" t="str">
            <v>35</v>
          </cell>
          <cell r="F1896" t="str">
            <v>629-2531</v>
          </cell>
          <cell r="G1896" t="str">
            <v>京丹後市大宮町奥大野７０６－７</v>
          </cell>
          <cell r="H1896" t="str">
            <v/>
          </cell>
          <cell r="I1896" t="str">
            <v>0772-68-0621</v>
          </cell>
          <cell r="J1896">
            <v>114902</v>
          </cell>
          <cell r="K1896">
            <v>62415</v>
          </cell>
          <cell r="M1896" t="str">
            <v>山添　敏幸</v>
          </cell>
          <cell r="N1896">
            <v>18000</v>
          </cell>
          <cell r="O1896">
            <v>12</v>
          </cell>
          <cell r="AA1896" t="str">
            <v/>
          </cell>
          <cell r="AB1896"/>
          <cell r="AC1896"/>
          <cell r="AO1896" t="str">
            <v/>
          </cell>
          <cell r="AP1896"/>
          <cell r="AQ1896"/>
          <cell r="BC1896" t="str">
            <v/>
          </cell>
          <cell r="BD1896"/>
          <cell r="BE1896"/>
          <cell r="BQ1896" t="str">
            <v/>
          </cell>
          <cell r="BR1896"/>
          <cell r="BS1896"/>
          <cell r="CE1896" t="str">
            <v/>
          </cell>
          <cell r="CF1896" t="str">
            <v/>
          </cell>
          <cell r="CG1896" t="str">
            <v/>
          </cell>
          <cell r="CR1896" t="str">
            <v>京都銀行</v>
          </cell>
          <cell r="CS1896" t="str">
            <v>峰山支店</v>
          </cell>
        </row>
        <row r="1897">
          <cell r="B1897" t="str">
            <v>35</v>
          </cell>
          <cell r="F1897" t="str">
            <v>616-8261</v>
          </cell>
          <cell r="G1897" t="str">
            <v>京都市右京区梅ケ畑高鼻町２－５</v>
          </cell>
          <cell r="H1897" t="str">
            <v/>
          </cell>
          <cell r="I1897" t="str">
            <v>075-861-0766</v>
          </cell>
          <cell r="J1897">
            <v>7885</v>
          </cell>
          <cell r="K1897">
            <v>0</v>
          </cell>
          <cell r="M1897" t="str">
            <v/>
          </cell>
          <cell r="N1897"/>
          <cell r="O1897"/>
          <cell r="AA1897" t="str">
            <v/>
          </cell>
          <cell r="AB1897"/>
          <cell r="AC1897"/>
          <cell r="AO1897" t="str">
            <v/>
          </cell>
          <cell r="AP1897"/>
          <cell r="AQ1897"/>
          <cell r="BC1897" t="str">
            <v/>
          </cell>
          <cell r="BD1897"/>
          <cell r="BE1897"/>
          <cell r="BQ1897" t="str">
            <v/>
          </cell>
          <cell r="BR1897"/>
          <cell r="BS1897"/>
          <cell r="CE1897" t="str">
            <v/>
          </cell>
          <cell r="CF1897" t="str">
            <v/>
          </cell>
          <cell r="CG1897" t="str">
            <v/>
          </cell>
          <cell r="CR1897" t="str">
            <v>京都中央信用金庫</v>
          </cell>
          <cell r="CS1897" t="str">
            <v>常盤東支店</v>
          </cell>
        </row>
        <row r="1898">
          <cell r="B1898" t="str">
            <v>35</v>
          </cell>
          <cell r="F1898" t="str">
            <v>601-1463</v>
          </cell>
          <cell r="G1898" t="str">
            <v>京都市伏見区小栗栖中山田町１６－５</v>
          </cell>
          <cell r="H1898" t="str">
            <v>9</v>
          </cell>
          <cell r="I1898" t="str">
            <v>075-572-6889</v>
          </cell>
          <cell r="J1898">
            <v>19522</v>
          </cell>
          <cell r="K1898">
            <v>17337</v>
          </cell>
          <cell r="M1898" t="str">
            <v>島田　春男</v>
          </cell>
          <cell r="N1898">
            <v>5000</v>
          </cell>
          <cell r="O1898">
            <v>12</v>
          </cell>
          <cell r="AA1898" t="str">
            <v/>
          </cell>
          <cell r="AB1898"/>
          <cell r="AC1898"/>
          <cell r="AO1898" t="str">
            <v/>
          </cell>
          <cell r="AP1898"/>
          <cell r="AQ1898"/>
          <cell r="BC1898" t="str">
            <v/>
          </cell>
          <cell r="BD1898"/>
          <cell r="BE1898"/>
          <cell r="BQ1898" t="str">
            <v/>
          </cell>
          <cell r="BR1898"/>
          <cell r="BS1898"/>
          <cell r="CE1898" t="str">
            <v/>
          </cell>
          <cell r="CF1898" t="str">
            <v/>
          </cell>
          <cell r="CG1898" t="str">
            <v/>
          </cell>
          <cell r="CR1898"/>
          <cell r="CS1898"/>
        </row>
        <row r="1899">
          <cell r="B1899" t="str">
            <v>35</v>
          </cell>
          <cell r="F1899" t="str">
            <v>601-1345</v>
          </cell>
          <cell r="G1899" t="str">
            <v>京都市伏見区醍醐外山街道町７－６</v>
          </cell>
          <cell r="H1899" t="str">
            <v/>
          </cell>
          <cell r="I1899" t="str">
            <v>075-572-0802</v>
          </cell>
          <cell r="J1899">
            <v>17992</v>
          </cell>
          <cell r="K1899">
            <v>17337</v>
          </cell>
          <cell r="M1899" t="str">
            <v>満瀬　直喜</v>
          </cell>
          <cell r="N1899">
            <v>5000</v>
          </cell>
          <cell r="O1899">
            <v>12</v>
          </cell>
          <cell r="AA1899" t="str">
            <v/>
          </cell>
          <cell r="AB1899"/>
          <cell r="AC1899"/>
          <cell r="AO1899" t="str">
            <v/>
          </cell>
          <cell r="AP1899"/>
          <cell r="AQ1899"/>
          <cell r="BC1899" t="str">
            <v/>
          </cell>
          <cell r="BD1899"/>
          <cell r="BE1899"/>
          <cell r="BQ1899" t="str">
            <v/>
          </cell>
          <cell r="BR1899"/>
          <cell r="BS1899"/>
          <cell r="CE1899" t="str">
            <v/>
          </cell>
          <cell r="CF1899" t="str">
            <v/>
          </cell>
          <cell r="CG1899" t="str">
            <v/>
          </cell>
          <cell r="CR1899" t="str">
            <v>京都銀行</v>
          </cell>
          <cell r="CS1899" t="str">
            <v>六地蔵支店</v>
          </cell>
        </row>
        <row r="1900">
          <cell r="B1900" t="str">
            <v>35</v>
          </cell>
          <cell r="F1900" t="str">
            <v>610-0111</v>
          </cell>
          <cell r="G1900" t="str">
            <v>城陽市富野鷺坂山６９－１０</v>
          </cell>
          <cell r="H1900" t="str">
            <v/>
          </cell>
          <cell r="I1900" t="str">
            <v>07745-5-2179</v>
          </cell>
          <cell r="J1900">
            <v>712</v>
          </cell>
          <cell r="K1900">
            <v>0</v>
          </cell>
          <cell r="M1900" t="str">
            <v/>
          </cell>
          <cell r="N1900"/>
          <cell r="O1900"/>
          <cell r="AA1900" t="str">
            <v/>
          </cell>
          <cell r="AB1900"/>
          <cell r="AC1900"/>
          <cell r="AO1900" t="str">
            <v/>
          </cell>
          <cell r="AP1900"/>
          <cell r="AQ1900"/>
          <cell r="BC1900" t="str">
            <v/>
          </cell>
          <cell r="BD1900"/>
          <cell r="BE1900"/>
          <cell r="BQ1900" t="str">
            <v/>
          </cell>
          <cell r="BR1900"/>
          <cell r="BS1900"/>
          <cell r="CE1900" t="str">
            <v/>
          </cell>
          <cell r="CF1900" t="str">
            <v/>
          </cell>
          <cell r="CG1900" t="str">
            <v/>
          </cell>
          <cell r="CR1900" t="str">
            <v>京都中央信用金庫</v>
          </cell>
          <cell r="CS1900" t="str">
            <v>富野荘支店</v>
          </cell>
        </row>
        <row r="1901">
          <cell r="B1901" t="str">
            <v>35</v>
          </cell>
          <cell r="F1901" t="str">
            <v>614-8002</v>
          </cell>
          <cell r="G1901" t="str">
            <v>八幡市八幡土井４ー１４</v>
          </cell>
          <cell r="H1901" t="str">
            <v/>
          </cell>
          <cell r="I1901" t="str">
            <v>075-981-2462</v>
          </cell>
          <cell r="J1901">
            <v>2185</v>
          </cell>
          <cell r="K1901">
            <v>0</v>
          </cell>
          <cell r="M1901" t="str">
            <v/>
          </cell>
          <cell r="N1901"/>
          <cell r="O1901"/>
          <cell r="AA1901" t="str">
            <v/>
          </cell>
          <cell r="AB1901"/>
          <cell r="AC1901"/>
          <cell r="AO1901" t="str">
            <v/>
          </cell>
          <cell r="AP1901"/>
          <cell r="AQ1901"/>
          <cell r="BC1901" t="str">
            <v/>
          </cell>
          <cell r="BD1901"/>
          <cell r="BE1901"/>
          <cell r="BQ1901" t="str">
            <v/>
          </cell>
          <cell r="BR1901"/>
          <cell r="BS1901"/>
          <cell r="CE1901" t="str">
            <v/>
          </cell>
          <cell r="CF1901" t="str">
            <v/>
          </cell>
          <cell r="CG1901" t="str">
            <v/>
          </cell>
          <cell r="CR1901" t="str">
            <v>京都銀行</v>
          </cell>
          <cell r="CS1901" t="str">
            <v>八幡支店</v>
          </cell>
        </row>
        <row r="1902">
          <cell r="B1902" t="str">
            <v>35</v>
          </cell>
          <cell r="F1902" t="str">
            <v>615-8251</v>
          </cell>
          <cell r="G1902" t="str">
            <v>京都市西京区山田猫塚町１－６０</v>
          </cell>
          <cell r="H1902" t="str">
            <v/>
          </cell>
          <cell r="I1902" t="str">
            <v>075-392-6628</v>
          </cell>
          <cell r="J1902">
            <v>8854</v>
          </cell>
          <cell r="K1902">
            <v>0</v>
          </cell>
          <cell r="M1902" t="str">
            <v/>
          </cell>
          <cell r="N1902"/>
          <cell r="O1902"/>
          <cell r="AA1902" t="str">
            <v/>
          </cell>
          <cell r="AB1902"/>
          <cell r="AC1902"/>
          <cell r="AO1902" t="str">
            <v/>
          </cell>
          <cell r="AP1902"/>
          <cell r="AQ1902"/>
          <cell r="BC1902" t="str">
            <v/>
          </cell>
          <cell r="BD1902"/>
          <cell r="BE1902"/>
          <cell r="BQ1902" t="str">
            <v/>
          </cell>
          <cell r="BR1902"/>
          <cell r="BS1902"/>
          <cell r="CE1902" t="str">
            <v/>
          </cell>
          <cell r="CF1902" t="str">
            <v/>
          </cell>
          <cell r="CG1902" t="str">
            <v/>
          </cell>
          <cell r="CR1902" t="str">
            <v>京都信用金庫</v>
          </cell>
          <cell r="CS1902" t="str">
            <v>物集女支店</v>
          </cell>
        </row>
        <row r="1903">
          <cell r="B1903" t="str">
            <v>35</v>
          </cell>
          <cell r="F1903" t="str">
            <v>616-8413</v>
          </cell>
          <cell r="G1903" t="str">
            <v>京都市右京区嵯峨大覚寺門前</v>
          </cell>
          <cell r="H1903" t="str">
            <v>堂ノ前町２２－３</v>
          </cell>
          <cell r="I1903" t="str">
            <v>075-861-3348</v>
          </cell>
          <cell r="J1903">
            <v>2479</v>
          </cell>
          <cell r="K1903">
            <v>0</v>
          </cell>
          <cell r="M1903" t="str">
            <v/>
          </cell>
          <cell r="N1903"/>
          <cell r="O1903"/>
          <cell r="AA1903" t="str">
            <v/>
          </cell>
          <cell r="AB1903"/>
          <cell r="AC1903"/>
          <cell r="AO1903" t="str">
            <v/>
          </cell>
          <cell r="AP1903"/>
          <cell r="AQ1903"/>
          <cell r="BC1903" t="str">
            <v/>
          </cell>
          <cell r="BD1903"/>
          <cell r="BE1903"/>
          <cell r="BQ1903" t="str">
            <v/>
          </cell>
          <cell r="BR1903"/>
          <cell r="BS1903"/>
          <cell r="CE1903" t="str">
            <v/>
          </cell>
          <cell r="CF1903" t="str">
            <v/>
          </cell>
          <cell r="CG1903" t="str">
            <v/>
          </cell>
          <cell r="CR1903" t="str">
            <v>京都中央信用金庫</v>
          </cell>
          <cell r="CS1903" t="str">
            <v>嵐山支店</v>
          </cell>
        </row>
        <row r="1904">
          <cell r="B1904" t="str">
            <v>35</v>
          </cell>
          <cell r="F1904" t="str">
            <v>601-8475</v>
          </cell>
          <cell r="G1904" t="str">
            <v>京都市南区八条内田町９３－６</v>
          </cell>
          <cell r="H1904" t="str">
            <v/>
          </cell>
          <cell r="I1904" t="str">
            <v>075-691-7484</v>
          </cell>
          <cell r="J1904">
            <v>65265</v>
          </cell>
          <cell r="K1904">
            <v>34675</v>
          </cell>
          <cell r="M1904" t="str">
            <v>古川　繁幸</v>
          </cell>
          <cell r="N1904">
            <v>10000</v>
          </cell>
          <cell r="O1904">
            <v>12</v>
          </cell>
          <cell r="AA1904" t="str">
            <v/>
          </cell>
          <cell r="AB1904"/>
          <cell r="AC1904"/>
          <cell r="AO1904" t="str">
            <v/>
          </cell>
          <cell r="AP1904"/>
          <cell r="AQ1904"/>
          <cell r="BC1904" t="str">
            <v/>
          </cell>
          <cell r="BD1904"/>
          <cell r="BE1904"/>
          <cell r="BQ1904" t="str">
            <v/>
          </cell>
          <cell r="BR1904"/>
          <cell r="BS1904"/>
          <cell r="CE1904" t="str">
            <v/>
          </cell>
          <cell r="CF1904" t="str">
            <v/>
          </cell>
          <cell r="CG1904" t="str">
            <v/>
          </cell>
          <cell r="CR1904" t="str">
            <v>京都中央信用金庫</v>
          </cell>
          <cell r="CS1904" t="str">
            <v>九条支店</v>
          </cell>
        </row>
        <row r="1905">
          <cell r="B1905" t="str">
            <v>35</v>
          </cell>
          <cell r="F1905" t="str">
            <v>607-8146</v>
          </cell>
          <cell r="G1905" t="str">
            <v>京都市山科区東野舞台町５６－６</v>
          </cell>
          <cell r="H1905" t="str">
            <v/>
          </cell>
          <cell r="I1905" t="str">
            <v>075-591-3516</v>
          </cell>
          <cell r="J1905">
            <v>874</v>
          </cell>
          <cell r="K1905">
            <v>0</v>
          </cell>
          <cell r="M1905" t="str">
            <v/>
          </cell>
          <cell r="N1905"/>
          <cell r="O1905"/>
          <cell r="AA1905" t="str">
            <v/>
          </cell>
          <cell r="AB1905"/>
          <cell r="AC1905"/>
          <cell r="AO1905" t="str">
            <v/>
          </cell>
          <cell r="AP1905"/>
          <cell r="AQ1905"/>
          <cell r="BC1905" t="str">
            <v/>
          </cell>
          <cell r="BD1905"/>
          <cell r="BE1905"/>
          <cell r="BQ1905" t="str">
            <v/>
          </cell>
          <cell r="BR1905"/>
          <cell r="BS1905"/>
          <cell r="CE1905" t="str">
            <v/>
          </cell>
          <cell r="CF1905" t="str">
            <v/>
          </cell>
          <cell r="CG1905" t="str">
            <v/>
          </cell>
          <cell r="CR1905" t="str">
            <v>京都中央信用金庫</v>
          </cell>
          <cell r="CS1905" t="str">
            <v>西野山支店</v>
          </cell>
        </row>
        <row r="1906">
          <cell r="B1906" t="str">
            <v>35</v>
          </cell>
          <cell r="F1906" t="str">
            <v>612-8141</v>
          </cell>
          <cell r="G1906" t="str">
            <v>京都市伏見区向島二ノ丸町１４１－１</v>
          </cell>
          <cell r="H1906" t="str">
            <v>８　アドリーム伏見向島３０３</v>
          </cell>
          <cell r="I1906" t="str">
            <v>075-632-9001</v>
          </cell>
          <cell r="J1906">
            <v>16055</v>
          </cell>
          <cell r="K1906">
            <v>13870</v>
          </cell>
          <cell r="M1906" t="str">
            <v>椎葉　憲二</v>
          </cell>
          <cell r="N1906">
            <v>4000</v>
          </cell>
          <cell r="O1906">
            <v>12</v>
          </cell>
          <cell r="AA1906" t="str">
            <v/>
          </cell>
          <cell r="AB1906"/>
          <cell r="AC1906"/>
          <cell r="AO1906" t="str">
            <v/>
          </cell>
          <cell r="AP1906"/>
          <cell r="AQ1906"/>
          <cell r="BC1906" t="str">
            <v/>
          </cell>
          <cell r="BD1906"/>
          <cell r="BE1906"/>
          <cell r="BQ1906" t="str">
            <v/>
          </cell>
          <cell r="BR1906"/>
          <cell r="BS1906"/>
          <cell r="CE1906" t="str">
            <v/>
          </cell>
          <cell r="CF1906" t="str">
            <v/>
          </cell>
          <cell r="CG1906" t="str">
            <v/>
          </cell>
          <cell r="CR1906" t="str">
            <v>京都中央信用金庫</v>
          </cell>
          <cell r="CS1906" t="str">
            <v>向島支店</v>
          </cell>
        </row>
        <row r="1907">
          <cell r="B1907" t="str">
            <v>35</v>
          </cell>
          <cell r="F1907" t="str">
            <v>611-0025</v>
          </cell>
          <cell r="G1907" t="str">
            <v>宇治市神明石塚５４－３９３</v>
          </cell>
          <cell r="H1907" t="str">
            <v/>
          </cell>
          <cell r="I1907" t="str">
            <v>0774-23-8259</v>
          </cell>
          <cell r="J1907">
            <v>70784</v>
          </cell>
          <cell r="K1907">
            <v>69350</v>
          </cell>
          <cell r="M1907" t="str">
            <v>田和　紀代文</v>
          </cell>
          <cell r="N1907">
            <v>20000</v>
          </cell>
          <cell r="O1907">
            <v>12</v>
          </cell>
          <cell r="AA1907" t="str">
            <v/>
          </cell>
          <cell r="AB1907"/>
          <cell r="AC1907"/>
          <cell r="AO1907" t="str">
            <v/>
          </cell>
          <cell r="AP1907"/>
          <cell r="AQ1907"/>
          <cell r="BC1907" t="str">
            <v/>
          </cell>
          <cell r="BD1907"/>
          <cell r="BE1907"/>
          <cell r="BQ1907" t="str">
            <v/>
          </cell>
          <cell r="BR1907"/>
          <cell r="BS1907"/>
          <cell r="CE1907" t="str">
            <v/>
          </cell>
          <cell r="CF1907" t="str">
            <v/>
          </cell>
          <cell r="CG1907" t="str">
            <v/>
          </cell>
          <cell r="CR1907" t="str">
            <v>京都信用金庫</v>
          </cell>
          <cell r="CS1907" t="str">
            <v>城陽支店</v>
          </cell>
        </row>
        <row r="1908">
          <cell r="B1908" t="str">
            <v>35</v>
          </cell>
          <cell r="F1908" t="str">
            <v>626-0033</v>
          </cell>
          <cell r="G1908" t="str">
            <v>宮津市宮村９６４－１</v>
          </cell>
          <cell r="H1908" t="str">
            <v/>
          </cell>
          <cell r="I1908" t="str">
            <v>0772-22-7041</v>
          </cell>
          <cell r="J1908">
            <v>9357</v>
          </cell>
          <cell r="K1908">
            <v>0</v>
          </cell>
          <cell r="M1908" t="str">
            <v/>
          </cell>
          <cell r="N1908"/>
          <cell r="O1908"/>
          <cell r="AA1908" t="str">
            <v/>
          </cell>
          <cell r="AB1908"/>
          <cell r="AC1908"/>
          <cell r="AO1908" t="str">
            <v/>
          </cell>
          <cell r="AP1908"/>
          <cell r="AQ1908"/>
          <cell r="BC1908" t="str">
            <v/>
          </cell>
          <cell r="BD1908"/>
          <cell r="BE1908"/>
          <cell r="BQ1908" t="str">
            <v/>
          </cell>
          <cell r="BR1908"/>
          <cell r="BS1908"/>
          <cell r="CE1908" t="str">
            <v/>
          </cell>
          <cell r="CF1908" t="str">
            <v/>
          </cell>
          <cell r="CG1908" t="str">
            <v/>
          </cell>
          <cell r="CR1908" t="str">
            <v>京都北都信用金庫</v>
          </cell>
          <cell r="CS1908" t="str">
            <v>本店営業部</v>
          </cell>
        </row>
        <row r="1909">
          <cell r="B1909" t="str">
            <v>35</v>
          </cell>
          <cell r="F1909" t="str">
            <v>629-3101</v>
          </cell>
          <cell r="G1909" t="str">
            <v>京丹後市網野町網野１６３８－３</v>
          </cell>
          <cell r="H1909" t="str">
            <v/>
          </cell>
          <cell r="I1909" t="str">
            <v>0772-72-5463</v>
          </cell>
          <cell r="J1909">
            <v>5766</v>
          </cell>
          <cell r="K1909">
            <v>0</v>
          </cell>
          <cell r="M1909" t="str">
            <v/>
          </cell>
          <cell r="N1909"/>
          <cell r="O1909"/>
          <cell r="AA1909" t="str">
            <v/>
          </cell>
          <cell r="AB1909"/>
          <cell r="AC1909"/>
          <cell r="AO1909" t="str">
            <v/>
          </cell>
          <cell r="AP1909"/>
          <cell r="AQ1909"/>
          <cell r="BC1909" t="str">
            <v/>
          </cell>
          <cell r="BD1909"/>
          <cell r="BE1909"/>
          <cell r="BQ1909" t="str">
            <v/>
          </cell>
          <cell r="BR1909"/>
          <cell r="BS1909"/>
          <cell r="CE1909" t="str">
            <v/>
          </cell>
          <cell r="CF1909" t="str">
            <v/>
          </cell>
          <cell r="CG1909" t="str">
            <v/>
          </cell>
          <cell r="CR1909" t="str">
            <v>京都北都信用金庫</v>
          </cell>
          <cell r="CS1909" t="str">
            <v>網野支店</v>
          </cell>
        </row>
        <row r="1910">
          <cell r="B1910" t="str">
            <v>35</v>
          </cell>
          <cell r="F1910" t="str">
            <v>629-2503</v>
          </cell>
          <cell r="G1910" t="str">
            <v>京丹後市大宮町周枳２０９</v>
          </cell>
          <cell r="H1910" t="str">
            <v/>
          </cell>
          <cell r="I1910" t="str">
            <v>0772-64-2740</v>
          </cell>
          <cell r="J1910">
            <v>2185</v>
          </cell>
          <cell r="K1910">
            <v>0</v>
          </cell>
          <cell r="M1910" t="str">
            <v/>
          </cell>
          <cell r="N1910"/>
          <cell r="O1910"/>
          <cell r="AA1910" t="str">
            <v/>
          </cell>
          <cell r="AB1910"/>
          <cell r="AC1910"/>
          <cell r="AO1910" t="str">
            <v/>
          </cell>
          <cell r="AP1910"/>
          <cell r="AQ1910"/>
          <cell r="BC1910" t="str">
            <v/>
          </cell>
          <cell r="BD1910"/>
          <cell r="BE1910"/>
          <cell r="BQ1910" t="str">
            <v/>
          </cell>
          <cell r="BR1910"/>
          <cell r="BS1910"/>
          <cell r="CE1910" t="str">
            <v/>
          </cell>
          <cell r="CF1910" t="str">
            <v/>
          </cell>
          <cell r="CG1910" t="str">
            <v/>
          </cell>
          <cell r="CR1910"/>
          <cell r="CS1910"/>
        </row>
        <row r="1911">
          <cell r="B1911" t="str">
            <v>35</v>
          </cell>
          <cell r="F1911" t="str">
            <v>602-0898</v>
          </cell>
          <cell r="G1911" t="str">
            <v>京都市上京区相国寺門前町６７０－８</v>
          </cell>
          <cell r="H1911" t="str">
            <v/>
          </cell>
          <cell r="I1911" t="str">
            <v>075-251-0846</v>
          </cell>
          <cell r="J1911">
            <v>20425</v>
          </cell>
          <cell r="K1911">
            <v>13870</v>
          </cell>
          <cell r="M1911" t="str">
            <v>高橋　雅彦</v>
          </cell>
          <cell r="N1911">
            <v>4000</v>
          </cell>
          <cell r="O1911">
            <v>12</v>
          </cell>
          <cell r="AA1911" t="str">
            <v/>
          </cell>
          <cell r="AB1911"/>
          <cell r="AC1911"/>
          <cell r="AO1911" t="str">
            <v/>
          </cell>
          <cell r="AP1911"/>
          <cell r="AQ1911"/>
          <cell r="BC1911" t="str">
            <v/>
          </cell>
          <cell r="BD1911"/>
          <cell r="BE1911"/>
          <cell r="BQ1911" t="str">
            <v/>
          </cell>
          <cell r="BR1911"/>
          <cell r="BS1911"/>
          <cell r="CE1911" t="str">
            <v/>
          </cell>
          <cell r="CF1911" t="str">
            <v/>
          </cell>
          <cell r="CG1911" t="str">
            <v/>
          </cell>
          <cell r="CR1911"/>
          <cell r="CS1911"/>
        </row>
        <row r="1912">
          <cell r="B1912" t="str">
            <v>35</v>
          </cell>
          <cell r="F1912" t="str">
            <v>603-8408</v>
          </cell>
          <cell r="G1912" t="str">
            <v>京都市北区大宮北椿原町１１</v>
          </cell>
          <cell r="H1912" t="str">
            <v/>
          </cell>
          <cell r="I1912" t="str">
            <v>075-492-5051</v>
          </cell>
          <cell r="J1912">
            <v>57180</v>
          </cell>
          <cell r="K1912">
            <v>34675</v>
          </cell>
          <cell r="M1912" t="str">
            <v>田中　博一</v>
          </cell>
          <cell r="N1912">
            <v>10000</v>
          </cell>
          <cell r="O1912">
            <v>12</v>
          </cell>
          <cell r="AA1912" t="str">
            <v/>
          </cell>
          <cell r="AB1912"/>
          <cell r="AC1912"/>
          <cell r="AO1912" t="str">
            <v/>
          </cell>
          <cell r="AP1912"/>
          <cell r="AQ1912"/>
          <cell r="BC1912" t="str">
            <v/>
          </cell>
          <cell r="BD1912"/>
          <cell r="BE1912"/>
          <cell r="BQ1912" t="str">
            <v/>
          </cell>
          <cell r="BR1912"/>
          <cell r="BS1912"/>
          <cell r="CE1912" t="str">
            <v/>
          </cell>
          <cell r="CF1912" t="str">
            <v/>
          </cell>
          <cell r="CG1912" t="str">
            <v/>
          </cell>
          <cell r="CR1912" t="str">
            <v>京都銀行</v>
          </cell>
          <cell r="CS1912" t="str">
            <v>上堀川支店</v>
          </cell>
        </row>
        <row r="1913">
          <cell r="B1913" t="str">
            <v>35</v>
          </cell>
          <cell r="F1913" t="str">
            <v>615-8205</v>
          </cell>
          <cell r="G1913" t="str">
            <v>京都市西京区松室中溝町３３の８番地</v>
          </cell>
          <cell r="H1913" t="str">
            <v/>
          </cell>
          <cell r="I1913" t="str">
            <v>075-392-6737</v>
          </cell>
          <cell r="J1913">
            <v>133646</v>
          </cell>
          <cell r="K1913">
            <v>62415</v>
          </cell>
          <cell r="M1913" t="str">
            <v>中村　毅</v>
          </cell>
          <cell r="N1913">
            <v>18000</v>
          </cell>
          <cell r="O1913">
            <v>12</v>
          </cell>
          <cell r="AA1913" t="str">
            <v/>
          </cell>
          <cell r="AB1913"/>
          <cell r="AC1913"/>
          <cell r="AO1913" t="str">
            <v/>
          </cell>
          <cell r="AP1913"/>
          <cell r="AQ1913"/>
          <cell r="BC1913" t="str">
            <v/>
          </cell>
          <cell r="BD1913"/>
          <cell r="BE1913"/>
          <cell r="BQ1913" t="str">
            <v/>
          </cell>
          <cell r="BR1913"/>
          <cell r="BS1913"/>
          <cell r="CE1913" t="str">
            <v/>
          </cell>
          <cell r="CF1913" t="str">
            <v/>
          </cell>
          <cell r="CG1913" t="str">
            <v/>
          </cell>
          <cell r="CR1913" t="str">
            <v>京都中央信用金庫</v>
          </cell>
          <cell r="CS1913" t="str">
            <v>梅津支店</v>
          </cell>
        </row>
        <row r="1914">
          <cell r="B1914" t="str">
            <v>35</v>
          </cell>
          <cell r="F1914" t="str">
            <v>601-1463</v>
          </cell>
          <cell r="G1914" t="str">
            <v>京都市伏見区小栗栖中山田町４５－４</v>
          </cell>
          <cell r="H1914" t="str">
            <v/>
          </cell>
          <cell r="I1914" t="str">
            <v>075-572-2208</v>
          </cell>
          <cell r="J1914">
            <v>41334</v>
          </cell>
          <cell r="K1914">
            <v>34675</v>
          </cell>
          <cell r="M1914" t="str">
            <v>野原　久嗣</v>
          </cell>
          <cell r="N1914">
            <v>10000</v>
          </cell>
          <cell r="O1914">
            <v>12</v>
          </cell>
          <cell r="AA1914" t="str">
            <v/>
          </cell>
          <cell r="AB1914"/>
          <cell r="AC1914"/>
          <cell r="AO1914" t="str">
            <v/>
          </cell>
          <cell r="AP1914"/>
          <cell r="AQ1914"/>
          <cell r="BC1914" t="str">
            <v/>
          </cell>
          <cell r="BD1914"/>
          <cell r="BE1914"/>
          <cell r="BQ1914" t="str">
            <v/>
          </cell>
          <cell r="BR1914"/>
          <cell r="BS1914"/>
          <cell r="CE1914" t="str">
            <v/>
          </cell>
          <cell r="CF1914" t="str">
            <v/>
          </cell>
          <cell r="CG1914" t="str">
            <v/>
          </cell>
          <cell r="CR1914" t="str">
            <v>京都銀行</v>
          </cell>
          <cell r="CS1914" t="str">
            <v>小栗栖出張所</v>
          </cell>
        </row>
        <row r="1915">
          <cell r="B1915" t="str">
            <v>35</v>
          </cell>
          <cell r="F1915" t="str">
            <v>611-0025</v>
          </cell>
          <cell r="G1915" t="str">
            <v>宇治市神明石塚３９番地の７９</v>
          </cell>
          <cell r="H1915" t="str">
            <v/>
          </cell>
          <cell r="I1915" t="str">
            <v>0774-28-4567</v>
          </cell>
          <cell r="J1915">
            <v>8407</v>
          </cell>
          <cell r="K1915">
            <v>0</v>
          </cell>
          <cell r="M1915" t="str">
            <v/>
          </cell>
          <cell r="N1915"/>
          <cell r="O1915"/>
          <cell r="AA1915" t="str">
            <v/>
          </cell>
          <cell r="AB1915"/>
          <cell r="AC1915"/>
          <cell r="AO1915" t="str">
            <v/>
          </cell>
          <cell r="AP1915"/>
          <cell r="AQ1915"/>
          <cell r="BC1915" t="str">
            <v/>
          </cell>
          <cell r="BD1915"/>
          <cell r="BE1915"/>
          <cell r="BQ1915" t="str">
            <v/>
          </cell>
          <cell r="BR1915"/>
          <cell r="BS1915"/>
          <cell r="CE1915" t="str">
            <v/>
          </cell>
          <cell r="CF1915" t="str">
            <v/>
          </cell>
          <cell r="CG1915" t="str">
            <v/>
          </cell>
          <cell r="CR1915" t="str">
            <v>京都中央信用金庫</v>
          </cell>
          <cell r="CS1915" t="str">
            <v>久津川支店</v>
          </cell>
        </row>
        <row r="1916">
          <cell r="B1916" t="str">
            <v>35</v>
          </cell>
          <cell r="F1916" t="str">
            <v>623-0221</v>
          </cell>
          <cell r="G1916" t="str">
            <v>綾部市位田町桧前３０－９４</v>
          </cell>
          <cell r="H1916" t="str">
            <v/>
          </cell>
          <cell r="I1916" t="str">
            <v>0773-48-0335</v>
          </cell>
          <cell r="J1916">
            <v>42883</v>
          </cell>
          <cell r="K1916">
            <v>34675</v>
          </cell>
          <cell r="M1916" t="str">
            <v>中田　竜馬</v>
          </cell>
          <cell r="N1916">
            <v>10000</v>
          </cell>
          <cell r="O1916">
            <v>12</v>
          </cell>
          <cell r="AA1916" t="str">
            <v/>
          </cell>
          <cell r="AB1916"/>
          <cell r="AC1916"/>
          <cell r="AO1916" t="str">
            <v/>
          </cell>
          <cell r="AP1916"/>
          <cell r="AQ1916"/>
          <cell r="BC1916" t="str">
            <v/>
          </cell>
          <cell r="BD1916"/>
          <cell r="BE1916"/>
          <cell r="BQ1916" t="str">
            <v/>
          </cell>
          <cell r="BR1916"/>
          <cell r="BS1916"/>
          <cell r="CE1916" t="str">
            <v/>
          </cell>
          <cell r="CF1916" t="str">
            <v/>
          </cell>
          <cell r="CG1916" t="str">
            <v/>
          </cell>
          <cell r="CR1916"/>
          <cell r="CS1916"/>
        </row>
        <row r="1917">
          <cell r="B1917" t="str">
            <v>35</v>
          </cell>
          <cell r="F1917" t="str">
            <v>615-8236</v>
          </cell>
          <cell r="G1917" t="str">
            <v>京都市西京区山田大吉見町２－１０</v>
          </cell>
          <cell r="H1917" t="str">
            <v/>
          </cell>
          <cell r="I1917" t="str">
            <v>075-865-8089</v>
          </cell>
          <cell r="J1917">
            <v>16055</v>
          </cell>
          <cell r="K1917">
            <v>13870</v>
          </cell>
          <cell r="M1917" t="str">
            <v>関根　誠</v>
          </cell>
          <cell r="N1917">
            <v>4000</v>
          </cell>
          <cell r="O1917">
            <v>12</v>
          </cell>
          <cell r="AA1917" t="str">
            <v/>
          </cell>
          <cell r="AB1917"/>
          <cell r="AC1917"/>
          <cell r="AO1917" t="str">
            <v/>
          </cell>
          <cell r="AP1917"/>
          <cell r="AQ1917"/>
          <cell r="BC1917" t="str">
            <v/>
          </cell>
          <cell r="BD1917"/>
          <cell r="BE1917"/>
          <cell r="BQ1917" t="str">
            <v/>
          </cell>
          <cell r="BR1917"/>
          <cell r="BS1917"/>
          <cell r="CE1917" t="str">
            <v/>
          </cell>
          <cell r="CF1917" t="str">
            <v/>
          </cell>
          <cell r="CG1917" t="str">
            <v/>
          </cell>
          <cell r="CR1917"/>
          <cell r="CS1917"/>
        </row>
        <row r="1918">
          <cell r="B1918" t="str">
            <v>35</v>
          </cell>
          <cell r="F1918" t="str">
            <v>623-1122</v>
          </cell>
          <cell r="G1918" t="str">
            <v>綾部市八津合町城下３８</v>
          </cell>
          <cell r="H1918" t="str">
            <v/>
          </cell>
          <cell r="I1918" t="str">
            <v>0773-54-0727</v>
          </cell>
          <cell r="J1918">
            <v>10269</v>
          </cell>
          <cell r="K1918">
            <v>0</v>
          </cell>
          <cell r="M1918" t="str">
            <v/>
          </cell>
          <cell r="N1918"/>
          <cell r="O1918"/>
          <cell r="AA1918" t="str">
            <v/>
          </cell>
          <cell r="AB1918"/>
          <cell r="AC1918"/>
          <cell r="AO1918" t="str">
            <v/>
          </cell>
          <cell r="AP1918"/>
          <cell r="AQ1918"/>
          <cell r="BC1918" t="str">
            <v/>
          </cell>
          <cell r="BD1918"/>
          <cell r="BE1918"/>
          <cell r="BQ1918" t="str">
            <v/>
          </cell>
          <cell r="BR1918"/>
          <cell r="BS1918"/>
          <cell r="CE1918" t="str">
            <v/>
          </cell>
          <cell r="CF1918" t="str">
            <v/>
          </cell>
          <cell r="CG1918" t="str">
            <v/>
          </cell>
          <cell r="CR1918" t="str">
            <v>京都北都信用金庫</v>
          </cell>
          <cell r="CS1918" t="str">
            <v>綾部中央支店</v>
          </cell>
        </row>
        <row r="1919">
          <cell r="B1919" t="str">
            <v>35</v>
          </cell>
          <cell r="F1919" t="str">
            <v>603-8802</v>
          </cell>
          <cell r="G1919" t="str">
            <v>京都市北区西賀茂上庄田町５－３６</v>
          </cell>
          <cell r="H1919" t="str">
            <v/>
          </cell>
          <cell r="I1919" t="str">
            <v>075-493-8747</v>
          </cell>
          <cell r="J1919">
            <v>17460</v>
          </cell>
          <cell r="K1919">
            <v>17337</v>
          </cell>
          <cell r="M1919" t="str">
            <v>新庄　明</v>
          </cell>
          <cell r="N1919">
            <v>5000</v>
          </cell>
          <cell r="O1919">
            <v>12</v>
          </cell>
          <cell r="AA1919" t="str">
            <v/>
          </cell>
          <cell r="AB1919"/>
          <cell r="AC1919"/>
          <cell r="AO1919" t="str">
            <v/>
          </cell>
          <cell r="AP1919"/>
          <cell r="AQ1919"/>
          <cell r="BC1919" t="str">
            <v/>
          </cell>
          <cell r="BD1919"/>
          <cell r="BE1919"/>
          <cell r="BQ1919" t="str">
            <v/>
          </cell>
          <cell r="BR1919"/>
          <cell r="BS1919"/>
          <cell r="CE1919" t="str">
            <v/>
          </cell>
          <cell r="CF1919" t="str">
            <v/>
          </cell>
          <cell r="CG1919" t="str">
            <v/>
          </cell>
          <cell r="CR1919" t="str">
            <v>京都中央信用金庫</v>
          </cell>
          <cell r="CS1919" t="str">
            <v>賀茂支店</v>
          </cell>
        </row>
        <row r="1920">
          <cell r="B1920" t="str">
            <v>35</v>
          </cell>
          <cell r="F1920" t="str">
            <v>602-8048</v>
          </cell>
          <cell r="G1920" t="str">
            <v>京都市上京区下立売通油小路東入ル西</v>
          </cell>
          <cell r="H1920" t="str">
            <v>大路町１４０－９</v>
          </cell>
          <cell r="I1920" t="str">
            <v>211-1973</v>
          </cell>
          <cell r="J1920">
            <v>67117</v>
          </cell>
          <cell r="K1920">
            <v>34675</v>
          </cell>
          <cell r="M1920" t="str">
            <v>榊原　章夫</v>
          </cell>
          <cell r="N1920">
            <v>10000</v>
          </cell>
          <cell r="O1920">
            <v>12</v>
          </cell>
          <cell r="AA1920" t="str">
            <v/>
          </cell>
          <cell r="AB1920"/>
          <cell r="AC1920"/>
          <cell r="AO1920" t="str">
            <v/>
          </cell>
          <cell r="AP1920"/>
          <cell r="AQ1920"/>
          <cell r="BC1920" t="str">
            <v/>
          </cell>
          <cell r="BD1920"/>
          <cell r="BE1920"/>
          <cell r="BQ1920" t="str">
            <v/>
          </cell>
          <cell r="BR1920"/>
          <cell r="BS1920"/>
          <cell r="CE1920" t="str">
            <v/>
          </cell>
          <cell r="CF1920" t="str">
            <v/>
          </cell>
          <cell r="CG1920" t="str">
            <v/>
          </cell>
          <cell r="CR1920" t="str">
            <v>京都信用金庫</v>
          </cell>
          <cell r="CS1920" t="str">
            <v>丸太町支店</v>
          </cell>
        </row>
        <row r="1921">
          <cell r="B1921" t="str">
            <v>35</v>
          </cell>
          <cell r="F1921" t="str">
            <v>602-8216</v>
          </cell>
          <cell r="G1921" t="str">
            <v>京都市上京区西堀川通元誓願寺上る竪</v>
          </cell>
          <cell r="H1921" t="str">
            <v>門前町４１４公団６１２</v>
          </cell>
          <cell r="I1921" t="str">
            <v>075-451-6322</v>
          </cell>
          <cell r="J1921">
            <v>50730</v>
          </cell>
          <cell r="K1921">
            <v>48545</v>
          </cell>
          <cell r="M1921" t="str">
            <v>石倉　誠</v>
          </cell>
          <cell r="N1921">
            <v>14000</v>
          </cell>
          <cell r="O1921">
            <v>12</v>
          </cell>
          <cell r="AA1921" t="str">
            <v/>
          </cell>
          <cell r="AB1921"/>
          <cell r="AC1921"/>
          <cell r="AO1921" t="str">
            <v/>
          </cell>
          <cell r="AP1921"/>
          <cell r="AQ1921"/>
          <cell r="BC1921" t="str">
            <v/>
          </cell>
          <cell r="BD1921"/>
          <cell r="BE1921"/>
          <cell r="BQ1921" t="str">
            <v/>
          </cell>
          <cell r="BR1921"/>
          <cell r="BS1921"/>
          <cell r="CE1921" t="str">
            <v/>
          </cell>
          <cell r="CF1921" t="str">
            <v/>
          </cell>
          <cell r="CG1921" t="str">
            <v/>
          </cell>
          <cell r="CR1921" t="str">
            <v>京都中央信用金庫</v>
          </cell>
          <cell r="CS1921" t="str">
            <v>西陣支店</v>
          </cell>
        </row>
        <row r="1922">
          <cell r="B1922" t="str">
            <v>35</v>
          </cell>
          <cell r="F1922" t="str">
            <v>610-1151</v>
          </cell>
          <cell r="G1922" t="str">
            <v>京都市西京区大枝西長町２１－５１</v>
          </cell>
          <cell r="H1922" t="str">
            <v/>
          </cell>
          <cell r="I1922" t="str">
            <v>075-391-8691</v>
          </cell>
          <cell r="J1922">
            <v>91817</v>
          </cell>
          <cell r="K1922">
            <v>86687</v>
          </cell>
          <cell r="M1922" t="str">
            <v>石井　雄治</v>
          </cell>
          <cell r="N1922">
            <v>25000</v>
          </cell>
          <cell r="O1922">
            <v>12</v>
          </cell>
          <cell r="AA1922" t="str">
            <v/>
          </cell>
          <cell r="AB1922"/>
          <cell r="AC1922"/>
          <cell r="AO1922" t="str">
            <v/>
          </cell>
          <cell r="AP1922"/>
          <cell r="AQ1922"/>
          <cell r="BC1922" t="str">
            <v/>
          </cell>
          <cell r="BD1922"/>
          <cell r="BE1922"/>
          <cell r="BQ1922" t="str">
            <v/>
          </cell>
          <cell r="BR1922"/>
          <cell r="BS1922"/>
          <cell r="CE1922" t="str">
            <v/>
          </cell>
          <cell r="CF1922" t="str">
            <v/>
          </cell>
          <cell r="CG1922" t="str">
            <v/>
          </cell>
          <cell r="CR1922" t="str">
            <v>京都中央信用金庫</v>
          </cell>
          <cell r="CS1922" t="str">
            <v>桂支店</v>
          </cell>
        </row>
        <row r="1923">
          <cell r="B1923" t="str">
            <v>35</v>
          </cell>
          <cell r="F1923" t="str">
            <v>601-1361</v>
          </cell>
          <cell r="G1923" t="str">
            <v>京都市伏見区醍醐御霊ヶ下町４８ー１</v>
          </cell>
          <cell r="H1923" t="str">
            <v>9</v>
          </cell>
          <cell r="I1923" t="str">
            <v>075-571-6994</v>
          </cell>
          <cell r="J1923">
            <v>2185</v>
          </cell>
          <cell r="K1923">
            <v>0</v>
          </cell>
          <cell r="M1923" t="str">
            <v/>
          </cell>
          <cell r="N1923"/>
          <cell r="O1923"/>
          <cell r="AA1923" t="str">
            <v/>
          </cell>
          <cell r="AB1923"/>
          <cell r="AC1923"/>
          <cell r="AO1923" t="str">
            <v/>
          </cell>
          <cell r="AP1923"/>
          <cell r="AQ1923"/>
          <cell r="BC1923" t="str">
            <v/>
          </cell>
          <cell r="BD1923"/>
          <cell r="BE1923"/>
          <cell r="BQ1923" t="str">
            <v/>
          </cell>
          <cell r="BR1923"/>
          <cell r="BS1923"/>
          <cell r="CE1923" t="str">
            <v/>
          </cell>
          <cell r="CF1923" t="str">
            <v/>
          </cell>
          <cell r="CG1923" t="str">
            <v/>
          </cell>
          <cell r="CR1923" t="str">
            <v>京都信用金庫</v>
          </cell>
          <cell r="CS1923" t="str">
            <v>六地蔵支店</v>
          </cell>
        </row>
        <row r="1924">
          <cell r="B1924" t="str">
            <v>35</v>
          </cell>
          <cell r="F1924" t="str">
            <v>612-0879</v>
          </cell>
          <cell r="G1924" t="str">
            <v>京都市伏見区深草僧坊山町５６－１</v>
          </cell>
          <cell r="H1924" t="str">
            <v/>
          </cell>
          <cell r="I1924" t="str">
            <v>075-643-6823</v>
          </cell>
          <cell r="J1924">
            <v>29925</v>
          </cell>
          <cell r="K1924">
            <v>27740</v>
          </cell>
          <cell r="M1924" t="str">
            <v>川邊　賢一</v>
          </cell>
          <cell r="N1924">
            <v>4000</v>
          </cell>
          <cell r="O1924">
            <v>12</v>
          </cell>
          <cell r="AA1924" t="str">
            <v>川邊　一洋</v>
          </cell>
          <cell r="AB1924">
            <v>4000</v>
          </cell>
          <cell r="AC1924">
            <v>12</v>
          </cell>
          <cell r="AO1924" t="str">
            <v/>
          </cell>
          <cell r="AP1924"/>
          <cell r="AQ1924"/>
          <cell r="BC1924" t="str">
            <v/>
          </cell>
          <cell r="BD1924"/>
          <cell r="BE1924"/>
          <cell r="BQ1924" t="str">
            <v/>
          </cell>
          <cell r="BR1924"/>
          <cell r="BS1924"/>
          <cell r="CE1924" t="str">
            <v/>
          </cell>
          <cell r="CF1924" t="str">
            <v/>
          </cell>
          <cell r="CG1924" t="str">
            <v/>
          </cell>
          <cell r="CR1924" t="str">
            <v>京都信用金庫</v>
          </cell>
          <cell r="CS1924" t="str">
            <v>稲荷支店</v>
          </cell>
        </row>
        <row r="1925">
          <cell r="B1925" t="str">
            <v>35</v>
          </cell>
          <cell r="F1925" t="str">
            <v>611-0031</v>
          </cell>
          <cell r="G1925" t="str">
            <v>宇治市広野町尖山６０－１４</v>
          </cell>
          <cell r="H1925" t="str">
            <v/>
          </cell>
          <cell r="I1925" t="str">
            <v>0774-45-2403</v>
          </cell>
          <cell r="J1925">
            <v>46911</v>
          </cell>
          <cell r="K1925">
            <v>34675</v>
          </cell>
          <cell r="M1925" t="str">
            <v>寺地　妬喜雄</v>
          </cell>
          <cell r="N1925">
            <v>10000</v>
          </cell>
          <cell r="O1925">
            <v>12</v>
          </cell>
          <cell r="AA1925" t="str">
            <v/>
          </cell>
          <cell r="AB1925"/>
          <cell r="AC1925"/>
          <cell r="AO1925" t="str">
            <v/>
          </cell>
          <cell r="AP1925"/>
          <cell r="AQ1925"/>
          <cell r="BC1925" t="str">
            <v/>
          </cell>
          <cell r="BD1925"/>
          <cell r="BE1925"/>
          <cell r="BQ1925" t="str">
            <v/>
          </cell>
          <cell r="BR1925"/>
          <cell r="BS1925"/>
          <cell r="CE1925" t="str">
            <v/>
          </cell>
          <cell r="CF1925" t="str">
            <v/>
          </cell>
          <cell r="CG1925" t="str">
            <v/>
          </cell>
          <cell r="CR1925" t="str">
            <v>京都中央信用金庫</v>
          </cell>
          <cell r="CS1925" t="str">
            <v>大久保支店</v>
          </cell>
        </row>
        <row r="1926">
          <cell r="B1926" t="str">
            <v>35</v>
          </cell>
          <cell r="F1926" t="str">
            <v>610-0121</v>
          </cell>
          <cell r="G1926" t="str">
            <v>城陽市寺田北東西６７</v>
          </cell>
          <cell r="H1926" t="str">
            <v/>
          </cell>
          <cell r="I1926" t="str">
            <v>07745-3-6562</v>
          </cell>
          <cell r="J1926">
            <v>43624</v>
          </cell>
          <cell r="K1926">
            <v>34675</v>
          </cell>
          <cell r="M1926" t="str">
            <v>田中　弘</v>
          </cell>
          <cell r="N1926">
            <v>10000</v>
          </cell>
          <cell r="O1926">
            <v>12</v>
          </cell>
          <cell r="AA1926" t="str">
            <v/>
          </cell>
          <cell r="AB1926"/>
          <cell r="AC1926"/>
          <cell r="AO1926" t="str">
            <v/>
          </cell>
          <cell r="AP1926"/>
          <cell r="AQ1926"/>
          <cell r="BC1926" t="str">
            <v/>
          </cell>
          <cell r="BD1926"/>
          <cell r="BE1926"/>
          <cell r="BQ1926" t="str">
            <v/>
          </cell>
          <cell r="BR1926"/>
          <cell r="BS1926"/>
          <cell r="CE1926" t="str">
            <v/>
          </cell>
          <cell r="CF1926" t="str">
            <v/>
          </cell>
          <cell r="CG1926" t="str">
            <v/>
          </cell>
          <cell r="CR1926" t="str">
            <v>京都中央信用金庫</v>
          </cell>
          <cell r="CS1926" t="str">
            <v>寺田支店</v>
          </cell>
        </row>
        <row r="1927">
          <cell r="B1927" t="str">
            <v>35</v>
          </cell>
          <cell r="F1927" t="str">
            <v>619-0214</v>
          </cell>
          <cell r="G1927" t="str">
            <v>木津川市木津神田６－８６</v>
          </cell>
          <cell r="H1927" t="str">
            <v/>
          </cell>
          <cell r="I1927" t="str">
            <v>0774-73-2347</v>
          </cell>
          <cell r="J1927">
            <v>16843</v>
          </cell>
          <cell r="K1927">
            <v>13870</v>
          </cell>
          <cell r="M1927" t="str">
            <v>仲川　佳宏</v>
          </cell>
          <cell r="N1927">
            <v>4000</v>
          </cell>
          <cell r="O1927">
            <v>12</v>
          </cell>
          <cell r="AA1927" t="str">
            <v/>
          </cell>
          <cell r="AB1927"/>
          <cell r="AC1927"/>
          <cell r="AO1927" t="str">
            <v/>
          </cell>
          <cell r="AP1927"/>
          <cell r="AQ1927"/>
          <cell r="BC1927" t="str">
            <v/>
          </cell>
          <cell r="BD1927"/>
          <cell r="BE1927"/>
          <cell r="BQ1927" t="str">
            <v/>
          </cell>
          <cell r="BR1927"/>
          <cell r="BS1927"/>
          <cell r="CE1927" t="str">
            <v/>
          </cell>
          <cell r="CF1927" t="str">
            <v/>
          </cell>
          <cell r="CG1927" t="str">
            <v/>
          </cell>
          <cell r="CR1927" t="str">
            <v>京都銀行</v>
          </cell>
          <cell r="CS1927" t="str">
            <v>木津支店</v>
          </cell>
        </row>
        <row r="1928">
          <cell r="B1928" t="str">
            <v>35</v>
          </cell>
          <cell r="F1928" t="str">
            <v>601-8342</v>
          </cell>
          <cell r="G1928" t="str">
            <v>京都市　南区</v>
          </cell>
          <cell r="H1928" t="str">
            <v>吉祥院東前田町２４－２東前田荘１号</v>
          </cell>
          <cell r="I1928" t="str">
            <v>090-3614-3666</v>
          </cell>
          <cell r="J1928">
            <v>17147</v>
          </cell>
          <cell r="K1928">
            <v>13870</v>
          </cell>
          <cell r="M1928" t="str">
            <v>山口　勝治</v>
          </cell>
          <cell r="N1928">
            <v>4000</v>
          </cell>
          <cell r="O1928">
            <v>12</v>
          </cell>
          <cell r="AA1928" t="str">
            <v/>
          </cell>
          <cell r="AB1928"/>
          <cell r="AC1928"/>
          <cell r="AO1928" t="str">
            <v/>
          </cell>
          <cell r="AP1928"/>
          <cell r="AQ1928"/>
          <cell r="BC1928" t="str">
            <v/>
          </cell>
          <cell r="BD1928"/>
          <cell r="BE1928"/>
          <cell r="BQ1928" t="str">
            <v/>
          </cell>
          <cell r="BR1928"/>
          <cell r="BS1928"/>
          <cell r="CE1928" t="str">
            <v/>
          </cell>
          <cell r="CF1928" t="str">
            <v/>
          </cell>
          <cell r="CG1928" t="str">
            <v/>
          </cell>
          <cell r="CR1928" t="str">
            <v>京都信用金庫</v>
          </cell>
          <cell r="CS1928" t="str">
            <v>吉祥院支店</v>
          </cell>
        </row>
        <row r="1929">
          <cell r="B1929" t="str">
            <v>35</v>
          </cell>
          <cell r="F1929" t="str">
            <v>616-8141</v>
          </cell>
          <cell r="G1929" t="str">
            <v>京都市右京区太秦棚森町６－１８</v>
          </cell>
          <cell r="H1929" t="str">
            <v/>
          </cell>
          <cell r="I1929" t="str">
            <v>881-0578</v>
          </cell>
          <cell r="J1929">
            <v>2185</v>
          </cell>
          <cell r="K1929">
            <v>0</v>
          </cell>
          <cell r="M1929" t="str">
            <v/>
          </cell>
          <cell r="N1929"/>
          <cell r="O1929"/>
          <cell r="AA1929" t="str">
            <v/>
          </cell>
          <cell r="AB1929"/>
          <cell r="AC1929"/>
          <cell r="AO1929" t="str">
            <v/>
          </cell>
          <cell r="AP1929"/>
          <cell r="AQ1929"/>
          <cell r="BC1929" t="str">
            <v/>
          </cell>
          <cell r="BD1929"/>
          <cell r="BE1929"/>
          <cell r="BQ1929" t="str">
            <v/>
          </cell>
          <cell r="BR1929"/>
          <cell r="BS1929"/>
          <cell r="CE1929" t="str">
            <v/>
          </cell>
          <cell r="CF1929" t="str">
            <v/>
          </cell>
          <cell r="CG1929" t="str">
            <v/>
          </cell>
          <cell r="CR1929" t="str">
            <v>京都中央信用金庫</v>
          </cell>
          <cell r="CS1929" t="str">
            <v>太秦支店</v>
          </cell>
        </row>
        <row r="1930">
          <cell r="B1930" t="str">
            <v>38</v>
          </cell>
          <cell r="F1930" t="str">
            <v>601-1345</v>
          </cell>
          <cell r="G1930" t="str">
            <v>京都市伏見区醍醐外山街道町</v>
          </cell>
          <cell r="H1930" t="str">
            <v>３番地１２</v>
          </cell>
          <cell r="I1930" t="str">
            <v>075-572-4467</v>
          </cell>
          <cell r="J1930">
            <v>24660</v>
          </cell>
          <cell r="K1930">
            <v>21900</v>
          </cell>
          <cell r="M1930" t="str">
            <v>満瀬　祐輝</v>
          </cell>
          <cell r="N1930">
            <v>5000</v>
          </cell>
          <cell r="O1930">
            <v>12</v>
          </cell>
          <cell r="AA1930" t="str">
            <v/>
          </cell>
          <cell r="AB1930"/>
          <cell r="AC1930"/>
          <cell r="AO1930" t="str">
            <v/>
          </cell>
          <cell r="AP1930"/>
          <cell r="AQ1930"/>
          <cell r="BC1930" t="str">
            <v/>
          </cell>
          <cell r="BD1930"/>
          <cell r="BE1930"/>
          <cell r="BQ1930" t="str">
            <v/>
          </cell>
          <cell r="BR1930"/>
          <cell r="BS1930"/>
          <cell r="CE1930" t="str">
            <v/>
          </cell>
          <cell r="CF1930" t="str">
            <v/>
          </cell>
          <cell r="CG1930" t="str">
            <v/>
          </cell>
          <cell r="CR1930" t="str">
            <v>京都銀行</v>
          </cell>
          <cell r="CS1930" t="str">
            <v>六地蔵支店</v>
          </cell>
        </row>
        <row r="1931">
          <cell r="B1931" t="str">
            <v>38</v>
          </cell>
          <cell r="F1931" t="str">
            <v>601-1406</v>
          </cell>
          <cell r="G1931" t="str">
            <v>京都市伏見区日野谷寺町</v>
          </cell>
          <cell r="H1931" t="str">
            <v>８番地６４</v>
          </cell>
          <cell r="I1931" t="str">
            <v>075-572-6882</v>
          </cell>
          <cell r="J1931">
            <v>24660</v>
          </cell>
          <cell r="K1931">
            <v>21900</v>
          </cell>
          <cell r="M1931" t="str">
            <v>満瀬　政登志</v>
          </cell>
          <cell r="N1931">
            <v>5000</v>
          </cell>
          <cell r="O1931">
            <v>12</v>
          </cell>
          <cell r="AA1931" t="str">
            <v/>
          </cell>
          <cell r="AB1931"/>
          <cell r="AC1931"/>
          <cell r="AO1931" t="str">
            <v/>
          </cell>
          <cell r="AP1931"/>
          <cell r="AQ1931"/>
          <cell r="BC1931" t="str">
            <v/>
          </cell>
          <cell r="BD1931"/>
          <cell r="BE1931"/>
          <cell r="BQ1931" t="str">
            <v/>
          </cell>
          <cell r="BR1931"/>
          <cell r="BS1931"/>
          <cell r="CE1931" t="str">
            <v/>
          </cell>
          <cell r="CF1931" t="str">
            <v/>
          </cell>
          <cell r="CG1931" t="str">
            <v/>
          </cell>
          <cell r="CR1931" t="str">
            <v>京都中央信用金庫</v>
          </cell>
          <cell r="CS1931" t="str">
            <v>醍醐支店</v>
          </cell>
        </row>
        <row r="1932">
          <cell r="B1932" t="str">
            <v>35</v>
          </cell>
          <cell r="F1932" t="str">
            <v>611-0002</v>
          </cell>
          <cell r="G1932" t="str">
            <v>宇治市木幡平尾２８－６５０</v>
          </cell>
          <cell r="H1932" t="str">
            <v/>
          </cell>
          <cell r="I1932" t="str">
            <v>0774-33-3453</v>
          </cell>
          <cell r="J1932">
            <v>1349</v>
          </cell>
          <cell r="K1932">
            <v>0</v>
          </cell>
          <cell r="M1932" t="str">
            <v/>
          </cell>
          <cell r="N1932"/>
          <cell r="O1932"/>
          <cell r="AA1932" t="str">
            <v/>
          </cell>
          <cell r="AB1932"/>
          <cell r="AC1932"/>
          <cell r="AO1932" t="str">
            <v/>
          </cell>
          <cell r="AP1932"/>
          <cell r="AQ1932"/>
          <cell r="BC1932" t="str">
            <v/>
          </cell>
          <cell r="BD1932"/>
          <cell r="BE1932"/>
          <cell r="BQ1932" t="str">
            <v/>
          </cell>
          <cell r="BR1932"/>
          <cell r="BS1932"/>
          <cell r="CE1932" t="str">
            <v/>
          </cell>
          <cell r="CF1932" t="str">
            <v/>
          </cell>
          <cell r="CG1932" t="str">
            <v/>
          </cell>
          <cell r="CR1932" t="str">
            <v>京都中央信用金庫</v>
          </cell>
          <cell r="CS1932" t="str">
            <v>三室戸支店</v>
          </cell>
        </row>
        <row r="1933">
          <cell r="B1933" t="str">
            <v>35</v>
          </cell>
          <cell r="F1933" t="str">
            <v>611-0031</v>
          </cell>
          <cell r="G1933" t="str">
            <v>宇治市広野町大開９５ー２</v>
          </cell>
          <cell r="H1933" t="str">
            <v/>
          </cell>
          <cell r="I1933" t="str">
            <v>0774-44-9646</v>
          </cell>
          <cell r="J1933">
            <v>1567</v>
          </cell>
          <cell r="K1933">
            <v>0</v>
          </cell>
          <cell r="M1933" t="str">
            <v/>
          </cell>
          <cell r="N1933"/>
          <cell r="O1933"/>
          <cell r="AA1933" t="str">
            <v/>
          </cell>
          <cell r="AB1933"/>
          <cell r="AC1933"/>
          <cell r="AO1933" t="str">
            <v/>
          </cell>
          <cell r="AP1933"/>
          <cell r="AQ1933"/>
          <cell r="BC1933" t="str">
            <v/>
          </cell>
          <cell r="BD1933"/>
          <cell r="BE1933"/>
          <cell r="BQ1933" t="str">
            <v/>
          </cell>
          <cell r="BR1933"/>
          <cell r="BS1933"/>
          <cell r="CE1933" t="str">
            <v/>
          </cell>
          <cell r="CF1933" t="str">
            <v/>
          </cell>
          <cell r="CG1933" t="str">
            <v/>
          </cell>
          <cell r="CR1933" t="str">
            <v>京都銀行</v>
          </cell>
          <cell r="CS1933" t="str">
            <v>伊勢田支店</v>
          </cell>
        </row>
        <row r="1934">
          <cell r="B1934" t="str">
            <v>35</v>
          </cell>
          <cell r="F1934" t="str">
            <v>606-0026</v>
          </cell>
          <cell r="G1934" t="str">
            <v>京都市左京区岩倉長谷町１７９９</v>
          </cell>
          <cell r="H1934" t="str">
            <v/>
          </cell>
          <cell r="I1934" t="str">
            <v>075-723-5815</v>
          </cell>
          <cell r="J1934">
            <v>152513</v>
          </cell>
          <cell r="K1934">
            <v>55480</v>
          </cell>
          <cell r="M1934" t="str">
            <v>山田　雅之</v>
          </cell>
          <cell r="N1934">
            <v>16000</v>
          </cell>
          <cell r="O1934">
            <v>12</v>
          </cell>
          <cell r="AA1934" t="str">
            <v/>
          </cell>
          <cell r="AB1934"/>
          <cell r="AC1934"/>
          <cell r="AO1934" t="str">
            <v/>
          </cell>
          <cell r="AP1934"/>
          <cell r="AQ1934"/>
          <cell r="BC1934" t="str">
            <v/>
          </cell>
          <cell r="BD1934"/>
          <cell r="BE1934"/>
          <cell r="BQ1934" t="str">
            <v/>
          </cell>
          <cell r="BR1934"/>
          <cell r="BS1934"/>
          <cell r="CE1934" t="str">
            <v/>
          </cell>
          <cell r="CF1934" t="str">
            <v/>
          </cell>
          <cell r="CG1934" t="str">
            <v/>
          </cell>
          <cell r="CR1934" t="str">
            <v>京都信用金庫</v>
          </cell>
          <cell r="CS1934" t="str">
            <v>岩倉中町支店</v>
          </cell>
        </row>
        <row r="1935">
          <cell r="B1935" t="str">
            <v>35</v>
          </cell>
          <cell r="F1935" t="str">
            <v>601-8388</v>
          </cell>
          <cell r="G1935" t="str">
            <v>京都市南区吉祥院石原西ノ開町１－２</v>
          </cell>
          <cell r="H1935" t="str">
            <v>4</v>
          </cell>
          <cell r="I1935" t="str">
            <v>075-661-9011</v>
          </cell>
          <cell r="J1935">
            <v>36860</v>
          </cell>
          <cell r="K1935">
            <v>34675</v>
          </cell>
          <cell r="M1935" t="str">
            <v>奥田　大介</v>
          </cell>
          <cell r="N1935">
            <v>10000</v>
          </cell>
          <cell r="O1935">
            <v>12</v>
          </cell>
          <cell r="AA1935" t="str">
            <v/>
          </cell>
          <cell r="AB1935"/>
          <cell r="AC1935"/>
          <cell r="AO1935" t="str">
            <v/>
          </cell>
          <cell r="AP1935"/>
          <cell r="AQ1935"/>
          <cell r="BC1935" t="str">
            <v/>
          </cell>
          <cell r="BD1935"/>
          <cell r="BE1935"/>
          <cell r="BQ1935" t="str">
            <v/>
          </cell>
          <cell r="BR1935"/>
          <cell r="BS1935"/>
          <cell r="CE1935" t="str">
            <v/>
          </cell>
          <cell r="CF1935" t="str">
            <v/>
          </cell>
          <cell r="CG1935" t="str">
            <v/>
          </cell>
          <cell r="CR1935" t="str">
            <v>京都中央信用金庫</v>
          </cell>
          <cell r="CS1935" t="str">
            <v>葛野支店</v>
          </cell>
        </row>
        <row r="1936">
          <cell r="B1936" t="str">
            <v>35</v>
          </cell>
          <cell r="F1936" t="str">
            <v>616-8143</v>
          </cell>
          <cell r="G1936" t="str">
            <v>京都市右京区太秦川所町７番地６９</v>
          </cell>
          <cell r="H1936" t="str">
            <v/>
          </cell>
          <cell r="I1936" t="str">
            <v>075-862-0123</v>
          </cell>
          <cell r="J1936">
            <v>64837</v>
          </cell>
          <cell r="K1936">
            <v>34675</v>
          </cell>
          <cell r="M1936" t="str">
            <v>左近　康夫</v>
          </cell>
          <cell r="N1936">
            <v>10000</v>
          </cell>
          <cell r="O1936">
            <v>12</v>
          </cell>
          <cell r="AA1936" t="str">
            <v/>
          </cell>
          <cell r="AB1936"/>
          <cell r="AC1936"/>
          <cell r="AO1936" t="str">
            <v/>
          </cell>
          <cell r="AP1936"/>
          <cell r="AQ1936"/>
          <cell r="BC1936" t="str">
            <v/>
          </cell>
          <cell r="BD1936"/>
          <cell r="BE1936"/>
          <cell r="BQ1936" t="str">
            <v/>
          </cell>
          <cell r="BR1936"/>
          <cell r="BS1936"/>
          <cell r="CE1936" t="str">
            <v/>
          </cell>
          <cell r="CF1936" t="str">
            <v/>
          </cell>
          <cell r="CG1936" t="str">
            <v/>
          </cell>
          <cell r="CR1936" t="str">
            <v>京都中央信用金庫</v>
          </cell>
          <cell r="CS1936" t="str">
            <v>花園支店</v>
          </cell>
        </row>
        <row r="1937">
          <cell r="B1937" t="str">
            <v>35</v>
          </cell>
          <cell r="F1937" t="str">
            <v>616-8135</v>
          </cell>
          <cell r="G1937" t="str">
            <v>京都市右京区太秦小手角町１－２</v>
          </cell>
          <cell r="H1937" t="str">
            <v/>
          </cell>
          <cell r="I1937" t="str">
            <v>075-861-3700</v>
          </cell>
          <cell r="J1937">
            <v>4037</v>
          </cell>
          <cell r="K1937">
            <v>0</v>
          </cell>
          <cell r="M1937" t="str">
            <v/>
          </cell>
          <cell r="N1937"/>
          <cell r="O1937"/>
          <cell r="AA1937" t="str">
            <v/>
          </cell>
          <cell r="AB1937"/>
          <cell r="AC1937"/>
          <cell r="AO1937" t="str">
            <v/>
          </cell>
          <cell r="AP1937"/>
          <cell r="AQ1937"/>
          <cell r="BC1937" t="str">
            <v/>
          </cell>
          <cell r="BD1937"/>
          <cell r="BE1937"/>
          <cell r="BQ1937" t="str">
            <v/>
          </cell>
          <cell r="BR1937"/>
          <cell r="BS1937"/>
          <cell r="CE1937" t="str">
            <v/>
          </cell>
          <cell r="CF1937" t="str">
            <v/>
          </cell>
          <cell r="CG1937" t="str">
            <v/>
          </cell>
          <cell r="CR1937" t="str">
            <v>京都中央信用金庫</v>
          </cell>
          <cell r="CS1937" t="str">
            <v>太秦支店</v>
          </cell>
        </row>
        <row r="1938">
          <cell r="B1938" t="str">
            <v>35</v>
          </cell>
          <cell r="F1938" t="str">
            <v>600-8847</v>
          </cell>
          <cell r="G1938" t="str">
            <v>京都市下京区朱雀分木町４５－２</v>
          </cell>
          <cell r="H1938" t="str">
            <v>ル・パルトネール京都丹波口８０２号</v>
          </cell>
          <cell r="I1938" t="str">
            <v>075-432-8578</v>
          </cell>
          <cell r="J1938">
            <v>27549</v>
          </cell>
          <cell r="K1938">
            <v>24272</v>
          </cell>
          <cell r="M1938" t="str">
            <v>前田　裕之</v>
          </cell>
          <cell r="N1938">
            <v>7000</v>
          </cell>
          <cell r="O1938">
            <v>12</v>
          </cell>
          <cell r="AA1938" t="str">
            <v/>
          </cell>
          <cell r="AB1938"/>
          <cell r="AC1938"/>
          <cell r="AO1938" t="str">
            <v/>
          </cell>
          <cell r="AP1938"/>
          <cell r="AQ1938"/>
          <cell r="BC1938" t="str">
            <v/>
          </cell>
          <cell r="BD1938"/>
          <cell r="BE1938"/>
          <cell r="BQ1938" t="str">
            <v/>
          </cell>
          <cell r="BR1938"/>
          <cell r="BS1938"/>
          <cell r="CE1938" t="str">
            <v/>
          </cell>
          <cell r="CF1938" t="str">
            <v/>
          </cell>
          <cell r="CG1938" t="str">
            <v/>
          </cell>
          <cell r="CR1938" t="str">
            <v>京都銀行</v>
          </cell>
          <cell r="CS1938" t="str">
            <v>白梅町支店</v>
          </cell>
        </row>
        <row r="1939">
          <cell r="B1939" t="str">
            <v>35</v>
          </cell>
          <cell r="F1939" t="str">
            <v>617-0006</v>
          </cell>
          <cell r="G1939" t="str">
            <v>向日市上植野町後藤１５－３</v>
          </cell>
          <cell r="H1939" t="str">
            <v/>
          </cell>
          <cell r="I1939" t="str">
            <v>075-201-8836</v>
          </cell>
          <cell r="J1939">
            <v>42075</v>
          </cell>
          <cell r="K1939">
            <v>0</v>
          </cell>
          <cell r="M1939" t="str">
            <v/>
          </cell>
          <cell r="N1939"/>
          <cell r="O1939"/>
          <cell r="AA1939" t="str">
            <v/>
          </cell>
          <cell r="AB1939"/>
          <cell r="AC1939"/>
          <cell r="AO1939" t="str">
            <v/>
          </cell>
          <cell r="AP1939"/>
          <cell r="AQ1939"/>
          <cell r="BC1939" t="str">
            <v/>
          </cell>
          <cell r="BD1939"/>
          <cell r="BE1939"/>
          <cell r="BQ1939" t="str">
            <v/>
          </cell>
          <cell r="BR1939"/>
          <cell r="BS1939"/>
          <cell r="CE1939" t="str">
            <v/>
          </cell>
          <cell r="CF1939" t="str">
            <v/>
          </cell>
          <cell r="CG1939" t="str">
            <v/>
          </cell>
          <cell r="CR1939" t="str">
            <v>京都中央信用金庫</v>
          </cell>
          <cell r="CS1939" t="str">
            <v>東向日支店</v>
          </cell>
        </row>
        <row r="1940">
          <cell r="B1940" t="str">
            <v>35</v>
          </cell>
          <cell r="F1940" t="str">
            <v>621-0241</v>
          </cell>
          <cell r="G1940" t="str">
            <v>亀岡市宮前町猪倉宮ノ下６</v>
          </cell>
          <cell r="H1940" t="str">
            <v/>
          </cell>
          <cell r="I1940" t="str">
            <v>07712-6-2067</v>
          </cell>
          <cell r="J1940">
            <v>10744</v>
          </cell>
          <cell r="K1940">
            <v>0</v>
          </cell>
          <cell r="M1940" t="str">
            <v/>
          </cell>
          <cell r="N1940"/>
          <cell r="O1940"/>
          <cell r="AA1940" t="str">
            <v/>
          </cell>
          <cell r="AB1940"/>
          <cell r="AC1940"/>
          <cell r="AO1940" t="str">
            <v/>
          </cell>
          <cell r="AP1940"/>
          <cell r="AQ1940"/>
          <cell r="BC1940" t="str">
            <v/>
          </cell>
          <cell r="BD1940"/>
          <cell r="BE1940"/>
          <cell r="BQ1940" t="str">
            <v/>
          </cell>
          <cell r="BR1940"/>
          <cell r="BS1940"/>
          <cell r="CE1940" t="str">
            <v/>
          </cell>
          <cell r="CF1940" t="str">
            <v/>
          </cell>
          <cell r="CG1940" t="str">
            <v/>
          </cell>
          <cell r="CR1940" t="str">
            <v>京都信用金庫</v>
          </cell>
          <cell r="CS1940" t="str">
            <v>亀岡支店</v>
          </cell>
        </row>
        <row r="1941">
          <cell r="B1941" t="str">
            <v>35</v>
          </cell>
          <cell r="F1941" t="str">
            <v>607-8112</v>
          </cell>
          <cell r="G1941" t="str">
            <v>京都市山科区小山中ノ川町５８－６</v>
          </cell>
          <cell r="H1941" t="str">
            <v/>
          </cell>
          <cell r="I1941" t="str">
            <v>075-594-5734</v>
          </cell>
          <cell r="J1941">
            <v>5111</v>
          </cell>
          <cell r="K1941">
            <v>0</v>
          </cell>
          <cell r="M1941" t="str">
            <v/>
          </cell>
          <cell r="N1941"/>
          <cell r="O1941"/>
          <cell r="AA1941" t="str">
            <v/>
          </cell>
          <cell r="AB1941"/>
          <cell r="AC1941"/>
          <cell r="AO1941" t="str">
            <v/>
          </cell>
          <cell r="AP1941"/>
          <cell r="AQ1941"/>
          <cell r="BC1941" t="str">
            <v/>
          </cell>
          <cell r="BD1941"/>
          <cell r="BE1941"/>
          <cell r="BQ1941" t="str">
            <v/>
          </cell>
          <cell r="BR1941"/>
          <cell r="BS1941"/>
          <cell r="CE1941" t="str">
            <v/>
          </cell>
          <cell r="CF1941" t="str">
            <v/>
          </cell>
          <cell r="CG1941" t="str">
            <v/>
          </cell>
          <cell r="CR1941" t="str">
            <v>京都中央信用金庫</v>
          </cell>
          <cell r="CS1941" t="str">
            <v>山科中支店</v>
          </cell>
        </row>
        <row r="1942">
          <cell r="B1942" t="str">
            <v>35</v>
          </cell>
          <cell r="F1942" t="str">
            <v>610-0301</v>
          </cell>
          <cell r="G1942" t="str">
            <v>綴喜郡井手町</v>
          </cell>
          <cell r="H1942" t="str">
            <v>多賀帽子田１８</v>
          </cell>
          <cell r="I1942" t="str">
            <v>0774-82-3093</v>
          </cell>
          <cell r="J1942">
            <v>35767</v>
          </cell>
          <cell r="K1942">
            <v>34675</v>
          </cell>
          <cell r="M1942" t="str">
            <v>今西　儀樹</v>
          </cell>
          <cell r="N1942">
            <v>10000</v>
          </cell>
          <cell r="O1942">
            <v>12</v>
          </cell>
          <cell r="AA1942" t="str">
            <v/>
          </cell>
          <cell r="AB1942"/>
          <cell r="AC1942"/>
          <cell r="AO1942" t="str">
            <v/>
          </cell>
          <cell r="AP1942"/>
          <cell r="AQ1942"/>
          <cell r="BC1942" t="str">
            <v/>
          </cell>
          <cell r="BD1942"/>
          <cell r="BE1942"/>
          <cell r="BQ1942" t="str">
            <v/>
          </cell>
          <cell r="BR1942"/>
          <cell r="BS1942"/>
          <cell r="CE1942" t="str">
            <v/>
          </cell>
          <cell r="CF1942" t="str">
            <v/>
          </cell>
          <cell r="CG1942" t="str">
            <v/>
          </cell>
          <cell r="CR1942" t="str">
            <v>京都中央信用金庫</v>
          </cell>
          <cell r="CS1942" t="str">
            <v>井手支店</v>
          </cell>
        </row>
        <row r="1943">
          <cell r="B1943" t="str">
            <v>35</v>
          </cell>
          <cell r="F1943" t="str">
            <v>620-0866</v>
          </cell>
          <cell r="G1943" t="str">
            <v>福知山市前田新町１６９－６</v>
          </cell>
          <cell r="H1943" t="str">
            <v/>
          </cell>
          <cell r="I1943" t="str">
            <v>0773-27-0288</v>
          </cell>
          <cell r="J1943">
            <v>35511</v>
          </cell>
          <cell r="K1943">
            <v>0</v>
          </cell>
          <cell r="M1943" t="str">
            <v/>
          </cell>
          <cell r="N1943"/>
          <cell r="O1943"/>
          <cell r="AA1943" t="str">
            <v/>
          </cell>
          <cell r="AB1943"/>
          <cell r="AC1943"/>
          <cell r="AO1943" t="str">
            <v/>
          </cell>
          <cell r="AP1943"/>
          <cell r="AQ1943"/>
          <cell r="BC1943" t="str">
            <v/>
          </cell>
          <cell r="BD1943"/>
          <cell r="BE1943"/>
          <cell r="BQ1943" t="str">
            <v/>
          </cell>
          <cell r="BR1943"/>
          <cell r="BS1943"/>
          <cell r="CE1943" t="str">
            <v/>
          </cell>
          <cell r="CF1943" t="str">
            <v/>
          </cell>
          <cell r="CG1943" t="str">
            <v/>
          </cell>
          <cell r="CR1943" t="str">
            <v>京都北都信用金庫</v>
          </cell>
          <cell r="CS1943" t="str">
            <v>福知山中央支店</v>
          </cell>
        </row>
        <row r="1944">
          <cell r="B1944" t="str">
            <v>35</v>
          </cell>
          <cell r="F1944" t="str">
            <v>610-0343</v>
          </cell>
          <cell r="G1944" t="str">
            <v>京田辺市大住小林９－５７</v>
          </cell>
          <cell r="H1944" t="str">
            <v/>
          </cell>
          <cell r="I1944" t="str">
            <v>0774-65-2152</v>
          </cell>
          <cell r="J1944">
            <v>36860</v>
          </cell>
          <cell r="K1944">
            <v>34675</v>
          </cell>
          <cell r="M1944" t="str">
            <v>山本　茂</v>
          </cell>
          <cell r="N1944">
            <v>10000</v>
          </cell>
          <cell r="O1944">
            <v>12</v>
          </cell>
          <cell r="AA1944" t="str">
            <v/>
          </cell>
          <cell r="AB1944"/>
          <cell r="AC1944"/>
          <cell r="AO1944" t="str">
            <v/>
          </cell>
          <cell r="AP1944"/>
          <cell r="AQ1944"/>
          <cell r="BC1944" t="str">
            <v/>
          </cell>
          <cell r="BD1944"/>
          <cell r="BE1944"/>
          <cell r="BQ1944" t="str">
            <v/>
          </cell>
          <cell r="BR1944"/>
          <cell r="BS1944"/>
          <cell r="CE1944" t="str">
            <v/>
          </cell>
          <cell r="CF1944" t="str">
            <v/>
          </cell>
          <cell r="CG1944" t="str">
            <v/>
          </cell>
          <cell r="CR1944" t="str">
            <v>京都中央信用金庫</v>
          </cell>
          <cell r="CS1944" t="str">
            <v>八幡支店</v>
          </cell>
        </row>
        <row r="1945">
          <cell r="B1945" t="str">
            <v>38</v>
          </cell>
          <cell r="F1945" t="str">
            <v>607-8242</v>
          </cell>
          <cell r="G1945" t="str">
            <v>京都市山科区勧修寺柴山８－７３</v>
          </cell>
          <cell r="H1945" t="str">
            <v/>
          </cell>
          <cell r="I1945" t="str">
            <v>075-593-5480</v>
          </cell>
          <cell r="J1945">
            <v>828</v>
          </cell>
          <cell r="K1945">
            <v>0</v>
          </cell>
          <cell r="M1945" t="str">
            <v/>
          </cell>
          <cell r="N1945"/>
          <cell r="O1945"/>
          <cell r="AA1945" t="str">
            <v/>
          </cell>
          <cell r="AB1945"/>
          <cell r="AC1945"/>
          <cell r="AO1945" t="str">
            <v/>
          </cell>
          <cell r="AP1945"/>
          <cell r="AQ1945"/>
          <cell r="BC1945" t="str">
            <v/>
          </cell>
          <cell r="BD1945"/>
          <cell r="BE1945"/>
          <cell r="BQ1945" t="str">
            <v/>
          </cell>
          <cell r="BR1945"/>
          <cell r="BS1945"/>
          <cell r="CE1945" t="str">
            <v/>
          </cell>
          <cell r="CF1945" t="str">
            <v/>
          </cell>
          <cell r="CG1945" t="str">
            <v/>
          </cell>
          <cell r="CR1945" t="str">
            <v>京都中央信用金庫</v>
          </cell>
          <cell r="CS1945" t="str">
            <v>西野山支店</v>
          </cell>
        </row>
        <row r="1946">
          <cell r="B1946" t="str">
            <v>35</v>
          </cell>
          <cell r="F1946" t="str">
            <v>615-8281</v>
          </cell>
          <cell r="G1946" t="str">
            <v>京都市西京区松尾木ノ曽町７－４</v>
          </cell>
          <cell r="H1946" t="str">
            <v/>
          </cell>
          <cell r="I1946" t="str">
            <v>075-393-0748</v>
          </cell>
          <cell r="J1946">
            <v>19522</v>
          </cell>
          <cell r="K1946">
            <v>17337</v>
          </cell>
          <cell r="M1946" t="str">
            <v>福田　順吉</v>
          </cell>
          <cell r="N1946">
            <v>5000</v>
          </cell>
          <cell r="O1946">
            <v>12</v>
          </cell>
          <cell r="AA1946" t="str">
            <v/>
          </cell>
          <cell r="AB1946"/>
          <cell r="AC1946"/>
          <cell r="AO1946" t="str">
            <v/>
          </cell>
          <cell r="AP1946"/>
          <cell r="AQ1946"/>
          <cell r="BC1946" t="str">
            <v/>
          </cell>
          <cell r="BD1946"/>
          <cell r="BE1946"/>
          <cell r="BQ1946" t="str">
            <v/>
          </cell>
          <cell r="BR1946"/>
          <cell r="BS1946"/>
          <cell r="CE1946" t="str">
            <v/>
          </cell>
          <cell r="CF1946" t="str">
            <v/>
          </cell>
          <cell r="CG1946" t="str">
            <v/>
          </cell>
          <cell r="CR1946" t="str">
            <v>ゆうちょ銀行</v>
          </cell>
          <cell r="CS1946" t="str">
            <v>四四八</v>
          </cell>
        </row>
        <row r="1947">
          <cell r="B1947" t="str">
            <v>38</v>
          </cell>
          <cell r="F1947" t="str">
            <v>617-0006</v>
          </cell>
          <cell r="G1947" t="str">
            <v>向日市上植野町南小路２６</v>
          </cell>
          <cell r="H1947" t="str">
            <v/>
          </cell>
          <cell r="I1947" t="str">
            <v>075-921-6588</v>
          </cell>
          <cell r="J1947">
            <v>24600</v>
          </cell>
          <cell r="K1947">
            <v>21900</v>
          </cell>
          <cell r="M1947" t="str">
            <v>木ノ山　高久</v>
          </cell>
          <cell r="N1947">
            <v>5000</v>
          </cell>
          <cell r="O1947">
            <v>12</v>
          </cell>
          <cell r="AA1947" t="str">
            <v/>
          </cell>
          <cell r="AB1947"/>
          <cell r="AC1947"/>
          <cell r="AO1947" t="str">
            <v/>
          </cell>
          <cell r="AP1947"/>
          <cell r="AQ1947"/>
          <cell r="BC1947" t="str">
            <v/>
          </cell>
          <cell r="BD1947"/>
          <cell r="BE1947"/>
          <cell r="BQ1947" t="str">
            <v/>
          </cell>
          <cell r="BR1947"/>
          <cell r="BS1947"/>
          <cell r="CE1947" t="str">
            <v/>
          </cell>
          <cell r="CF1947" t="str">
            <v/>
          </cell>
          <cell r="CG1947" t="str">
            <v/>
          </cell>
          <cell r="CR1947" t="str">
            <v>京都中央信用金庫</v>
          </cell>
          <cell r="CS1947" t="str">
            <v>東向日支店</v>
          </cell>
        </row>
        <row r="1948">
          <cell r="B1948" t="str">
            <v>35</v>
          </cell>
          <cell r="F1948" t="str">
            <v>612-8435</v>
          </cell>
          <cell r="G1948" t="str">
            <v>京都市伏見区深草泓ノ壺町２７－１１</v>
          </cell>
          <cell r="H1948" t="str">
            <v/>
          </cell>
          <cell r="I1948" t="str">
            <v>075-603-3538</v>
          </cell>
          <cell r="J1948">
            <v>4256</v>
          </cell>
          <cell r="K1948">
            <v>0</v>
          </cell>
          <cell r="M1948" t="str">
            <v/>
          </cell>
          <cell r="N1948"/>
          <cell r="O1948"/>
          <cell r="AA1948" t="str">
            <v/>
          </cell>
          <cell r="AB1948"/>
          <cell r="AC1948"/>
          <cell r="AO1948" t="str">
            <v/>
          </cell>
          <cell r="AP1948"/>
          <cell r="AQ1948"/>
          <cell r="BC1948" t="str">
            <v/>
          </cell>
          <cell r="BD1948"/>
          <cell r="BE1948"/>
          <cell r="BQ1948" t="str">
            <v/>
          </cell>
          <cell r="BR1948"/>
          <cell r="BS1948"/>
          <cell r="CE1948" t="str">
            <v/>
          </cell>
          <cell r="CF1948" t="str">
            <v/>
          </cell>
          <cell r="CG1948" t="str">
            <v/>
          </cell>
          <cell r="CR1948" t="str">
            <v>京都中央信用金庫</v>
          </cell>
          <cell r="CS1948" t="str">
            <v>伏見支店</v>
          </cell>
        </row>
        <row r="1949">
          <cell r="B1949" t="str">
            <v>35</v>
          </cell>
          <cell r="F1949" t="str">
            <v>610-0121</v>
          </cell>
          <cell r="G1949" t="str">
            <v>城陽市寺田今堀５２－１０１</v>
          </cell>
          <cell r="H1949" t="str">
            <v/>
          </cell>
          <cell r="I1949" t="str">
            <v>0774-52-3117</v>
          </cell>
          <cell r="J1949">
            <v>78090</v>
          </cell>
          <cell r="K1949">
            <v>69350</v>
          </cell>
          <cell r="M1949" t="str">
            <v>野々村　研一</v>
          </cell>
          <cell r="N1949">
            <v>20000</v>
          </cell>
          <cell r="O1949">
            <v>12</v>
          </cell>
          <cell r="AA1949" t="str">
            <v/>
          </cell>
          <cell r="AB1949"/>
          <cell r="AC1949"/>
          <cell r="AO1949" t="str">
            <v/>
          </cell>
          <cell r="AP1949"/>
          <cell r="AQ1949"/>
          <cell r="BC1949" t="str">
            <v/>
          </cell>
          <cell r="BD1949"/>
          <cell r="BE1949"/>
          <cell r="BQ1949" t="str">
            <v/>
          </cell>
          <cell r="BR1949"/>
          <cell r="BS1949"/>
          <cell r="CE1949" t="str">
            <v/>
          </cell>
          <cell r="CF1949" t="str">
            <v/>
          </cell>
          <cell r="CG1949" t="str">
            <v/>
          </cell>
          <cell r="CR1949" t="str">
            <v>南都銀行</v>
          </cell>
          <cell r="CS1949" t="str">
            <v>城陽支店</v>
          </cell>
        </row>
        <row r="1950">
          <cell r="B1950" t="str">
            <v>35</v>
          </cell>
          <cell r="F1950" t="str">
            <v>520-0101</v>
          </cell>
          <cell r="G1950" t="str">
            <v>滋賀県大津市雄琴６－２２－７</v>
          </cell>
          <cell r="H1950" t="str">
            <v/>
          </cell>
          <cell r="I1950" t="str">
            <v>077-536-6566</v>
          </cell>
          <cell r="J1950">
            <v>14962</v>
          </cell>
          <cell r="K1950">
            <v>13870</v>
          </cell>
          <cell r="M1950" t="str">
            <v>吉田　伸一</v>
          </cell>
          <cell r="N1950">
            <v>4000</v>
          </cell>
          <cell r="O1950">
            <v>12</v>
          </cell>
          <cell r="AA1950" t="str">
            <v/>
          </cell>
          <cell r="AB1950"/>
          <cell r="AC1950"/>
          <cell r="AO1950" t="str">
            <v/>
          </cell>
          <cell r="AP1950"/>
          <cell r="AQ1950"/>
          <cell r="BC1950" t="str">
            <v/>
          </cell>
          <cell r="BD1950"/>
          <cell r="BE1950"/>
          <cell r="BQ1950" t="str">
            <v/>
          </cell>
          <cell r="BR1950"/>
          <cell r="BS1950"/>
          <cell r="CE1950" t="str">
            <v/>
          </cell>
          <cell r="CF1950" t="str">
            <v/>
          </cell>
          <cell r="CG1950" t="str">
            <v/>
          </cell>
          <cell r="CR1950"/>
          <cell r="CS1950"/>
        </row>
        <row r="1951">
          <cell r="B1951" t="str">
            <v>35</v>
          </cell>
          <cell r="F1951" t="str">
            <v>607-8307</v>
          </cell>
          <cell r="G1951" t="str">
            <v>京都市山科区西野山射庭ノ上町１６３</v>
          </cell>
          <cell r="H1951" t="str">
            <v>-5</v>
          </cell>
          <cell r="I1951" t="str">
            <v>075-502-6959</v>
          </cell>
          <cell r="J1951">
            <v>2185</v>
          </cell>
          <cell r="K1951">
            <v>0</v>
          </cell>
          <cell r="M1951" t="str">
            <v/>
          </cell>
          <cell r="N1951"/>
          <cell r="O1951"/>
          <cell r="AA1951" t="str">
            <v/>
          </cell>
          <cell r="AB1951"/>
          <cell r="AC1951"/>
          <cell r="AO1951" t="str">
            <v/>
          </cell>
          <cell r="AP1951"/>
          <cell r="AQ1951"/>
          <cell r="BC1951" t="str">
            <v/>
          </cell>
          <cell r="BD1951"/>
          <cell r="BE1951"/>
          <cell r="BQ1951" t="str">
            <v/>
          </cell>
          <cell r="BR1951"/>
          <cell r="BS1951"/>
          <cell r="CE1951" t="str">
            <v/>
          </cell>
          <cell r="CF1951" t="str">
            <v/>
          </cell>
          <cell r="CG1951" t="str">
            <v/>
          </cell>
          <cell r="CR1951" t="str">
            <v>京都信用金庫</v>
          </cell>
          <cell r="CS1951" t="str">
            <v>山科支店</v>
          </cell>
        </row>
        <row r="1952">
          <cell r="B1952" t="str">
            <v>36</v>
          </cell>
          <cell r="F1952" t="str">
            <v>601-1414</v>
          </cell>
          <cell r="G1952" t="str">
            <v>京都市伏見区日野奥出１１－１２</v>
          </cell>
          <cell r="H1952" t="str">
            <v/>
          </cell>
          <cell r="I1952" t="str">
            <v>075-572-7745</v>
          </cell>
          <cell r="J1952">
            <v>26195</v>
          </cell>
          <cell r="K1952">
            <v>23725</v>
          </cell>
          <cell r="M1952" t="str">
            <v>脇　弘</v>
          </cell>
          <cell r="N1952">
            <v>10000</v>
          </cell>
          <cell r="O1952">
            <v>12</v>
          </cell>
          <cell r="AA1952" t="str">
            <v/>
          </cell>
          <cell r="AB1952"/>
          <cell r="AC1952"/>
          <cell r="AO1952" t="str">
            <v/>
          </cell>
          <cell r="AP1952"/>
          <cell r="AQ1952"/>
          <cell r="BC1952" t="str">
            <v/>
          </cell>
          <cell r="BD1952"/>
          <cell r="BE1952"/>
          <cell r="BQ1952" t="str">
            <v/>
          </cell>
          <cell r="BR1952"/>
          <cell r="BS1952"/>
          <cell r="CE1952" t="str">
            <v/>
          </cell>
          <cell r="CF1952" t="str">
            <v/>
          </cell>
          <cell r="CG1952" t="str">
            <v/>
          </cell>
          <cell r="CR1952" t="str">
            <v>京都中央信用金庫</v>
          </cell>
          <cell r="CS1952" t="str">
            <v>石田支店</v>
          </cell>
        </row>
        <row r="1953">
          <cell r="B1953" t="str">
            <v>35</v>
          </cell>
          <cell r="F1953" t="str">
            <v>617-0836</v>
          </cell>
          <cell r="G1953" t="str">
            <v>長岡京市勝竜寺二ノ坪７－４９</v>
          </cell>
          <cell r="H1953" t="str">
            <v/>
          </cell>
          <cell r="I1953" t="str">
            <v>075-957-8510</v>
          </cell>
          <cell r="J1953">
            <v>44754</v>
          </cell>
          <cell r="K1953">
            <v>34675</v>
          </cell>
          <cell r="M1953" t="str">
            <v>山之内　秀人</v>
          </cell>
          <cell r="N1953">
            <v>10000</v>
          </cell>
          <cell r="O1953">
            <v>12</v>
          </cell>
          <cell r="AA1953" t="str">
            <v/>
          </cell>
          <cell r="AB1953"/>
          <cell r="AC1953"/>
          <cell r="AO1953" t="str">
            <v/>
          </cell>
          <cell r="AP1953"/>
          <cell r="AQ1953"/>
          <cell r="BC1953" t="str">
            <v/>
          </cell>
          <cell r="BD1953"/>
          <cell r="BE1953"/>
          <cell r="BQ1953" t="str">
            <v/>
          </cell>
          <cell r="BR1953"/>
          <cell r="BS1953"/>
          <cell r="CE1953" t="str">
            <v/>
          </cell>
          <cell r="CF1953" t="str">
            <v/>
          </cell>
          <cell r="CG1953" t="str">
            <v/>
          </cell>
          <cell r="CR1953" t="str">
            <v>京都銀行</v>
          </cell>
          <cell r="CS1953" t="str">
            <v>長岡京駅前支店</v>
          </cell>
        </row>
        <row r="1954">
          <cell r="B1954" t="str">
            <v>35</v>
          </cell>
          <cell r="F1954" t="str">
            <v>614-8062</v>
          </cell>
          <cell r="G1954" t="str">
            <v>八幡市</v>
          </cell>
          <cell r="H1954" t="str">
            <v>八幡清水井２１０－８</v>
          </cell>
          <cell r="I1954" t="str">
            <v>075-982-1911</v>
          </cell>
          <cell r="J1954">
            <v>47785</v>
          </cell>
          <cell r="K1954">
            <v>34675</v>
          </cell>
          <cell r="M1954" t="str">
            <v>藤田　豊廣</v>
          </cell>
          <cell r="N1954">
            <v>10000</v>
          </cell>
          <cell r="O1954">
            <v>12</v>
          </cell>
          <cell r="AA1954" t="str">
            <v/>
          </cell>
          <cell r="AB1954"/>
          <cell r="AC1954"/>
          <cell r="AO1954" t="str">
            <v/>
          </cell>
          <cell r="AP1954"/>
          <cell r="AQ1954"/>
          <cell r="BC1954" t="str">
            <v/>
          </cell>
          <cell r="BD1954"/>
          <cell r="BE1954"/>
          <cell r="BQ1954" t="str">
            <v/>
          </cell>
          <cell r="BR1954"/>
          <cell r="BS1954"/>
          <cell r="CE1954" t="str">
            <v/>
          </cell>
          <cell r="CF1954" t="str">
            <v/>
          </cell>
          <cell r="CG1954" t="str">
            <v/>
          </cell>
          <cell r="CR1954" t="str">
            <v>京都中央信用金庫</v>
          </cell>
          <cell r="CS1954" t="str">
            <v>八幡支店</v>
          </cell>
        </row>
        <row r="1955">
          <cell r="B1955" t="str">
            <v>35</v>
          </cell>
          <cell r="F1955" t="str">
            <v>626-0063</v>
          </cell>
          <cell r="G1955" t="str">
            <v>宮津市皆原６３１－２</v>
          </cell>
          <cell r="H1955" t="str">
            <v/>
          </cell>
          <cell r="I1955" t="str">
            <v>0772-22-5313</v>
          </cell>
          <cell r="J1955">
            <v>5785</v>
          </cell>
          <cell r="K1955">
            <v>0</v>
          </cell>
          <cell r="M1955" t="str">
            <v/>
          </cell>
          <cell r="N1955"/>
          <cell r="O1955"/>
          <cell r="AA1955" t="str">
            <v/>
          </cell>
          <cell r="AB1955"/>
          <cell r="AC1955"/>
          <cell r="AO1955" t="str">
            <v/>
          </cell>
          <cell r="AP1955"/>
          <cell r="AQ1955"/>
          <cell r="BC1955" t="str">
            <v/>
          </cell>
          <cell r="BD1955"/>
          <cell r="BE1955"/>
          <cell r="BQ1955" t="str">
            <v/>
          </cell>
          <cell r="BR1955"/>
          <cell r="BS1955"/>
          <cell r="CE1955" t="str">
            <v/>
          </cell>
          <cell r="CF1955" t="str">
            <v/>
          </cell>
          <cell r="CG1955" t="str">
            <v/>
          </cell>
          <cell r="CR1955" t="str">
            <v>京都北都信用金庫</v>
          </cell>
          <cell r="CS1955" t="str">
            <v>本店営業部</v>
          </cell>
        </row>
        <row r="1956">
          <cell r="B1956" t="str">
            <v>33</v>
          </cell>
          <cell r="F1956" t="str">
            <v>600-8078</v>
          </cell>
          <cell r="G1956" t="str">
            <v>京都市下京区堺町通松原上ル</v>
          </cell>
          <cell r="H1956" t="str">
            <v>杉屋町２８２－１</v>
          </cell>
          <cell r="I1956" t="str">
            <v>075-361-0700</v>
          </cell>
          <cell r="J1956">
            <v>13905</v>
          </cell>
          <cell r="K1956">
            <v>13140</v>
          </cell>
          <cell r="M1956" t="str">
            <v>野村　隆</v>
          </cell>
          <cell r="N1956">
            <v>4000</v>
          </cell>
          <cell r="O1956">
            <v>12</v>
          </cell>
          <cell r="AA1956" t="str">
            <v/>
          </cell>
          <cell r="AB1956"/>
          <cell r="AC1956"/>
          <cell r="AO1956" t="str">
            <v/>
          </cell>
          <cell r="AP1956"/>
          <cell r="AQ1956"/>
          <cell r="BC1956" t="str">
            <v/>
          </cell>
          <cell r="BD1956"/>
          <cell r="BE1956"/>
          <cell r="BQ1956" t="str">
            <v/>
          </cell>
          <cell r="BR1956"/>
          <cell r="BS1956"/>
          <cell r="CE1956" t="str">
            <v/>
          </cell>
          <cell r="CF1956" t="str">
            <v/>
          </cell>
          <cell r="CG1956" t="str">
            <v/>
          </cell>
          <cell r="CR1956" t="str">
            <v>京都中央信用金庫</v>
          </cell>
          <cell r="CS1956" t="str">
            <v>四条支店</v>
          </cell>
        </row>
        <row r="1957">
          <cell r="B1957" t="str">
            <v>35</v>
          </cell>
          <cell r="F1957" t="str">
            <v>606-0014</v>
          </cell>
          <cell r="G1957" t="str">
            <v>京都市左京区岩倉西河原町１５８</v>
          </cell>
          <cell r="H1957" t="str">
            <v/>
          </cell>
          <cell r="I1957" t="str">
            <v>075-791-6402</v>
          </cell>
          <cell r="J1957">
            <v>16055</v>
          </cell>
          <cell r="K1957">
            <v>13870</v>
          </cell>
          <cell r="M1957" t="str">
            <v>岡山　恭久</v>
          </cell>
          <cell r="N1957">
            <v>4000</v>
          </cell>
          <cell r="O1957">
            <v>12</v>
          </cell>
          <cell r="AA1957" t="str">
            <v/>
          </cell>
          <cell r="AB1957"/>
          <cell r="AC1957"/>
          <cell r="AO1957" t="str">
            <v/>
          </cell>
          <cell r="AP1957"/>
          <cell r="AQ1957"/>
          <cell r="BC1957" t="str">
            <v/>
          </cell>
          <cell r="BD1957"/>
          <cell r="BE1957"/>
          <cell r="BQ1957" t="str">
            <v/>
          </cell>
          <cell r="BR1957"/>
          <cell r="BS1957"/>
          <cell r="CE1957" t="str">
            <v/>
          </cell>
          <cell r="CF1957" t="str">
            <v/>
          </cell>
          <cell r="CG1957" t="str">
            <v/>
          </cell>
          <cell r="CR1957" t="str">
            <v>京都中央信用金庫</v>
          </cell>
          <cell r="CS1957" t="str">
            <v>岩倉支店</v>
          </cell>
        </row>
        <row r="1958">
          <cell r="B1958" t="str">
            <v>35</v>
          </cell>
          <cell r="F1958" t="str">
            <v>607-8464</v>
          </cell>
          <cell r="G1958" t="str">
            <v>京都市山科区上花山講田町５０－１</v>
          </cell>
          <cell r="H1958" t="str">
            <v>グリーンメドゥ洛１０３</v>
          </cell>
          <cell r="I1958" t="str">
            <v>075-593-3319</v>
          </cell>
          <cell r="J1958">
            <v>56572</v>
          </cell>
          <cell r="K1958">
            <v>55480</v>
          </cell>
          <cell r="M1958" t="str">
            <v>村瀬　比呂志</v>
          </cell>
          <cell r="N1958">
            <v>16000</v>
          </cell>
          <cell r="O1958">
            <v>12</v>
          </cell>
          <cell r="AA1958" t="str">
            <v/>
          </cell>
          <cell r="AB1958"/>
          <cell r="AC1958"/>
          <cell r="AO1958" t="str">
            <v/>
          </cell>
          <cell r="AP1958"/>
          <cell r="AQ1958"/>
          <cell r="BC1958" t="str">
            <v/>
          </cell>
          <cell r="BD1958"/>
          <cell r="BE1958"/>
          <cell r="BQ1958" t="str">
            <v/>
          </cell>
          <cell r="BR1958"/>
          <cell r="BS1958"/>
          <cell r="CE1958" t="str">
            <v/>
          </cell>
          <cell r="CF1958" t="str">
            <v/>
          </cell>
          <cell r="CG1958" t="str">
            <v/>
          </cell>
          <cell r="CR1958"/>
          <cell r="CS1958"/>
        </row>
        <row r="1959">
          <cell r="B1959" t="str">
            <v>35</v>
          </cell>
          <cell r="F1959" t="str">
            <v>616-8343</v>
          </cell>
          <cell r="G1959" t="str">
            <v>京都市右京区嵯峨朝日町３３番</v>
          </cell>
          <cell r="H1959" t="str">
            <v/>
          </cell>
          <cell r="I1959" t="str">
            <v>075-862-8637</v>
          </cell>
          <cell r="J1959">
            <v>28034</v>
          </cell>
          <cell r="K1959">
            <v>13870</v>
          </cell>
          <cell r="M1959" t="str">
            <v>大西　誠</v>
          </cell>
          <cell r="N1959">
            <v>4000</v>
          </cell>
          <cell r="O1959">
            <v>12</v>
          </cell>
          <cell r="AA1959" t="str">
            <v/>
          </cell>
          <cell r="AB1959"/>
          <cell r="AC1959"/>
          <cell r="AO1959" t="str">
            <v/>
          </cell>
          <cell r="AP1959"/>
          <cell r="AQ1959"/>
          <cell r="BC1959" t="str">
            <v/>
          </cell>
          <cell r="BD1959"/>
          <cell r="BE1959"/>
          <cell r="BQ1959" t="str">
            <v/>
          </cell>
          <cell r="BR1959"/>
          <cell r="BS1959"/>
          <cell r="CE1959" t="str">
            <v/>
          </cell>
          <cell r="CF1959" t="str">
            <v/>
          </cell>
          <cell r="CG1959" t="str">
            <v/>
          </cell>
          <cell r="CR1959" t="str">
            <v>京都中央信用金庫</v>
          </cell>
          <cell r="CS1959" t="str">
            <v>桂支店</v>
          </cell>
        </row>
        <row r="1960">
          <cell r="B1960" t="str">
            <v>35</v>
          </cell>
          <cell r="F1960" t="str">
            <v>601-8383</v>
          </cell>
          <cell r="G1960" t="str">
            <v>京都市南区吉祥院石原長田町１－９桂</v>
          </cell>
          <cell r="H1960" t="str">
            <v>川ハイツ５号館７０１号</v>
          </cell>
          <cell r="I1960" t="str">
            <v>075-681-7355</v>
          </cell>
          <cell r="J1960">
            <v>8740</v>
          </cell>
          <cell r="K1960">
            <v>0</v>
          </cell>
          <cell r="M1960" t="str">
            <v/>
          </cell>
          <cell r="N1960"/>
          <cell r="O1960"/>
          <cell r="AA1960" t="str">
            <v/>
          </cell>
          <cell r="AB1960"/>
          <cell r="AC1960"/>
          <cell r="AO1960" t="str">
            <v/>
          </cell>
          <cell r="AP1960"/>
          <cell r="AQ1960"/>
          <cell r="BC1960" t="str">
            <v/>
          </cell>
          <cell r="BD1960"/>
          <cell r="BE1960"/>
          <cell r="BQ1960" t="str">
            <v/>
          </cell>
          <cell r="BR1960"/>
          <cell r="BS1960"/>
          <cell r="CE1960" t="str">
            <v/>
          </cell>
          <cell r="CF1960" t="str">
            <v/>
          </cell>
          <cell r="CG1960" t="str">
            <v/>
          </cell>
          <cell r="CR1960" t="str">
            <v>京都中央信用金庫</v>
          </cell>
          <cell r="CS1960" t="str">
            <v>千丸支店</v>
          </cell>
        </row>
        <row r="1961">
          <cell r="B1961" t="str">
            <v>35</v>
          </cell>
          <cell r="F1961" t="str">
            <v>612-8375</v>
          </cell>
          <cell r="G1961" t="str">
            <v>京都市伏見区川東町１－１３</v>
          </cell>
          <cell r="H1961" t="str">
            <v/>
          </cell>
          <cell r="I1961" t="str">
            <v>075-621-0193</v>
          </cell>
          <cell r="J1961">
            <v>45600</v>
          </cell>
          <cell r="K1961">
            <v>34675</v>
          </cell>
          <cell r="M1961" t="str">
            <v>辻　　和夫</v>
          </cell>
          <cell r="N1961">
            <v>10000</v>
          </cell>
          <cell r="O1961">
            <v>12</v>
          </cell>
          <cell r="AA1961" t="str">
            <v/>
          </cell>
          <cell r="AB1961"/>
          <cell r="AC1961"/>
          <cell r="AO1961" t="str">
            <v/>
          </cell>
          <cell r="AP1961"/>
          <cell r="AQ1961"/>
          <cell r="BC1961" t="str">
            <v/>
          </cell>
          <cell r="BD1961"/>
          <cell r="BE1961"/>
          <cell r="BQ1961" t="str">
            <v/>
          </cell>
          <cell r="BR1961"/>
          <cell r="BS1961"/>
          <cell r="CE1961" t="str">
            <v/>
          </cell>
          <cell r="CF1961" t="str">
            <v/>
          </cell>
          <cell r="CG1961" t="str">
            <v/>
          </cell>
          <cell r="CR1961" t="str">
            <v>滋賀銀行</v>
          </cell>
          <cell r="CS1961" t="str">
            <v>京都南支店</v>
          </cell>
        </row>
        <row r="1962">
          <cell r="B1962" t="str">
            <v>35</v>
          </cell>
          <cell r="F1962" t="str">
            <v>601-8354</v>
          </cell>
          <cell r="G1962" t="str">
            <v>京都市南区吉祥院仁木ノ森町１２マイ</v>
          </cell>
          <cell r="H1962" t="str">
            <v>プラザ塔南８０５</v>
          </cell>
          <cell r="I1962" t="str">
            <v>075-682-1901</v>
          </cell>
          <cell r="J1962">
            <v>26077</v>
          </cell>
          <cell r="K1962">
            <v>17337</v>
          </cell>
          <cell r="M1962" t="str">
            <v>向笠　建三</v>
          </cell>
          <cell r="N1962">
            <v>5000</v>
          </cell>
          <cell r="O1962">
            <v>12</v>
          </cell>
          <cell r="AA1962" t="str">
            <v/>
          </cell>
          <cell r="AB1962"/>
          <cell r="AC1962"/>
          <cell r="AO1962" t="str">
            <v/>
          </cell>
          <cell r="AP1962"/>
          <cell r="AQ1962"/>
          <cell r="BC1962" t="str">
            <v/>
          </cell>
          <cell r="BD1962"/>
          <cell r="BE1962"/>
          <cell r="BQ1962" t="str">
            <v/>
          </cell>
          <cell r="BR1962"/>
          <cell r="BS1962"/>
          <cell r="CE1962" t="str">
            <v/>
          </cell>
          <cell r="CF1962" t="str">
            <v/>
          </cell>
          <cell r="CG1962" t="str">
            <v/>
          </cell>
          <cell r="CR1962"/>
          <cell r="CS1962"/>
        </row>
        <row r="1963">
          <cell r="B1963" t="str">
            <v>35</v>
          </cell>
          <cell r="F1963" t="str">
            <v>611-0042</v>
          </cell>
          <cell r="G1963" t="str">
            <v>宇治市</v>
          </cell>
          <cell r="H1963" t="str">
            <v>小倉町東山４２－１３</v>
          </cell>
          <cell r="I1963" t="str">
            <v>0774-24-8789</v>
          </cell>
          <cell r="J1963">
            <v>2185</v>
          </cell>
          <cell r="K1963">
            <v>0</v>
          </cell>
          <cell r="M1963" t="str">
            <v/>
          </cell>
          <cell r="N1963"/>
          <cell r="O1963"/>
          <cell r="AA1963" t="str">
            <v/>
          </cell>
          <cell r="AB1963"/>
          <cell r="AC1963"/>
          <cell r="AO1963" t="str">
            <v/>
          </cell>
          <cell r="AP1963"/>
          <cell r="AQ1963"/>
          <cell r="BC1963" t="str">
            <v/>
          </cell>
          <cell r="BD1963"/>
          <cell r="BE1963"/>
          <cell r="BQ1963" t="str">
            <v/>
          </cell>
          <cell r="BR1963"/>
          <cell r="BS1963"/>
          <cell r="CE1963" t="str">
            <v/>
          </cell>
          <cell r="CF1963" t="str">
            <v/>
          </cell>
          <cell r="CG1963" t="str">
            <v/>
          </cell>
          <cell r="CR1963" t="str">
            <v>京都信用金庫</v>
          </cell>
          <cell r="CS1963" t="str">
            <v>西宇治支店</v>
          </cell>
        </row>
        <row r="1964">
          <cell r="B1964" t="str">
            <v>35</v>
          </cell>
          <cell r="F1964" t="str">
            <v>611-0022</v>
          </cell>
          <cell r="G1964" t="str">
            <v>宇治市白川水落山　１０－７９</v>
          </cell>
          <cell r="H1964" t="str">
            <v/>
          </cell>
          <cell r="I1964" t="str">
            <v>0774-23-7888</v>
          </cell>
          <cell r="J1964">
            <v>21498</v>
          </cell>
          <cell r="K1964">
            <v>13870</v>
          </cell>
          <cell r="M1964" t="str">
            <v>坂本　和浩</v>
          </cell>
          <cell r="N1964">
            <v>4000</v>
          </cell>
          <cell r="O1964">
            <v>12</v>
          </cell>
          <cell r="AA1964" t="str">
            <v/>
          </cell>
          <cell r="AB1964"/>
          <cell r="AC1964"/>
          <cell r="AO1964" t="str">
            <v/>
          </cell>
          <cell r="AP1964"/>
          <cell r="AQ1964"/>
          <cell r="BC1964" t="str">
            <v/>
          </cell>
          <cell r="BD1964"/>
          <cell r="BE1964"/>
          <cell r="BQ1964" t="str">
            <v/>
          </cell>
          <cell r="BR1964"/>
          <cell r="BS1964"/>
          <cell r="CE1964" t="str">
            <v/>
          </cell>
          <cell r="CF1964" t="str">
            <v/>
          </cell>
          <cell r="CG1964" t="str">
            <v/>
          </cell>
          <cell r="CR1964" t="str">
            <v>京都中央信用金庫</v>
          </cell>
          <cell r="CS1964" t="str">
            <v>神明支店</v>
          </cell>
        </row>
        <row r="1965">
          <cell r="B1965" t="str">
            <v>35</v>
          </cell>
          <cell r="F1965" t="str">
            <v>625-0042</v>
          </cell>
          <cell r="G1965" t="str">
            <v>舞鶴市溝尻町３０－５</v>
          </cell>
          <cell r="H1965" t="str">
            <v/>
          </cell>
          <cell r="I1965" t="str">
            <v>0773-62-5977</v>
          </cell>
          <cell r="J1965">
            <v>10953</v>
          </cell>
          <cell r="K1965">
            <v>0</v>
          </cell>
          <cell r="M1965" t="str">
            <v/>
          </cell>
          <cell r="N1965"/>
          <cell r="O1965"/>
          <cell r="AA1965" t="str">
            <v/>
          </cell>
          <cell r="AB1965"/>
          <cell r="AC1965"/>
          <cell r="AO1965" t="str">
            <v/>
          </cell>
          <cell r="AP1965"/>
          <cell r="AQ1965"/>
          <cell r="BC1965" t="str">
            <v/>
          </cell>
          <cell r="BD1965"/>
          <cell r="BE1965"/>
          <cell r="BQ1965" t="str">
            <v/>
          </cell>
          <cell r="BR1965"/>
          <cell r="BS1965"/>
          <cell r="CE1965" t="str">
            <v/>
          </cell>
          <cell r="CF1965" t="str">
            <v/>
          </cell>
          <cell r="CG1965" t="str">
            <v/>
          </cell>
          <cell r="CR1965" t="str">
            <v>京都北都信用金庫</v>
          </cell>
          <cell r="CS1965" t="str">
            <v>東舞鶴中央支店</v>
          </cell>
        </row>
        <row r="1966">
          <cell r="B1966" t="str">
            <v>35</v>
          </cell>
          <cell r="F1966" t="str">
            <v>603-8021</v>
          </cell>
          <cell r="G1966" t="str">
            <v>京都市北区上賀茂西後藤町２０－５</v>
          </cell>
          <cell r="H1966" t="str">
            <v/>
          </cell>
          <cell r="I1966" t="str">
            <v>075-722-4149</v>
          </cell>
          <cell r="J1966">
            <v>36860</v>
          </cell>
          <cell r="K1966">
            <v>34675</v>
          </cell>
          <cell r="M1966" t="str">
            <v>細見　栄</v>
          </cell>
          <cell r="N1966">
            <v>10000</v>
          </cell>
          <cell r="O1966">
            <v>12</v>
          </cell>
          <cell r="AA1966" t="str">
            <v/>
          </cell>
          <cell r="AB1966"/>
          <cell r="AC1966"/>
          <cell r="AO1966" t="str">
            <v/>
          </cell>
          <cell r="AP1966"/>
          <cell r="AQ1966"/>
          <cell r="BC1966" t="str">
            <v/>
          </cell>
          <cell r="BD1966"/>
          <cell r="BE1966"/>
          <cell r="BQ1966" t="str">
            <v/>
          </cell>
          <cell r="BR1966"/>
          <cell r="BS1966"/>
          <cell r="CE1966" t="str">
            <v/>
          </cell>
          <cell r="CF1966" t="str">
            <v/>
          </cell>
          <cell r="CG1966" t="str">
            <v/>
          </cell>
          <cell r="CR1966" t="str">
            <v>京都中央信用金庫</v>
          </cell>
          <cell r="CS1966" t="str">
            <v>賀茂支店</v>
          </cell>
        </row>
        <row r="1967">
          <cell r="B1967" t="str">
            <v>35</v>
          </cell>
          <cell r="F1967" t="str">
            <v>601-8422</v>
          </cell>
          <cell r="G1967" t="str">
            <v>京都市南区西九条針小路町２番地</v>
          </cell>
          <cell r="H1967" t="str">
            <v/>
          </cell>
          <cell r="I1967" t="str">
            <v>075-691-8322</v>
          </cell>
          <cell r="J1967">
            <v>67450</v>
          </cell>
          <cell r="K1967">
            <v>34675</v>
          </cell>
          <cell r="M1967" t="str">
            <v>下地　良和</v>
          </cell>
          <cell r="N1967">
            <v>10000</v>
          </cell>
          <cell r="O1967">
            <v>12</v>
          </cell>
          <cell r="AA1967" t="str">
            <v/>
          </cell>
          <cell r="AB1967"/>
          <cell r="AC1967"/>
          <cell r="AO1967" t="str">
            <v/>
          </cell>
          <cell r="AP1967"/>
          <cell r="AQ1967"/>
          <cell r="BC1967" t="str">
            <v/>
          </cell>
          <cell r="BD1967"/>
          <cell r="BE1967"/>
          <cell r="BQ1967" t="str">
            <v/>
          </cell>
          <cell r="BR1967"/>
          <cell r="BS1967"/>
          <cell r="CE1967" t="str">
            <v/>
          </cell>
          <cell r="CF1967" t="str">
            <v/>
          </cell>
          <cell r="CG1967" t="str">
            <v/>
          </cell>
          <cell r="CR1967" t="str">
            <v>三菱ＵＦＪ銀行</v>
          </cell>
          <cell r="CS1967" t="str">
            <v>東寺支店</v>
          </cell>
        </row>
        <row r="1968">
          <cell r="B1968" t="str">
            <v>35</v>
          </cell>
          <cell r="F1968" t="str">
            <v>606-0068</v>
          </cell>
          <cell r="G1968" t="str">
            <v>京都市左京区八瀬野瀬町２７９－４</v>
          </cell>
          <cell r="H1968" t="str">
            <v/>
          </cell>
          <cell r="I1968" t="str">
            <v>075-781-8640</v>
          </cell>
          <cell r="J1968">
            <v>145502</v>
          </cell>
          <cell r="K1968">
            <v>48545</v>
          </cell>
          <cell r="M1968" t="str">
            <v>田口　貴士</v>
          </cell>
          <cell r="N1968">
            <v>4000</v>
          </cell>
          <cell r="O1968">
            <v>12</v>
          </cell>
          <cell r="AA1968" t="str">
            <v>田口　蓮</v>
          </cell>
          <cell r="AB1968">
            <v>10000</v>
          </cell>
          <cell r="AC1968">
            <v>12</v>
          </cell>
          <cell r="AO1968" t="str">
            <v/>
          </cell>
          <cell r="AP1968"/>
          <cell r="AQ1968"/>
          <cell r="BC1968" t="str">
            <v/>
          </cell>
          <cell r="BD1968"/>
          <cell r="BE1968"/>
          <cell r="BQ1968" t="str">
            <v/>
          </cell>
          <cell r="BR1968"/>
          <cell r="BS1968"/>
          <cell r="CE1968" t="str">
            <v/>
          </cell>
          <cell r="CF1968" t="str">
            <v/>
          </cell>
          <cell r="CG1968" t="str">
            <v/>
          </cell>
          <cell r="CR1968" t="str">
            <v>京都銀行</v>
          </cell>
          <cell r="CS1968" t="str">
            <v>修学院支店</v>
          </cell>
        </row>
        <row r="1969">
          <cell r="B1969" t="str">
            <v>35</v>
          </cell>
          <cell r="F1969" t="str">
            <v>607-8358</v>
          </cell>
          <cell r="G1969" t="str">
            <v>京都市山科区西野楳本町５０－８４</v>
          </cell>
          <cell r="H1969" t="str">
            <v/>
          </cell>
          <cell r="I1969" t="str">
            <v>075-501-0913</v>
          </cell>
          <cell r="J1969">
            <v>42921</v>
          </cell>
          <cell r="K1969">
            <v>41610</v>
          </cell>
          <cell r="M1969" t="str">
            <v>西野　進</v>
          </cell>
          <cell r="N1969">
            <v>12000</v>
          </cell>
          <cell r="O1969">
            <v>12</v>
          </cell>
          <cell r="AA1969" t="str">
            <v/>
          </cell>
          <cell r="AB1969"/>
          <cell r="AC1969"/>
          <cell r="AO1969" t="str">
            <v/>
          </cell>
          <cell r="AP1969"/>
          <cell r="AQ1969"/>
          <cell r="BC1969" t="str">
            <v/>
          </cell>
          <cell r="BD1969"/>
          <cell r="BE1969"/>
          <cell r="BQ1969" t="str">
            <v/>
          </cell>
          <cell r="BR1969"/>
          <cell r="BS1969"/>
          <cell r="CE1969" t="str">
            <v/>
          </cell>
          <cell r="CF1969" t="str">
            <v/>
          </cell>
          <cell r="CG1969" t="str">
            <v/>
          </cell>
          <cell r="CR1969"/>
          <cell r="CS1969"/>
        </row>
        <row r="1970">
          <cell r="B1970" t="str">
            <v>38</v>
          </cell>
          <cell r="F1970" t="str">
            <v>601-1406</v>
          </cell>
          <cell r="G1970" t="str">
            <v>京都市伏見区日野谷寺町　３２－４９</v>
          </cell>
          <cell r="H1970" t="str">
            <v/>
          </cell>
          <cell r="I1970" t="str">
            <v>075-574-1255</v>
          </cell>
          <cell r="J1970">
            <v>45180</v>
          </cell>
          <cell r="K1970">
            <v>43800</v>
          </cell>
          <cell r="M1970" t="str">
            <v>西村　昌樹</v>
          </cell>
          <cell r="N1970">
            <v>10000</v>
          </cell>
          <cell r="O1970">
            <v>12</v>
          </cell>
          <cell r="AA1970" t="str">
            <v/>
          </cell>
          <cell r="AB1970"/>
          <cell r="AC1970"/>
          <cell r="AO1970" t="str">
            <v/>
          </cell>
          <cell r="AP1970"/>
          <cell r="AQ1970"/>
          <cell r="BC1970" t="str">
            <v/>
          </cell>
          <cell r="BD1970"/>
          <cell r="BE1970"/>
          <cell r="BQ1970" t="str">
            <v/>
          </cell>
          <cell r="BR1970"/>
          <cell r="BS1970"/>
          <cell r="CE1970" t="str">
            <v/>
          </cell>
          <cell r="CF1970" t="str">
            <v/>
          </cell>
          <cell r="CG1970" t="str">
            <v/>
          </cell>
          <cell r="CR1970" t="str">
            <v>京都信用金庫</v>
          </cell>
          <cell r="CS1970" t="str">
            <v>西山科支店</v>
          </cell>
        </row>
        <row r="1971">
          <cell r="B1971" t="str">
            <v>35</v>
          </cell>
          <cell r="F1971" t="str">
            <v>617-0001</v>
          </cell>
          <cell r="G1971" t="str">
            <v>向日市物集女町中条３６</v>
          </cell>
          <cell r="H1971" t="str">
            <v/>
          </cell>
          <cell r="I1971" t="str">
            <v>075-921-5038</v>
          </cell>
          <cell r="J1971">
            <v>105098</v>
          </cell>
          <cell r="K1971">
            <v>104025</v>
          </cell>
          <cell r="M1971" t="str">
            <v>山本　隆之</v>
          </cell>
          <cell r="N1971">
            <v>20000</v>
          </cell>
          <cell r="O1971">
            <v>12</v>
          </cell>
          <cell r="AA1971" t="str">
            <v>山本　洋子</v>
          </cell>
          <cell r="AB1971">
            <v>10000</v>
          </cell>
          <cell r="AC1971">
            <v>12</v>
          </cell>
          <cell r="AO1971" t="str">
            <v/>
          </cell>
          <cell r="AP1971"/>
          <cell r="AQ1971"/>
          <cell r="BC1971" t="str">
            <v/>
          </cell>
          <cell r="BD1971"/>
          <cell r="BE1971"/>
          <cell r="BQ1971" t="str">
            <v/>
          </cell>
          <cell r="BR1971"/>
          <cell r="BS1971"/>
          <cell r="CE1971" t="str">
            <v/>
          </cell>
          <cell r="CF1971" t="str">
            <v/>
          </cell>
          <cell r="CG1971" t="str">
            <v/>
          </cell>
          <cell r="CR1971" t="str">
            <v>京都中央信用金庫</v>
          </cell>
          <cell r="CS1971" t="str">
            <v>下津林支店</v>
          </cell>
        </row>
        <row r="1972">
          <cell r="B1972" t="str">
            <v>35</v>
          </cell>
          <cell r="F1972" t="str">
            <v>615-8161</v>
          </cell>
          <cell r="G1972" t="str">
            <v>京都市西京区樫原蛸田町３０－２１２</v>
          </cell>
          <cell r="H1972" t="str">
            <v/>
          </cell>
          <cell r="I1972" t="str">
            <v>075-392-9779</v>
          </cell>
          <cell r="J1972">
            <v>36860</v>
          </cell>
          <cell r="K1972">
            <v>34675</v>
          </cell>
          <cell r="M1972" t="str">
            <v>音羽　茂司</v>
          </cell>
          <cell r="N1972">
            <v>10000</v>
          </cell>
          <cell r="O1972">
            <v>12</v>
          </cell>
          <cell r="AA1972" t="str">
            <v/>
          </cell>
          <cell r="AB1972"/>
          <cell r="AC1972"/>
          <cell r="AO1972" t="str">
            <v/>
          </cell>
          <cell r="AP1972"/>
          <cell r="AQ1972"/>
          <cell r="BC1972" t="str">
            <v/>
          </cell>
          <cell r="BD1972"/>
          <cell r="BE1972"/>
          <cell r="BQ1972" t="str">
            <v/>
          </cell>
          <cell r="BR1972"/>
          <cell r="BS1972"/>
          <cell r="CE1972" t="str">
            <v/>
          </cell>
          <cell r="CF1972" t="str">
            <v/>
          </cell>
          <cell r="CG1972" t="str">
            <v/>
          </cell>
          <cell r="CR1972" t="str">
            <v>三菱ＵＦＪ銀行</v>
          </cell>
          <cell r="CS1972" t="str">
            <v>京都支店</v>
          </cell>
        </row>
        <row r="1973">
          <cell r="B1973" t="str">
            <v>35</v>
          </cell>
          <cell r="F1973" t="str">
            <v>617-0823</v>
          </cell>
          <cell r="G1973" t="str">
            <v>長岡京市長岡１－６－１２</v>
          </cell>
          <cell r="H1973" t="str">
            <v/>
          </cell>
          <cell r="I1973" t="str">
            <v>075-955-4018</v>
          </cell>
          <cell r="J1973">
            <v>16055</v>
          </cell>
          <cell r="K1973">
            <v>13870</v>
          </cell>
          <cell r="M1973" t="str">
            <v>森　克治</v>
          </cell>
          <cell r="N1973">
            <v>4000</v>
          </cell>
          <cell r="O1973">
            <v>12</v>
          </cell>
          <cell r="AA1973" t="str">
            <v/>
          </cell>
          <cell r="AB1973"/>
          <cell r="AC1973"/>
          <cell r="AO1973" t="str">
            <v/>
          </cell>
          <cell r="AP1973"/>
          <cell r="AQ1973"/>
          <cell r="BC1973" t="str">
            <v/>
          </cell>
          <cell r="BD1973"/>
          <cell r="BE1973"/>
          <cell r="BQ1973" t="str">
            <v/>
          </cell>
          <cell r="BR1973"/>
          <cell r="BS1973"/>
          <cell r="CE1973" t="str">
            <v/>
          </cell>
          <cell r="CF1973" t="str">
            <v/>
          </cell>
          <cell r="CG1973" t="str">
            <v/>
          </cell>
          <cell r="CR1973"/>
          <cell r="CS1973"/>
        </row>
        <row r="1974">
          <cell r="B1974" t="str">
            <v>38</v>
          </cell>
          <cell r="F1974" t="str">
            <v>611-0043</v>
          </cell>
          <cell r="G1974" t="str">
            <v>宇治市伊勢田町毛語８</v>
          </cell>
          <cell r="H1974" t="str">
            <v/>
          </cell>
          <cell r="I1974" t="str">
            <v>0774-43-0876</v>
          </cell>
          <cell r="J1974">
            <v>136176</v>
          </cell>
          <cell r="K1974">
            <v>105120</v>
          </cell>
          <cell r="M1974" t="str">
            <v>吉田　芳隆</v>
          </cell>
          <cell r="N1974">
            <v>12000</v>
          </cell>
          <cell r="O1974">
            <v>12</v>
          </cell>
          <cell r="AA1974" t="str">
            <v>吉田　浩治</v>
          </cell>
          <cell r="AB1974">
            <v>12000</v>
          </cell>
          <cell r="AC1974">
            <v>12</v>
          </cell>
          <cell r="AO1974" t="str">
            <v/>
          </cell>
          <cell r="AP1974"/>
          <cell r="AQ1974"/>
          <cell r="BC1974" t="str">
            <v/>
          </cell>
          <cell r="BD1974"/>
          <cell r="BE1974"/>
          <cell r="BQ1974" t="str">
            <v/>
          </cell>
          <cell r="BR1974"/>
          <cell r="BS1974"/>
          <cell r="CE1974" t="str">
            <v/>
          </cell>
          <cell r="CF1974" t="str">
            <v/>
          </cell>
          <cell r="CG1974" t="str">
            <v/>
          </cell>
          <cell r="CR1974" t="str">
            <v>京都銀行</v>
          </cell>
          <cell r="CS1974" t="str">
            <v>伊勢田支店</v>
          </cell>
        </row>
        <row r="1975">
          <cell r="B1975" t="str">
            <v>35</v>
          </cell>
          <cell r="F1975" t="str">
            <v>614-8101</v>
          </cell>
          <cell r="G1975" t="str">
            <v>八幡市川口浜８－２４</v>
          </cell>
          <cell r="H1975" t="str">
            <v/>
          </cell>
          <cell r="I1975" t="str">
            <v>075-981-6274</v>
          </cell>
          <cell r="J1975">
            <v>49637</v>
          </cell>
          <cell r="K1975">
            <v>48545</v>
          </cell>
          <cell r="M1975" t="str">
            <v>田畑　實</v>
          </cell>
          <cell r="N1975">
            <v>14000</v>
          </cell>
          <cell r="O1975">
            <v>12</v>
          </cell>
          <cell r="AA1975" t="str">
            <v/>
          </cell>
          <cell r="AB1975"/>
          <cell r="AC1975"/>
          <cell r="AO1975" t="str">
            <v/>
          </cell>
          <cell r="AP1975"/>
          <cell r="AQ1975"/>
          <cell r="BC1975" t="str">
            <v/>
          </cell>
          <cell r="BD1975"/>
          <cell r="BE1975"/>
          <cell r="BQ1975" t="str">
            <v/>
          </cell>
          <cell r="BR1975"/>
          <cell r="BS1975"/>
          <cell r="CE1975" t="str">
            <v/>
          </cell>
          <cell r="CF1975" t="str">
            <v/>
          </cell>
          <cell r="CG1975" t="str">
            <v/>
          </cell>
          <cell r="CR1975" t="str">
            <v>京都銀行</v>
          </cell>
          <cell r="CS1975" t="str">
            <v>八幡中央支店</v>
          </cell>
        </row>
        <row r="1976">
          <cell r="B1976" t="str">
            <v>35</v>
          </cell>
          <cell r="F1976" t="str">
            <v>619-0214</v>
          </cell>
          <cell r="G1976" t="str">
            <v>木津川市木津町木津内垣外６６－１</v>
          </cell>
          <cell r="H1976" t="str">
            <v/>
          </cell>
          <cell r="I1976" t="str">
            <v>07747-2-3637</v>
          </cell>
          <cell r="J1976">
            <v>16055</v>
          </cell>
          <cell r="K1976">
            <v>13870</v>
          </cell>
          <cell r="M1976" t="str">
            <v>藤岡　太一</v>
          </cell>
          <cell r="N1976">
            <v>4000</v>
          </cell>
          <cell r="O1976">
            <v>12</v>
          </cell>
          <cell r="AA1976" t="str">
            <v/>
          </cell>
          <cell r="AB1976"/>
          <cell r="AC1976"/>
          <cell r="AO1976" t="str">
            <v/>
          </cell>
          <cell r="AP1976"/>
          <cell r="AQ1976"/>
          <cell r="BC1976" t="str">
            <v/>
          </cell>
          <cell r="BD1976"/>
          <cell r="BE1976"/>
          <cell r="BQ1976" t="str">
            <v/>
          </cell>
          <cell r="BR1976"/>
          <cell r="BS1976"/>
          <cell r="CE1976" t="str">
            <v/>
          </cell>
          <cell r="CF1976" t="str">
            <v/>
          </cell>
          <cell r="CG1976" t="str">
            <v/>
          </cell>
          <cell r="CR1976" t="str">
            <v>京都銀行</v>
          </cell>
          <cell r="CS1976" t="str">
            <v>木津支店</v>
          </cell>
        </row>
        <row r="1977">
          <cell r="B1977" t="str">
            <v>35</v>
          </cell>
          <cell r="F1977" t="str">
            <v>619-0244</v>
          </cell>
          <cell r="G1977" t="str">
            <v>相楽郡精華町北稲八間甲斐ノ元１２</v>
          </cell>
          <cell r="H1977" t="str">
            <v/>
          </cell>
          <cell r="I1977" t="str">
            <v>07749-4-4149</v>
          </cell>
          <cell r="J1977">
            <v>182086</v>
          </cell>
          <cell r="K1977">
            <v>83220</v>
          </cell>
          <cell r="M1977" t="str">
            <v>岩井　芳彦</v>
          </cell>
          <cell r="N1977">
            <v>10000</v>
          </cell>
          <cell r="O1977">
            <v>12</v>
          </cell>
          <cell r="AA1977" t="str">
            <v>岩井　優貴</v>
          </cell>
          <cell r="AB1977">
            <v>10000</v>
          </cell>
          <cell r="AC1977">
            <v>12</v>
          </cell>
          <cell r="AO1977" t="str">
            <v>岩井　潤陛</v>
          </cell>
          <cell r="AP1977">
            <v>4000</v>
          </cell>
          <cell r="AQ1977">
            <v>12</v>
          </cell>
          <cell r="BC1977" t="str">
            <v/>
          </cell>
          <cell r="BD1977"/>
          <cell r="BE1977"/>
          <cell r="BQ1977" t="str">
            <v/>
          </cell>
          <cell r="BR1977"/>
          <cell r="BS1977"/>
          <cell r="CE1977" t="str">
            <v/>
          </cell>
          <cell r="CF1977" t="str">
            <v/>
          </cell>
          <cell r="CG1977" t="str">
            <v/>
          </cell>
          <cell r="CR1977"/>
          <cell r="CS1977"/>
        </row>
        <row r="1978">
          <cell r="B1978" t="str">
            <v>35</v>
          </cell>
          <cell r="F1978" t="str">
            <v>629-2303</v>
          </cell>
          <cell r="G1978" t="str">
            <v>与謝郡与謝野町石川５４３３の３</v>
          </cell>
          <cell r="H1978" t="str">
            <v/>
          </cell>
          <cell r="I1978" t="str">
            <v>0772-42-7323</v>
          </cell>
          <cell r="J1978">
            <v>180984</v>
          </cell>
          <cell r="K1978">
            <v>34675</v>
          </cell>
          <cell r="M1978" t="str">
            <v>河辺　孝俊</v>
          </cell>
          <cell r="N1978">
            <v>10000</v>
          </cell>
          <cell r="O1978">
            <v>12</v>
          </cell>
          <cell r="AA1978" t="str">
            <v/>
          </cell>
          <cell r="AB1978"/>
          <cell r="AC1978"/>
          <cell r="AO1978" t="str">
            <v/>
          </cell>
          <cell r="AP1978"/>
          <cell r="AQ1978"/>
          <cell r="BC1978" t="str">
            <v/>
          </cell>
          <cell r="BD1978"/>
          <cell r="BE1978"/>
          <cell r="BQ1978" t="str">
            <v/>
          </cell>
          <cell r="BR1978"/>
          <cell r="BS1978"/>
          <cell r="CE1978" t="str">
            <v/>
          </cell>
          <cell r="CF1978" t="str">
            <v/>
          </cell>
          <cell r="CG1978" t="str">
            <v/>
          </cell>
          <cell r="CR1978" t="str">
            <v>京都北都信用金庫</v>
          </cell>
          <cell r="CS1978" t="str">
            <v>野田川支店</v>
          </cell>
        </row>
        <row r="1979">
          <cell r="B1979" t="str">
            <v>38</v>
          </cell>
          <cell r="F1979" t="str">
            <v>615-0903</v>
          </cell>
          <cell r="G1979" t="str">
            <v>京都市右京区梅津堤下町７</v>
          </cell>
          <cell r="H1979" t="str">
            <v/>
          </cell>
          <cell r="I1979" t="str">
            <v>075-863-5400</v>
          </cell>
          <cell r="J1979">
            <v>27036</v>
          </cell>
          <cell r="K1979">
            <v>17520</v>
          </cell>
          <cell r="M1979" t="str">
            <v>北川　徳之</v>
          </cell>
          <cell r="N1979">
            <v>4000</v>
          </cell>
          <cell r="O1979">
            <v>12</v>
          </cell>
          <cell r="AA1979" t="str">
            <v/>
          </cell>
          <cell r="AB1979"/>
          <cell r="AC1979"/>
          <cell r="AO1979" t="str">
            <v/>
          </cell>
          <cell r="AP1979"/>
          <cell r="AQ1979"/>
          <cell r="BC1979" t="str">
            <v/>
          </cell>
          <cell r="BD1979"/>
          <cell r="BE1979"/>
          <cell r="BQ1979" t="str">
            <v/>
          </cell>
          <cell r="BR1979"/>
          <cell r="BS1979"/>
          <cell r="CE1979" t="str">
            <v/>
          </cell>
          <cell r="CF1979" t="str">
            <v/>
          </cell>
          <cell r="CG1979" t="str">
            <v/>
          </cell>
          <cell r="CR1979" t="str">
            <v>京都信用金庫</v>
          </cell>
          <cell r="CS1979" t="str">
            <v>梅津支店</v>
          </cell>
        </row>
        <row r="1980">
          <cell r="B1980" t="str">
            <v>35</v>
          </cell>
          <cell r="F1980" t="str">
            <v>603-8235</v>
          </cell>
          <cell r="G1980" t="str">
            <v>京都市北区紫野下御輿町南部６１２</v>
          </cell>
          <cell r="H1980" t="str">
            <v/>
          </cell>
          <cell r="I1980" t="str">
            <v>432-1794</v>
          </cell>
          <cell r="J1980">
            <v>655</v>
          </cell>
          <cell r="K1980">
            <v>0</v>
          </cell>
          <cell r="M1980" t="str">
            <v/>
          </cell>
          <cell r="N1980"/>
          <cell r="O1980"/>
          <cell r="AA1980" t="str">
            <v/>
          </cell>
          <cell r="AB1980"/>
          <cell r="AC1980"/>
          <cell r="AO1980" t="str">
            <v/>
          </cell>
          <cell r="AP1980"/>
          <cell r="AQ1980"/>
          <cell r="BC1980" t="str">
            <v/>
          </cell>
          <cell r="BD1980"/>
          <cell r="BE1980"/>
          <cell r="BQ1980" t="str">
            <v/>
          </cell>
          <cell r="BR1980"/>
          <cell r="BS1980"/>
          <cell r="CE1980" t="str">
            <v/>
          </cell>
          <cell r="CF1980" t="str">
            <v/>
          </cell>
          <cell r="CG1980" t="str">
            <v/>
          </cell>
          <cell r="CR1980"/>
          <cell r="CS1980"/>
        </row>
        <row r="1981">
          <cell r="B1981" t="str">
            <v>35</v>
          </cell>
          <cell r="F1981" t="str">
            <v>601-1365</v>
          </cell>
          <cell r="G1981" t="str">
            <v>京都市伏見区醍醐新開２２－６</v>
          </cell>
          <cell r="H1981" t="str">
            <v/>
          </cell>
          <cell r="I1981" t="str">
            <v>075-573-3850</v>
          </cell>
          <cell r="J1981">
            <v>389</v>
          </cell>
          <cell r="K1981">
            <v>0</v>
          </cell>
          <cell r="M1981" t="str">
            <v/>
          </cell>
          <cell r="N1981"/>
          <cell r="O1981"/>
          <cell r="AA1981" t="str">
            <v/>
          </cell>
          <cell r="AB1981"/>
          <cell r="AC1981"/>
          <cell r="AO1981" t="str">
            <v/>
          </cell>
          <cell r="AP1981"/>
          <cell r="AQ1981"/>
          <cell r="BC1981" t="str">
            <v/>
          </cell>
          <cell r="BD1981"/>
          <cell r="BE1981"/>
          <cell r="BQ1981" t="str">
            <v/>
          </cell>
          <cell r="BR1981"/>
          <cell r="BS1981"/>
          <cell r="CE1981" t="str">
            <v/>
          </cell>
          <cell r="CF1981" t="str">
            <v/>
          </cell>
          <cell r="CG1981" t="str">
            <v/>
          </cell>
          <cell r="CR1981"/>
          <cell r="CS1981"/>
        </row>
        <row r="1982">
          <cell r="B1982" t="str">
            <v>37</v>
          </cell>
          <cell r="F1982" t="str">
            <v>601-1406</v>
          </cell>
          <cell r="G1982" t="str">
            <v>京都市伏見区日野谷寺町１９－３</v>
          </cell>
          <cell r="H1982" t="str">
            <v/>
          </cell>
          <cell r="I1982" t="str">
            <v>075-573-5546</v>
          </cell>
          <cell r="J1982">
            <v>25500</v>
          </cell>
          <cell r="K1982">
            <v>21900</v>
          </cell>
          <cell r="M1982" t="str">
            <v>吉村　和也</v>
          </cell>
          <cell r="N1982">
            <v>4000</v>
          </cell>
          <cell r="O1982">
            <v>12</v>
          </cell>
          <cell r="AA1982" t="str">
            <v/>
          </cell>
          <cell r="AB1982"/>
          <cell r="AC1982"/>
          <cell r="AO1982" t="str">
            <v/>
          </cell>
          <cell r="AP1982"/>
          <cell r="AQ1982"/>
          <cell r="BC1982" t="str">
            <v/>
          </cell>
          <cell r="BD1982"/>
          <cell r="BE1982"/>
          <cell r="BQ1982" t="str">
            <v/>
          </cell>
          <cell r="BR1982"/>
          <cell r="BS1982"/>
          <cell r="CE1982" t="str">
            <v/>
          </cell>
          <cell r="CF1982" t="str">
            <v/>
          </cell>
          <cell r="CG1982" t="str">
            <v/>
          </cell>
          <cell r="CR1982" t="str">
            <v>京都中央信用金庫</v>
          </cell>
          <cell r="CS1982" t="str">
            <v>石田支店</v>
          </cell>
        </row>
        <row r="1983">
          <cell r="B1983" t="str">
            <v>35</v>
          </cell>
          <cell r="F1983" t="str">
            <v>601-8469</v>
          </cell>
          <cell r="G1983" t="str">
            <v>京都市南区唐橋平垣町４３</v>
          </cell>
          <cell r="H1983" t="str">
            <v/>
          </cell>
          <cell r="I1983" t="str">
            <v>075-672-0411</v>
          </cell>
          <cell r="J1983">
            <v>77767</v>
          </cell>
          <cell r="K1983">
            <v>69350</v>
          </cell>
          <cell r="M1983" t="str">
            <v>田中　誠</v>
          </cell>
          <cell r="N1983">
            <v>10000</v>
          </cell>
          <cell r="O1983">
            <v>12</v>
          </cell>
          <cell r="AA1983" t="str">
            <v>田中　浩道</v>
          </cell>
          <cell r="AB1983">
            <v>10000</v>
          </cell>
          <cell r="AC1983">
            <v>12</v>
          </cell>
          <cell r="AO1983" t="str">
            <v/>
          </cell>
          <cell r="AP1983"/>
          <cell r="AQ1983"/>
          <cell r="BC1983" t="str">
            <v/>
          </cell>
          <cell r="BD1983"/>
          <cell r="BE1983"/>
          <cell r="BQ1983" t="str">
            <v/>
          </cell>
          <cell r="BR1983"/>
          <cell r="BS1983"/>
          <cell r="CE1983" t="str">
            <v/>
          </cell>
          <cell r="CF1983" t="str">
            <v/>
          </cell>
          <cell r="CG1983" t="str">
            <v/>
          </cell>
          <cell r="CR1983" t="str">
            <v>滋賀銀行</v>
          </cell>
          <cell r="CS1983" t="str">
            <v>九条支店</v>
          </cell>
        </row>
        <row r="1984">
          <cell r="B1984" t="str">
            <v>38</v>
          </cell>
          <cell r="F1984" t="str">
            <v>612-8486</v>
          </cell>
          <cell r="G1984" t="str">
            <v>京都市伏見区羽束師古川町２９５</v>
          </cell>
          <cell r="H1984" t="str">
            <v/>
          </cell>
          <cell r="I1984" t="str">
            <v>075-931-4980</v>
          </cell>
          <cell r="J1984">
            <v>5520</v>
          </cell>
          <cell r="K1984">
            <v>0</v>
          </cell>
          <cell r="M1984" t="str">
            <v/>
          </cell>
          <cell r="N1984"/>
          <cell r="O1984"/>
          <cell r="AA1984" t="str">
            <v/>
          </cell>
          <cell r="AB1984"/>
          <cell r="AC1984"/>
          <cell r="AO1984" t="str">
            <v/>
          </cell>
          <cell r="AP1984"/>
          <cell r="AQ1984"/>
          <cell r="BC1984" t="str">
            <v/>
          </cell>
          <cell r="BD1984"/>
          <cell r="BE1984"/>
          <cell r="BQ1984" t="str">
            <v/>
          </cell>
          <cell r="BR1984"/>
          <cell r="BS1984"/>
          <cell r="CE1984" t="str">
            <v/>
          </cell>
          <cell r="CF1984" t="str">
            <v/>
          </cell>
          <cell r="CG1984" t="str">
            <v/>
          </cell>
          <cell r="CR1984" t="str">
            <v>京都中央信用金庫</v>
          </cell>
          <cell r="CS1984" t="str">
            <v>久我支店</v>
          </cell>
        </row>
        <row r="1985">
          <cell r="B1985" t="str">
            <v>35</v>
          </cell>
          <cell r="F1985" t="str">
            <v>617-0813</v>
          </cell>
          <cell r="G1985" t="str">
            <v>長岡京市井ノ内</v>
          </cell>
          <cell r="H1985" t="str">
            <v>芝山１２－６</v>
          </cell>
          <cell r="I1985" t="str">
            <v>075-874-3941</v>
          </cell>
          <cell r="J1985">
            <v>71535</v>
          </cell>
          <cell r="K1985">
            <v>69350</v>
          </cell>
          <cell r="M1985" t="str">
            <v>松井　修二</v>
          </cell>
          <cell r="N1985">
            <v>20000</v>
          </cell>
          <cell r="O1985">
            <v>12</v>
          </cell>
          <cell r="AA1985" t="str">
            <v/>
          </cell>
          <cell r="AB1985"/>
          <cell r="AC1985"/>
          <cell r="AO1985" t="str">
            <v/>
          </cell>
          <cell r="AP1985"/>
          <cell r="AQ1985"/>
          <cell r="BC1985" t="str">
            <v/>
          </cell>
          <cell r="BD1985"/>
          <cell r="BE1985"/>
          <cell r="BQ1985" t="str">
            <v/>
          </cell>
          <cell r="BR1985"/>
          <cell r="BS1985"/>
          <cell r="CE1985" t="str">
            <v/>
          </cell>
          <cell r="CF1985" t="str">
            <v/>
          </cell>
          <cell r="CG1985" t="str">
            <v/>
          </cell>
          <cell r="CR1985" t="str">
            <v>京都中央信用金庫</v>
          </cell>
          <cell r="CS1985" t="str">
            <v>今里支店</v>
          </cell>
        </row>
        <row r="1986">
          <cell r="B1986" t="str">
            <v>35</v>
          </cell>
          <cell r="F1986" t="str">
            <v>619-0201</v>
          </cell>
          <cell r="G1986" t="str">
            <v>木津川市山城町綺田南河原１０６番地</v>
          </cell>
          <cell r="H1986" t="str">
            <v>の７</v>
          </cell>
          <cell r="I1986" t="str">
            <v>0774-86-5085</v>
          </cell>
          <cell r="J1986">
            <v>54054</v>
          </cell>
          <cell r="K1986">
            <v>17337</v>
          </cell>
          <cell r="M1986" t="str">
            <v>矢島　頼樹</v>
          </cell>
          <cell r="N1986">
            <v>5000</v>
          </cell>
          <cell r="O1986">
            <v>12</v>
          </cell>
          <cell r="AA1986" t="str">
            <v/>
          </cell>
          <cell r="AB1986"/>
          <cell r="AC1986"/>
          <cell r="AO1986" t="str">
            <v/>
          </cell>
          <cell r="AP1986"/>
          <cell r="AQ1986"/>
          <cell r="BC1986" t="str">
            <v/>
          </cell>
          <cell r="BD1986"/>
          <cell r="BE1986"/>
          <cell r="BQ1986" t="str">
            <v/>
          </cell>
          <cell r="BR1986"/>
          <cell r="BS1986"/>
          <cell r="CE1986" t="str">
            <v/>
          </cell>
          <cell r="CF1986" t="str">
            <v/>
          </cell>
          <cell r="CG1986" t="str">
            <v/>
          </cell>
          <cell r="CR1986"/>
          <cell r="CS1986"/>
        </row>
        <row r="1987">
          <cell r="B1987" t="str">
            <v>35</v>
          </cell>
          <cell r="F1987" t="str">
            <v>617-0005</v>
          </cell>
          <cell r="G1987" t="str">
            <v>向日市向日町北山７４</v>
          </cell>
          <cell r="H1987" t="str">
            <v>向日台９－３０１</v>
          </cell>
          <cell r="I1987" t="str">
            <v>075-922-0941</v>
          </cell>
          <cell r="J1987">
            <v>36860</v>
          </cell>
          <cell r="K1987">
            <v>34675</v>
          </cell>
          <cell r="M1987" t="str">
            <v>堀井　英五</v>
          </cell>
          <cell r="N1987">
            <v>10000</v>
          </cell>
          <cell r="O1987">
            <v>12</v>
          </cell>
          <cell r="AA1987" t="str">
            <v/>
          </cell>
          <cell r="AB1987"/>
          <cell r="AC1987"/>
          <cell r="AO1987" t="str">
            <v/>
          </cell>
          <cell r="AP1987"/>
          <cell r="AQ1987"/>
          <cell r="BC1987" t="str">
            <v/>
          </cell>
          <cell r="BD1987"/>
          <cell r="BE1987"/>
          <cell r="BQ1987" t="str">
            <v/>
          </cell>
          <cell r="BR1987"/>
          <cell r="BS1987"/>
          <cell r="CE1987" t="str">
            <v/>
          </cell>
          <cell r="CF1987" t="str">
            <v/>
          </cell>
          <cell r="CG1987" t="str">
            <v/>
          </cell>
          <cell r="CR1987" t="str">
            <v>京都中央信用金庫</v>
          </cell>
          <cell r="CS1987" t="str">
            <v>東向日支店</v>
          </cell>
        </row>
        <row r="1988">
          <cell r="B1988" t="str">
            <v>35</v>
          </cell>
          <cell r="F1988" t="str">
            <v>629-2503</v>
          </cell>
          <cell r="G1988" t="str">
            <v>京丹後市大宮町周只２２３１</v>
          </cell>
          <cell r="H1988" t="str">
            <v/>
          </cell>
          <cell r="I1988" t="str">
            <v>090-3493-5346</v>
          </cell>
          <cell r="J1988">
            <v>18429</v>
          </cell>
          <cell r="K1988">
            <v>17337</v>
          </cell>
          <cell r="M1988" t="str">
            <v>大川　義雄</v>
          </cell>
          <cell r="N1988">
            <v>5000</v>
          </cell>
          <cell r="O1988">
            <v>12</v>
          </cell>
          <cell r="AA1988" t="str">
            <v/>
          </cell>
          <cell r="AB1988"/>
          <cell r="AC1988"/>
          <cell r="AO1988" t="str">
            <v/>
          </cell>
          <cell r="AP1988"/>
          <cell r="AQ1988"/>
          <cell r="BC1988" t="str">
            <v/>
          </cell>
          <cell r="BD1988"/>
          <cell r="BE1988"/>
          <cell r="BQ1988" t="str">
            <v/>
          </cell>
          <cell r="BR1988"/>
          <cell r="BS1988"/>
          <cell r="CE1988" t="str">
            <v/>
          </cell>
          <cell r="CF1988" t="str">
            <v/>
          </cell>
          <cell r="CG1988" t="str">
            <v/>
          </cell>
          <cell r="CR1988"/>
          <cell r="CS1988"/>
        </row>
        <row r="1989">
          <cell r="B1989" t="str">
            <v>35</v>
          </cell>
          <cell r="F1989" t="str">
            <v>616-8322</v>
          </cell>
          <cell r="G1989" t="str">
            <v>京都市右京区嵯峨野芝野町３１－１６</v>
          </cell>
          <cell r="H1989" t="str">
            <v/>
          </cell>
          <cell r="I1989" t="str">
            <v>075-864-6404</v>
          </cell>
          <cell r="J1989">
            <v>18429</v>
          </cell>
          <cell r="K1989">
            <v>17337</v>
          </cell>
          <cell r="M1989" t="str">
            <v>碓井　直</v>
          </cell>
          <cell r="N1989">
            <v>5000</v>
          </cell>
          <cell r="O1989">
            <v>12</v>
          </cell>
          <cell r="AA1989" t="str">
            <v/>
          </cell>
          <cell r="AB1989"/>
          <cell r="AC1989"/>
          <cell r="AO1989" t="str">
            <v/>
          </cell>
          <cell r="AP1989"/>
          <cell r="AQ1989"/>
          <cell r="BC1989" t="str">
            <v/>
          </cell>
          <cell r="BD1989"/>
          <cell r="BE1989"/>
          <cell r="BQ1989" t="str">
            <v/>
          </cell>
          <cell r="BR1989"/>
          <cell r="BS1989"/>
          <cell r="CE1989" t="str">
            <v/>
          </cell>
          <cell r="CF1989" t="str">
            <v/>
          </cell>
          <cell r="CG1989" t="str">
            <v/>
          </cell>
          <cell r="CR1989" t="str">
            <v>京都銀行</v>
          </cell>
          <cell r="CS1989" t="str">
            <v>帷子ノ辻支店</v>
          </cell>
        </row>
        <row r="1990">
          <cell r="B1990" t="str">
            <v>35</v>
          </cell>
          <cell r="F1990" t="str">
            <v>601-8171</v>
          </cell>
          <cell r="G1990" t="str">
            <v>京都市南区上鳥羽南村山町４－２</v>
          </cell>
          <cell r="H1990" t="str">
            <v/>
          </cell>
          <cell r="I1990" t="str">
            <v>075-634-8570</v>
          </cell>
          <cell r="J1990">
            <v>43795</v>
          </cell>
          <cell r="K1990">
            <v>41610</v>
          </cell>
          <cell r="M1990" t="str">
            <v>中村　秀之</v>
          </cell>
          <cell r="N1990">
            <v>12000</v>
          </cell>
          <cell r="O1990">
            <v>12</v>
          </cell>
          <cell r="AA1990" t="str">
            <v/>
          </cell>
          <cell r="AB1990"/>
          <cell r="AC1990"/>
          <cell r="AO1990" t="str">
            <v/>
          </cell>
          <cell r="AP1990"/>
          <cell r="AQ1990"/>
          <cell r="BC1990" t="str">
            <v/>
          </cell>
          <cell r="BD1990"/>
          <cell r="BE1990"/>
          <cell r="BQ1990" t="str">
            <v/>
          </cell>
          <cell r="BR1990"/>
          <cell r="BS1990"/>
          <cell r="CE1990" t="str">
            <v/>
          </cell>
          <cell r="CF1990" t="str">
            <v/>
          </cell>
          <cell r="CG1990" t="str">
            <v/>
          </cell>
          <cell r="CR1990" t="str">
            <v>京都信用金庫</v>
          </cell>
          <cell r="CS1990" t="str">
            <v>十条支店</v>
          </cell>
        </row>
        <row r="1991">
          <cell r="B1991" t="str">
            <v>35</v>
          </cell>
          <cell r="F1991" t="str">
            <v>607-8465</v>
          </cell>
          <cell r="G1991" t="str">
            <v>京都市山科区上花山坂尻１９－２５</v>
          </cell>
          <cell r="H1991" t="str">
            <v/>
          </cell>
          <cell r="I1991" t="str">
            <v>075-594-1386</v>
          </cell>
          <cell r="J1991">
            <v>71535</v>
          </cell>
          <cell r="K1991">
            <v>69350</v>
          </cell>
          <cell r="M1991" t="str">
            <v>堀　賢二</v>
          </cell>
          <cell r="N1991">
            <v>20000</v>
          </cell>
          <cell r="O1991">
            <v>12</v>
          </cell>
          <cell r="AA1991" t="str">
            <v/>
          </cell>
          <cell r="AB1991"/>
          <cell r="AC1991"/>
          <cell r="AO1991" t="str">
            <v/>
          </cell>
          <cell r="AP1991"/>
          <cell r="AQ1991"/>
          <cell r="BC1991" t="str">
            <v/>
          </cell>
          <cell r="BD1991"/>
          <cell r="BE1991"/>
          <cell r="BQ1991" t="str">
            <v/>
          </cell>
          <cell r="BR1991"/>
          <cell r="BS1991"/>
          <cell r="CE1991" t="str">
            <v/>
          </cell>
          <cell r="CF1991" t="str">
            <v/>
          </cell>
          <cell r="CG1991" t="str">
            <v/>
          </cell>
          <cell r="CR1991" t="str">
            <v>京都中央信用金庫</v>
          </cell>
          <cell r="CS1991" t="str">
            <v>西野山支店</v>
          </cell>
        </row>
        <row r="1992">
          <cell r="B1992" t="str">
            <v>35</v>
          </cell>
          <cell r="F1992" t="str">
            <v>612-8496</v>
          </cell>
          <cell r="G1992" t="str">
            <v>京都市伏見区久我西出町１１－１６０</v>
          </cell>
          <cell r="H1992" t="str">
            <v/>
          </cell>
          <cell r="I1992" t="str">
            <v>075-934-3645</v>
          </cell>
          <cell r="J1992">
            <v>29925</v>
          </cell>
          <cell r="K1992">
            <v>27740</v>
          </cell>
          <cell r="M1992" t="str">
            <v>土井　弘幸</v>
          </cell>
          <cell r="N1992">
            <v>8000</v>
          </cell>
          <cell r="O1992">
            <v>12</v>
          </cell>
          <cell r="AA1992" t="str">
            <v/>
          </cell>
          <cell r="AB1992"/>
          <cell r="AC1992"/>
          <cell r="AO1992" t="str">
            <v/>
          </cell>
          <cell r="AP1992"/>
          <cell r="AQ1992"/>
          <cell r="BC1992" t="str">
            <v/>
          </cell>
          <cell r="BD1992"/>
          <cell r="BE1992"/>
          <cell r="BQ1992" t="str">
            <v/>
          </cell>
          <cell r="BR1992"/>
          <cell r="BS1992"/>
          <cell r="CE1992" t="str">
            <v/>
          </cell>
          <cell r="CF1992" t="str">
            <v/>
          </cell>
          <cell r="CG1992" t="str">
            <v/>
          </cell>
          <cell r="CR1992"/>
          <cell r="CS1992"/>
        </row>
        <row r="1993">
          <cell r="B1993" t="str">
            <v>35</v>
          </cell>
          <cell r="F1993" t="str">
            <v>612-8484</v>
          </cell>
          <cell r="G1993" t="str">
            <v>京都市伏見区</v>
          </cell>
          <cell r="H1993" t="str">
            <v>羽束師鴨川町３５０－５</v>
          </cell>
          <cell r="I1993" t="str">
            <v>090-3275-9896</v>
          </cell>
          <cell r="J1993">
            <v>65502</v>
          </cell>
          <cell r="K1993">
            <v>58947</v>
          </cell>
          <cell r="M1993" t="str">
            <v>大橋　豊</v>
          </cell>
          <cell r="N1993">
            <v>10000</v>
          </cell>
          <cell r="O1993">
            <v>12</v>
          </cell>
          <cell r="AA1993" t="str">
            <v>大橋　卓馬</v>
          </cell>
          <cell r="AB1993">
            <v>7000</v>
          </cell>
          <cell r="AC1993">
            <v>12</v>
          </cell>
          <cell r="AO1993" t="str">
            <v/>
          </cell>
          <cell r="AP1993"/>
          <cell r="AQ1993"/>
          <cell r="BC1993" t="str">
            <v/>
          </cell>
          <cell r="BD1993"/>
          <cell r="BE1993"/>
          <cell r="BQ1993" t="str">
            <v/>
          </cell>
          <cell r="BR1993"/>
          <cell r="BS1993"/>
          <cell r="CE1993" t="str">
            <v/>
          </cell>
          <cell r="CF1993" t="str">
            <v/>
          </cell>
          <cell r="CG1993" t="str">
            <v/>
          </cell>
          <cell r="CR1993" t="str">
            <v>京都中央信用金庫</v>
          </cell>
          <cell r="CS1993" t="str">
            <v>久我支店</v>
          </cell>
        </row>
        <row r="1994">
          <cell r="B1994" t="str">
            <v>35</v>
          </cell>
          <cell r="F1994" t="str">
            <v>615-8101</v>
          </cell>
          <cell r="G1994" t="str">
            <v>京都市西京区</v>
          </cell>
          <cell r="H1994" t="str">
            <v>川島東代町８８番地</v>
          </cell>
          <cell r="I1994" t="str">
            <v>075-393-1945</v>
          </cell>
          <cell r="J1994">
            <v>4531</v>
          </cell>
          <cell r="K1994">
            <v>0</v>
          </cell>
          <cell r="M1994" t="str">
            <v/>
          </cell>
          <cell r="N1994"/>
          <cell r="O1994"/>
          <cell r="AA1994" t="str">
            <v/>
          </cell>
          <cell r="AB1994"/>
          <cell r="AC1994"/>
          <cell r="AO1994" t="str">
            <v/>
          </cell>
          <cell r="AP1994"/>
          <cell r="AQ1994"/>
          <cell r="BC1994" t="str">
            <v/>
          </cell>
          <cell r="BD1994"/>
          <cell r="BE1994"/>
          <cell r="BQ1994" t="str">
            <v/>
          </cell>
          <cell r="BR1994"/>
          <cell r="BS1994"/>
          <cell r="CE1994" t="str">
            <v/>
          </cell>
          <cell r="CF1994" t="str">
            <v/>
          </cell>
          <cell r="CG1994" t="str">
            <v/>
          </cell>
          <cell r="CR1994" t="str">
            <v>京都中央信用金庫</v>
          </cell>
          <cell r="CS1994" t="str">
            <v>桂駅前支店</v>
          </cell>
        </row>
        <row r="1995">
          <cell r="B1995" t="str">
            <v>35</v>
          </cell>
          <cell r="F1995" t="str">
            <v>610-0241</v>
          </cell>
          <cell r="G1995" t="str">
            <v>綴喜郡宇治田原町大字南谷山２</v>
          </cell>
          <cell r="H1995" t="str">
            <v/>
          </cell>
          <cell r="I1995" t="str">
            <v>0774-88-2691</v>
          </cell>
          <cell r="J1995">
            <v>35767</v>
          </cell>
          <cell r="K1995">
            <v>34675</v>
          </cell>
          <cell r="M1995" t="str">
            <v>中村　義三</v>
          </cell>
          <cell r="N1995">
            <v>10000</v>
          </cell>
          <cell r="O1995">
            <v>12</v>
          </cell>
          <cell r="AA1995" t="str">
            <v/>
          </cell>
          <cell r="AB1995"/>
          <cell r="AC1995"/>
          <cell r="AO1995" t="str">
            <v/>
          </cell>
          <cell r="AP1995"/>
          <cell r="AQ1995"/>
          <cell r="BC1995" t="str">
            <v/>
          </cell>
          <cell r="BD1995"/>
          <cell r="BE1995"/>
          <cell r="BQ1995" t="str">
            <v/>
          </cell>
          <cell r="BR1995"/>
          <cell r="BS1995"/>
          <cell r="CE1995" t="str">
            <v/>
          </cell>
          <cell r="CF1995" t="str">
            <v/>
          </cell>
          <cell r="CG1995" t="str">
            <v/>
          </cell>
          <cell r="CR1995" t="str">
            <v>京都中央信用金庫</v>
          </cell>
          <cell r="CS1995" t="str">
            <v>宇治田原支店</v>
          </cell>
        </row>
        <row r="1996">
          <cell r="B1996" t="str">
            <v>35</v>
          </cell>
          <cell r="F1996" t="str">
            <v>620-0000</v>
          </cell>
          <cell r="G1996" t="str">
            <v>福知山市字上小田６６９</v>
          </cell>
          <cell r="H1996" t="str">
            <v/>
          </cell>
          <cell r="I1996" t="str">
            <v>0773-33-2320</v>
          </cell>
          <cell r="J1996">
            <v>90677</v>
          </cell>
          <cell r="K1996">
            <v>55480</v>
          </cell>
          <cell r="M1996" t="str">
            <v>山下　幸夫</v>
          </cell>
          <cell r="N1996">
            <v>16000</v>
          </cell>
          <cell r="O1996">
            <v>12</v>
          </cell>
          <cell r="AA1996" t="str">
            <v/>
          </cell>
          <cell r="AB1996"/>
          <cell r="AC1996"/>
          <cell r="AO1996" t="str">
            <v/>
          </cell>
          <cell r="AP1996"/>
          <cell r="AQ1996"/>
          <cell r="BC1996" t="str">
            <v/>
          </cell>
          <cell r="BD1996"/>
          <cell r="BE1996"/>
          <cell r="BQ1996" t="str">
            <v/>
          </cell>
          <cell r="BR1996"/>
          <cell r="BS1996"/>
          <cell r="CE1996" t="str">
            <v/>
          </cell>
          <cell r="CF1996" t="str">
            <v/>
          </cell>
          <cell r="CG1996" t="str">
            <v/>
          </cell>
          <cell r="CR1996"/>
          <cell r="CS1996"/>
        </row>
        <row r="1997">
          <cell r="B1997" t="str">
            <v>35</v>
          </cell>
          <cell r="F1997" t="str">
            <v>606-8143</v>
          </cell>
          <cell r="G1997" t="str">
            <v>京都市左京区一乗寺堀ノ内町１０</v>
          </cell>
          <cell r="H1997" t="str">
            <v/>
          </cell>
          <cell r="I1997" t="str">
            <v>075-701-4961</v>
          </cell>
          <cell r="J1997">
            <v>86231</v>
          </cell>
          <cell r="K1997">
            <v>62415</v>
          </cell>
          <cell r="M1997" t="str">
            <v>戸川　政人</v>
          </cell>
          <cell r="N1997">
            <v>18000</v>
          </cell>
          <cell r="O1997">
            <v>12</v>
          </cell>
          <cell r="AA1997" t="str">
            <v/>
          </cell>
          <cell r="AB1997"/>
          <cell r="AC1997"/>
          <cell r="AO1997" t="str">
            <v/>
          </cell>
          <cell r="AP1997"/>
          <cell r="AQ1997"/>
          <cell r="BC1997" t="str">
            <v/>
          </cell>
          <cell r="BD1997"/>
          <cell r="BE1997"/>
          <cell r="BQ1997" t="str">
            <v/>
          </cell>
          <cell r="BR1997"/>
          <cell r="BS1997"/>
          <cell r="CE1997" t="str">
            <v/>
          </cell>
          <cell r="CF1997" t="str">
            <v/>
          </cell>
          <cell r="CG1997" t="str">
            <v/>
          </cell>
          <cell r="CR1997" t="str">
            <v>滋賀銀行</v>
          </cell>
          <cell r="CS1997" t="str">
            <v>一乗寺支店</v>
          </cell>
        </row>
        <row r="1998">
          <cell r="B1998" t="str">
            <v>35</v>
          </cell>
          <cell r="F1998" t="str">
            <v>606-8176</v>
          </cell>
          <cell r="G1998" t="str">
            <v>京都市左京区一乗寺塚本町１０３</v>
          </cell>
          <cell r="H1998" t="str">
            <v/>
          </cell>
          <cell r="I1998" t="str">
            <v>075-701-5448</v>
          </cell>
          <cell r="J1998">
            <v>125267</v>
          </cell>
          <cell r="K1998">
            <v>55480</v>
          </cell>
          <cell r="M1998" t="str">
            <v>吉村　忠幸</v>
          </cell>
          <cell r="N1998">
            <v>16000</v>
          </cell>
          <cell r="O1998">
            <v>12</v>
          </cell>
          <cell r="AA1998" t="str">
            <v/>
          </cell>
          <cell r="AB1998"/>
          <cell r="AC1998"/>
          <cell r="AO1998" t="str">
            <v/>
          </cell>
          <cell r="AP1998"/>
          <cell r="AQ1998"/>
          <cell r="BC1998" t="str">
            <v/>
          </cell>
          <cell r="BD1998"/>
          <cell r="BE1998"/>
          <cell r="BQ1998" t="str">
            <v/>
          </cell>
          <cell r="BR1998"/>
          <cell r="BS1998"/>
          <cell r="CE1998" t="str">
            <v/>
          </cell>
          <cell r="CF1998" t="str">
            <v/>
          </cell>
          <cell r="CG1998" t="str">
            <v/>
          </cell>
          <cell r="CR1998" t="str">
            <v>京都銀行</v>
          </cell>
          <cell r="CS1998" t="str">
            <v>高野支店</v>
          </cell>
        </row>
        <row r="1999">
          <cell r="B1999" t="str">
            <v>35</v>
          </cell>
          <cell r="F1999" t="str">
            <v>621-0005</v>
          </cell>
          <cell r="G1999" t="str">
            <v>亀岡市保津町下大年５０－１９</v>
          </cell>
          <cell r="H1999" t="str">
            <v/>
          </cell>
          <cell r="I1999" t="str">
            <v>07712-4-0121</v>
          </cell>
          <cell r="J1999">
            <v>108680</v>
          </cell>
          <cell r="K1999">
            <v>69350</v>
          </cell>
          <cell r="M1999" t="str">
            <v>人見　勝佳</v>
          </cell>
          <cell r="N1999">
            <v>20000</v>
          </cell>
          <cell r="O1999">
            <v>12</v>
          </cell>
          <cell r="AA1999" t="str">
            <v/>
          </cell>
          <cell r="AB1999"/>
          <cell r="AC1999"/>
          <cell r="AO1999" t="str">
            <v/>
          </cell>
          <cell r="AP1999"/>
          <cell r="AQ1999"/>
          <cell r="BC1999" t="str">
            <v/>
          </cell>
          <cell r="BD1999"/>
          <cell r="BE1999"/>
          <cell r="BQ1999" t="str">
            <v/>
          </cell>
          <cell r="BR1999"/>
          <cell r="BS1999"/>
          <cell r="CE1999" t="str">
            <v/>
          </cell>
          <cell r="CF1999" t="str">
            <v/>
          </cell>
          <cell r="CG1999" t="str">
            <v/>
          </cell>
          <cell r="CR1999" t="str">
            <v>京都中央信用金庫</v>
          </cell>
          <cell r="CS1999" t="str">
            <v>亀岡駅前支店</v>
          </cell>
        </row>
        <row r="2000">
          <cell r="B2000" t="str">
            <v>38</v>
          </cell>
          <cell r="F2000" t="str">
            <v>629-0122</v>
          </cell>
          <cell r="G2000" t="str">
            <v>南丹市八木町青戸</v>
          </cell>
          <cell r="H2000" t="str">
            <v>大浦３７－１</v>
          </cell>
          <cell r="I2000" t="str">
            <v>0771-63-6061</v>
          </cell>
          <cell r="J2000">
            <v>37800</v>
          </cell>
          <cell r="K2000">
            <v>35040</v>
          </cell>
          <cell r="M2000" t="str">
            <v>鈴木　一弘</v>
          </cell>
          <cell r="N2000">
            <v>8000</v>
          </cell>
          <cell r="O2000">
            <v>12</v>
          </cell>
          <cell r="AA2000" t="str">
            <v/>
          </cell>
          <cell r="AB2000"/>
          <cell r="AC2000"/>
          <cell r="AO2000" t="str">
            <v/>
          </cell>
          <cell r="AP2000"/>
          <cell r="AQ2000"/>
          <cell r="BC2000" t="str">
            <v/>
          </cell>
          <cell r="BD2000"/>
          <cell r="BE2000"/>
          <cell r="BQ2000" t="str">
            <v/>
          </cell>
          <cell r="BR2000"/>
          <cell r="BS2000"/>
          <cell r="CE2000" t="str">
            <v/>
          </cell>
          <cell r="CF2000" t="str">
            <v/>
          </cell>
          <cell r="CG2000" t="str">
            <v/>
          </cell>
          <cell r="CR2000" t="str">
            <v>京都銀行</v>
          </cell>
          <cell r="CS2000" t="str">
            <v>八木支店</v>
          </cell>
        </row>
        <row r="2001">
          <cell r="B2001" t="str">
            <v>35</v>
          </cell>
          <cell r="F2001" t="str">
            <v>606-8042</v>
          </cell>
          <cell r="G2001" t="str">
            <v>京都市左京区修学院泉殿町２ー９</v>
          </cell>
          <cell r="H2001" t="str">
            <v/>
          </cell>
          <cell r="I2001" t="str">
            <v>075-721-5600</v>
          </cell>
          <cell r="J2001">
            <v>874</v>
          </cell>
          <cell r="K2001">
            <v>0</v>
          </cell>
          <cell r="M2001" t="str">
            <v/>
          </cell>
          <cell r="N2001"/>
          <cell r="O2001"/>
          <cell r="AA2001" t="str">
            <v/>
          </cell>
          <cell r="AB2001"/>
          <cell r="AC2001"/>
          <cell r="AO2001" t="str">
            <v/>
          </cell>
          <cell r="AP2001"/>
          <cell r="AQ2001"/>
          <cell r="BC2001" t="str">
            <v/>
          </cell>
          <cell r="BD2001"/>
          <cell r="BE2001"/>
          <cell r="BQ2001" t="str">
            <v/>
          </cell>
          <cell r="BR2001"/>
          <cell r="BS2001"/>
          <cell r="CE2001" t="str">
            <v/>
          </cell>
          <cell r="CF2001" t="str">
            <v/>
          </cell>
          <cell r="CG2001" t="str">
            <v/>
          </cell>
          <cell r="CR2001" t="str">
            <v>京都信用金庫</v>
          </cell>
          <cell r="CS2001" t="str">
            <v>修学院支店</v>
          </cell>
        </row>
        <row r="2002">
          <cell r="B2002" t="str">
            <v>38</v>
          </cell>
          <cell r="F2002" t="str">
            <v>601-1441</v>
          </cell>
          <cell r="G2002" t="str">
            <v>京都市伏見区小栗栖北谷町３－１１</v>
          </cell>
          <cell r="H2002" t="str">
            <v/>
          </cell>
          <cell r="I2002" t="str">
            <v>075-573-6273</v>
          </cell>
          <cell r="J2002">
            <v>90468</v>
          </cell>
          <cell r="K2002">
            <v>87600</v>
          </cell>
          <cell r="M2002" t="str">
            <v>馬場　清</v>
          </cell>
          <cell r="N2002">
            <v>20000</v>
          </cell>
          <cell r="O2002">
            <v>12</v>
          </cell>
          <cell r="AA2002" t="str">
            <v/>
          </cell>
          <cell r="AB2002"/>
          <cell r="AC2002"/>
          <cell r="AO2002" t="str">
            <v/>
          </cell>
          <cell r="AP2002"/>
          <cell r="AQ2002"/>
          <cell r="BC2002" t="str">
            <v/>
          </cell>
          <cell r="BD2002"/>
          <cell r="BE2002"/>
          <cell r="BQ2002" t="str">
            <v/>
          </cell>
          <cell r="BR2002"/>
          <cell r="BS2002"/>
          <cell r="CE2002" t="str">
            <v/>
          </cell>
          <cell r="CF2002" t="str">
            <v/>
          </cell>
          <cell r="CG2002" t="str">
            <v/>
          </cell>
          <cell r="CR2002" t="str">
            <v>滋賀銀行</v>
          </cell>
          <cell r="CS2002" t="str">
            <v>醍醐支店</v>
          </cell>
        </row>
        <row r="2003">
          <cell r="B2003" t="str">
            <v>35</v>
          </cell>
          <cell r="F2003" t="str">
            <v>610-0342</v>
          </cell>
          <cell r="G2003" t="str">
            <v>京田辺市松井古松井６５－１</v>
          </cell>
          <cell r="H2003" t="str">
            <v/>
          </cell>
          <cell r="I2003" t="str">
            <v>0774-62-5074</v>
          </cell>
          <cell r="J2003">
            <v>18429</v>
          </cell>
          <cell r="K2003">
            <v>17337</v>
          </cell>
          <cell r="M2003" t="str">
            <v>安倉　常和</v>
          </cell>
          <cell r="N2003">
            <v>5000</v>
          </cell>
          <cell r="O2003">
            <v>12</v>
          </cell>
          <cell r="AA2003" t="str">
            <v/>
          </cell>
          <cell r="AB2003"/>
          <cell r="AC2003"/>
          <cell r="AO2003" t="str">
            <v/>
          </cell>
          <cell r="AP2003"/>
          <cell r="AQ2003"/>
          <cell r="BC2003" t="str">
            <v/>
          </cell>
          <cell r="BD2003"/>
          <cell r="BE2003"/>
          <cell r="BQ2003" t="str">
            <v/>
          </cell>
          <cell r="BR2003"/>
          <cell r="BS2003"/>
          <cell r="CE2003" t="str">
            <v/>
          </cell>
          <cell r="CF2003" t="str">
            <v/>
          </cell>
          <cell r="CG2003" t="str">
            <v/>
          </cell>
          <cell r="CR2003"/>
          <cell r="CS2003"/>
        </row>
        <row r="2004">
          <cell r="B2004" t="str">
            <v>35</v>
          </cell>
          <cell r="F2004" t="str">
            <v>621-0018</v>
          </cell>
          <cell r="G2004" t="str">
            <v>亀岡市大井町小金岐一丁目３－５８</v>
          </cell>
          <cell r="H2004" t="str">
            <v/>
          </cell>
          <cell r="I2004" t="str">
            <v>07712-4-2271</v>
          </cell>
          <cell r="J2004">
            <v>5462</v>
          </cell>
          <cell r="K2004">
            <v>0</v>
          </cell>
          <cell r="M2004" t="str">
            <v/>
          </cell>
          <cell r="N2004"/>
          <cell r="O2004"/>
          <cell r="AA2004" t="str">
            <v/>
          </cell>
          <cell r="AB2004"/>
          <cell r="AC2004"/>
          <cell r="AO2004" t="str">
            <v/>
          </cell>
          <cell r="AP2004"/>
          <cell r="AQ2004"/>
          <cell r="BC2004" t="str">
            <v/>
          </cell>
          <cell r="BD2004"/>
          <cell r="BE2004"/>
          <cell r="BQ2004" t="str">
            <v/>
          </cell>
          <cell r="BR2004"/>
          <cell r="BS2004"/>
          <cell r="CE2004" t="str">
            <v/>
          </cell>
          <cell r="CF2004" t="str">
            <v/>
          </cell>
          <cell r="CG2004" t="str">
            <v/>
          </cell>
          <cell r="CR2004" t="str">
            <v>京都信用金庫</v>
          </cell>
          <cell r="CS2004" t="str">
            <v>亀岡支店</v>
          </cell>
        </row>
        <row r="2005">
          <cell r="B2005" t="str">
            <v>35</v>
          </cell>
          <cell r="F2005" t="str">
            <v>611-0011</v>
          </cell>
          <cell r="G2005" t="str">
            <v>宇治市五ケ庄三番割２０</v>
          </cell>
          <cell r="H2005" t="str">
            <v/>
          </cell>
          <cell r="I2005" t="str">
            <v>0774-32-7368</v>
          </cell>
          <cell r="J2005">
            <v>17964</v>
          </cell>
          <cell r="K2005">
            <v>0</v>
          </cell>
          <cell r="M2005" t="str">
            <v/>
          </cell>
          <cell r="N2005"/>
          <cell r="O2005"/>
          <cell r="AA2005" t="str">
            <v/>
          </cell>
          <cell r="AB2005"/>
          <cell r="AC2005"/>
          <cell r="AO2005" t="str">
            <v/>
          </cell>
          <cell r="AP2005"/>
          <cell r="AQ2005"/>
          <cell r="BC2005" t="str">
            <v/>
          </cell>
          <cell r="BD2005"/>
          <cell r="BE2005"/>
          <cell r="BQ2005" t="str">
            <v/>
          </cell>
          <cell r="BR2005"/>
          <cell r="BS2005"/>
          <cell r="CE2005" t="str">
            <v/>
          </cell>
          <cell r="CF2005" t="str">
            <v/>
          </cell>
          <cell r="CG2005" t="str">
            <v/>
          </cell>
          <cell r="CR2005" t="str">
            <v>京都中央信用金庫</v>
          </cell>
          <cell r="CS2005" t="str">
            <v>六地蔵支店</v>
          </cell>
        </row>
        <row r="2006">
          <cell r="B2006" t="str">
            <v>35</v>
          </cell>
          <cell r="F2006" t="str">
            <v>616-8145</v>
          </cell>
          <cell r="G2006" t="str">
            <v>京都市右京区太秦八反田町１２－２２</v>
          </cell>
          <cell r="H2006" t="str">
            <v/>
          </cell>
          <cell r="I2006" t="str">
            <v>075-871-5062</v>
          </cell>
          <cell r="J2006">
            <v>14962</v>
          </cell>
          <cell r="K2006">
            <v>13870</v>
          </cell>
          <cell r="M2006" t="str">
            <v>松田　　敏</v>
          </cell>
          <cell r="N2006">
            <v>4000</v>
          </cell>
          <cell r="O2006">
            <v>12</v>
          </cell>
          <cell r="AA2006" t="str">
            <v/>
          </cell>
          <cell r="AB2006"/>
          <cell r="AC2006"/>
          <cell r="AO2006" t="str">
            <v/>
          </cell>
          <cell r="AP2006"/>
          <cell r="AQ2006"/>
          <cell r="BC2006" t="str">
            <v/>
          </cell>
          <cell r="BD2006"/>
          <cell r="BE2006"/>
          <cell r="BQ2006" t="str">
            <v/>
          </cell>
          <cell r="BR2006"/>
          <cell r="BS2006"/>
          <cell r="CE2006" t="str">
            <v/>
          </cell>
          <cell r="CF2006" t="str">
            <v/>
          </cell>
          <cell r="CG2006" t="str">
            <v/>
          </cell>
          <cell r="CR2006" t="str">
            <v>京都銀行</v>
          </cell>
          <cell r="CS2006" t="str">
            <v>帷子ノ辻支店</v>
          </cell>
        </row>
        <row r="2007">
          <cell r="B2007" t="str">
            <v>38</v>
          </cell>
          <cell r="F2007" t="str">
            <v>623-0112</v>
          </cell>
          <cell r="G2007" t="str">
            <v>綾部市上八田町</v>
          </cell>
          <cell r="H2007" t="str">
            <v>薬師前２１番地</v>
          </cell>
          <cell r="I2007" t="str">
            <v>090-8884-6808</v>
          </cell>
          <cell r="J2007">
            <v>6900</v>
          </cell>
          <cell r="K2007">
            <v>0</v>
          </cell>
          <cell r="M2007" t="str">
            <v/>
          </cell>
          <cell r="N2007"/>
          <cell r="O2007"/>
          <cell r="AA2007" t="str">
            <v/>
          </cell>
          <cell r="AB2007"/>
          <cell r="AC2007"/>
          <cell r="AO2007" t="str">
            <v/>
          </cell>
          <cell r="AP2007"/>
          <cell r="AQ2007"/>
          <cell r="BC2007" t="str">
            <v/>
          </cell>
          <cell r="BD2007"/>
          <cell r="BE2007"/>
          <cell r="BQ2007" t="str">
            <v/>
          </cell>
          <cell r="BR2007"/>
          <cell r="BS2007"/>
          <cell r="CE2007" t="str">
            <v/>
          </cell>
          <cell r="CF2007" t="str">
            <v/>
          </cell>
          <cell r="CG2007" t="str">
            <v/>
          </cell>
          <cell r="CR2007" t="str">
            <v>京都銀行</v>
          </cell>
          <cell r="CS2007" t="str">
            <v>嵯峨支店</v>
          </cell>
        </row>
        <row r="2008">
          <cell r="B2008" t="str">
            <v>35</v>
          </cell>
          <cell r="F2008" t="str">
            <v>601-0762</v>
          </cell>
          <cell r="G2008" t="str">
            <v>南丹市美山町鶴ヶ岡谷ノ下６７</v>
          </cell>
          <cell r="H2008" t="str">
            <v/>
          </cell>
          <cell r="I2008" t="str">
            <v>0771-76-0656</v>
          </cell>
          <cell r="J2008">
            <v>5253</v>
          </cell>
          <cell r="K2008">
            <v>0</v>
          </cell>
          <cell r="M2008" t="str">
            <v/>
          </cell>
          <cell r="N2008"/>
          <cell r="O2008"/>
          <cell r="AA2008" t="str">
            <v/>
          </cell>
          <cell r="AB2008"/>
          <cell r="AC2008"/>
          <cell r="AO2008" t="str">
            <v/>
          </cell>
          <cell r="AP2008"/>
          <cell r="AQ2008"/>
          <cell r="BC2008" t="str">
            <v/>
          </cell>
          <cell r="BD2008"/>
          <cell r="BE2008"/>
          <cell r="BQ2008" t="str">
            <v/>
          </cell>
          <cell r="BR2008"/>
          <cell r="BS2008"/>
          <cell r="CE2008" t="str">
            <v/>
          </cell>
          <cell r="CF2008" t="str">
            <v/>
          </cell>
          <cell r="CG2008" t="str">
            <v/>
          </cell>
          <cell r="CR2008" t="str">
            <v>京都銀行</v>
          </cell>
          <cell r="CS2008" t="str">
            <v>美山支店</v>
          </cell>
        </row>
        <row r="2009">
          <cell r="B2009" t="str">
            <v>35</v>
          </cell>
          <cell r="F2009" t="str">
            <v>614-8204</v>
          </cell>
          <cell r="G2009" t="str">
            <v>八幡市戸津蜻蛉尻２６－１</v>
          </cell>
          <cell r="H2009" t="str">
            <v/>
          </cell>
          <cell r="I2009" t="str">
            <v>075-971-3228</v>
          </cell>
          <cell r="J2009">
            <v>35216</v>
          </cell>
          <cell r="K2009">
            <v>34675</v>
          </cell>
          <cell r="M2009" t="str">
            <v>和泉　康宏</v>
          </cell>
          <cell r="N2009">
            <v>10000</v>
          </cell>
          <cell r="O2009">
            <v>12</v>
          </cell>
          <cell r="AA2009" t="str">
            <v/>
          </cell>
          <cell r="AB2009"/>
          <cell r="AC2009"/>
          <cell r="AO2009" t="str">
            <v/>
          </cell>
          <cell r="AP2009"/>
          <cell r="AQ2009"/>
          <cell r="BC2009" t="str">
            <v/>
          </cell>
          <cell r="BD2009"/>
          <cell r="BE2009"/>
          <cell r="BQ2009" t="str">
            <v/>
          </cell>
          <cell r="BR2009"/>
          <cell r="BS2009"/>
          <cell r="CE2009" t="str">
            <v/>
          </cell>
          <cell r="CF2009" t="str">
            <v/>
          </cell>
          <cell r="CG2009" t="str">
            <v/>
          </cell>
          <cell r="CR2009" t="str">
            <v>京都中央信用金庫</v>
          </cell>
          <cell r="CS2009" t="str">
            <v>西小倉支店</v>
          </cell>
        </row>
        <row r="2010">
          <cell r="B2010" t="str">
            <v>35</v>
          </cell>
          <cell r="F2010" t="str">
            <v>600-8131</v>
          </cell>
          <cell r="G2010" t="str">
            <v>京都市下京区二ノ宮町通リ正面下ル上</v>
          </cell>
          <cell r="H2010" t="str">
            <v>二ノ宮町４０１</v>
          </cell>
          <cell r="I2010" t="str">
            <v>075-341-8857</v>
          </cell>
          <cell r="J2010">
            <v>2185</v>
          </cell>
          <cell r="K2010">
            <v>0</v>
          </cell>
          <cell r="M2010" t="str">
            <v/>
          </cell>
          <cell r="N2010"/>
          <cell r="O2010"/>
          <cell r="AA2010" t="str">
            <v/>
          </cell>
          <cell r="AB2010"/>
          <cell r="AC2010"/>
          <cell r="AO2010" t="str">
            <v/>
          </cell>
          <cell r="AP2010"/>
          <cell r="AQ2010"/>
          <cell r="BC2010" t="str">
            <v/>
          </cell>
          <cell r="BD2010"/>
          <cell r="BE2010"/>
          <cell r="BQ2010" t="str">
            <v/>
          </cell>
          <cell r="BR2010"/>
          <cell r="BS2010"/>
          <cell r="CE2010" t="str">
            <v/>
          </cell>
          <cell r="CF2010" t="str">
            <v/>
          </cell>
          <cell r="CG2010" t="str">
            <v/>
          </cell>
          <cell r="CR2010" t="str">
            <v>関西みらい銀行</v>
          </cell>
          <cell r="CS2010" t="str">
            <v>御池支店</v>
          </cell>
        </row>
        <row r="2011">
          <cell r="B2011" t="str">
            <v>35</v>
          </cell>
          <cell r="F2011" t="str">
            <v>616-8334</v>
          </cell>
          <cell r="G2011" t="str">
            <v>京都市右京区嵯峨罧原町２４ー１４</v>
          </cell>
          <cell r="H2011" t="str">
            <v/>
          </cell>
          <cell r="I2011" t="str">
            <v>075-864-3929</v>
          </cell>
          <cell r="J2011">
            <v>45600</v>
          </cell>
          <cell r="K2011">
            <v>34675</v>
          </cell>
          <cell r="M2011" t="str">
            <v>畠中　武史</v>
          </cell>
          <cell r="N2011">
            <v>10000</v>
          </cell>
          <cell r="O2011">
            <v>12</v>
          </cell>
          <cell r="AA2011" t="str">
            <v/>
          </cell>
          <cell r="AB2011"/>
          <cell r="AC2011"/>
          <cell r="AO2011" t="str">
            <v/>
          </cell>
          <cell r="AP2011"/>
          <cell r="AQ2011"/>
          <cell r="BC2011" t="str">
            <v/>
          </cell>
          <cell r="BD2011"/>
          <cell r="BE2011"/>
          <cell r="BQ2011" t="str">
            <v/>
          </cell>
          <cell r="BR2011"/>
          <cell r="BS2011"/>
          <cell r="CE2011" t="str">
            <v/>
          </cell>
          <cell r="CF2011" t="str">
            <v/>
          </cell>
          <cell r="CG2011" t="str">
            <v/>
          </cell>
          <cell r="CR2011"/>
          <cell r="CS2011"/>
        </row>
        <row r="2012">
          <cell r="B2012" t="str">
            <v>37</v>
          </cell>
          <cell r="F2012" t="str">
            <v>615-0815</v>
          </cell>
          <cell r="G2012" t="str">
            <v>京都市右京区西京極中沢町１－１３サ</v>
          </cell>
          <cell r="H2012" t="str">
            <v>ンシティ壱番館６１０</v>
          </cell>
          <cell r="I2012" t="str">
            <v>075-312-3307</v>
          </cell>
          <cell r="J2012">
            <v>58350</v>
          </cell>
          <cell r="K2012">
            <v>54750</v>
          </cell>
          <cell r="M2012" t="str">
            <v>松井　清</v>
          </cell>
          <cell r="N2012">
            <v>10000</v>
          </cell>
          <cell r="O2012">
            <v>12</v>
          </cell>
          <cell r="AA2012" t="str">
            <v/>
          </cell>
          <cell r="AB2012"/>
          <cell r="AC2012"/>
          <cell r="AO2012" t="str">
            <v/>
          </cell>
          <cell r="AP2012"/>
          <cell r="AQ2012"/>
          <cell r="BC2012" t="str">
            <v/>
          </cell>
          <cell r="BD2012"/>
          <cell r="BE2012"/>
          <cell r="BQ2012" t="str">
            <v/>
          </cell>
          <cell r="BR2012"/>
          <cell r="BS2012"/>
          <cell r="CE2012" t="str">
            <v/>
          </cell>
          <cell r="CF2012" t="str">
            <v/>
          </cell>
          <cell r="CG2012" t="str">
            <v/>
          </cell>
          <cell r="CR2012" t="str">
            <v>京都中央信用金庫</v>
          </cell>
          <cell r="CS2012" t="str">
            <v>葛野支店</v>
          </cell>
        </row>
        <row r="2013">
          <cell r="B2013" t="str">
            <v>35</v>
          </cell>
          <cell r="F2013" t="str">
            <v>601-8354</v>
          </cell>
          <cell r="G2013" t="str">
            <v>京都市南区吉祥院仁木ノ森町２５－４</v>
          </cell>
          <cell r="H2013" t="str">
            <v/>
          </cell>
          <cell r="I2013" t="str">
            <v>075-681-1611</v>
          </cell>
          <cell r="J2013">
            <v>36860</v>
          </cell>
          <cell r="K2013">
            <v>34675</v>
          </cell>
          <cell r="M2013" t="str">
            <v>秋山　昌一</v>
          </cell>
          <cell r="N2013">
            <v>10000</v>
          </cell>
          <cell r="O2013">
            <v>12</v>
          </cell>
          <cell r="AA2013" t="str">
            <v/>
          </cell>
          <cell r="AB2013"/>
          <cell r="AC2013"/>
          <cell r="AO2013" t="str">
            <v/>
          </cell>
          <cell r="AP2013"/>
          <cell r="AQ2013"/>
          <cell r="BC2013" t="str">
            <v/>
          </cell>
          <cell r="BD2013"/>
          <cell r="BE2013"/>
          <cell r="BQ2013" t="str">
            <v/>
          </cell>
          <cell r="BR2013"/>
          <cell r="BS2013"/>
          <cell r="CE2013" t="str">
            <v/>
          </cell>
          <cell r="CF2013" t="str">
            <v/>
          </cell>
          <cell r="CG2013" t="str">
            <v/>
          </cell>
          <cell r="CR2013" t="str">
            <v>京都銀行</v>
          </cell>
          <cell r="CS2013" t="str">
            <v>吉祥院支店</v>
          </cell>
        </row>
        <row r="2014">
          <cell r="B2014" t="str">
            <v>35</v>
          </cell>
          <cell r="F2014" t="str">
            <v>611-0021</v>
          </cell>
          <cell r="G2014" t="str">
            <v>宇治市宇治蛇塚４９の４９</v>
          </cell>
          <cell r="H2014" t="str">
            <v/>
          </cell>
          <cell r="I2014" t="str">
            <v>0774-21-7370</v>
          </cell>
          <cell r="J2014">
            <v>131100</v>
          </cell>
          <cell r="K2014">
            <v>0</v>
          </cell>
          <cell r="M2014" t="str">
            <v/>
          </cell>
          <cell r="N2014"/>
          <cell r="O2014"/>
          <cell r="AA2014" t="str">
            <v/>
          </cell>
          <cell r="AB2014"/>
          <cell r="AC2014"/>
          <cell r="AO2014" t="str">
            <v/>
          </cell>
          <cell r="AP2014"/>
          <cell r="AQ2014"/>
          <cell r="BC2014" t="str">
            <v/>
          </cell>
          <cell r="BD2014"/>
          <cell r="BE2014"/>
          <cell r="BQ2014" t="str">
            <v/>
          </cell>
          <cell r="BR2014"/>
          <cell r="BS2014"/>
          <cell r="CE2014" t="str">
            <v/>
          </cell>
          <cell r="CF2014" t="str">
            <v/>
          </cell>
          <cell r="CG2014" t="str">
            <v/>
          </cell>
          <cell r="CR2014" t="str">
            <v>京都中央信用金庫</v>
          </cell>
          <cell r="CS2014" t="str">
            <v>西小倉支店</v>
          </cell>
        </row>
        <row r="2015">
          <cell r="B2015" t="str">
            <v>38</v>
          </cell>
          <cell r="F2015" t="str">
            <v>610-0121</v>
          </cell>
          <cell r="G2015" t="str">
            <v>城陽市</v>
          </cell>
          <cell r="H2015" t="str">
            <v>寺田庭井１４５番地の３４</v>
          </cell>
          <cell r="I2015" t="str">
            <v>090-7134-2106</v>
          </cell>
          <cell r="J2015">
            <v>1380</v>
          </cell>
          <cell r="K2015">
            <v>0</v>
          </cell>
          <cell r="M2015" t="str">
            <v/>
          </cell>
          <cell r="N2015"/>
          <cell r="O2015"/>
          <cell r="AA2015" t="str">
            <v/>
          </cell>
          <cell r="AB2015"/>
          <cell r="AC2015"/>
          <cell r="AO2015" t="str">
            <v/>
          </cell>
          <cell r="AP2015"/>
          <cell r="AQ2015"/>
          <cell r="BC2015" t="str">
            <v/>
          </cell>
          <cell r="BD2015"/>
          <cell r="BE2015"/>
          <cell r="BQ2015" t="str">
            <v/>
          </cell>
          <cell r="BR2015"/>
          <cell r="BS2015"/>
          <cell r="CE2015" t="str">
            <v/>
          </cell>
          <cell r="CF2015" t="str">
            <v/>
          </cell>
          <cell r="CG2015" t="str">
            <v/>
          </cell>
          <cell r="CR2015"/>
          <cell r="CS2015"/>
        </row>
        <row r="2016">
          <cell r="B2016" t="str">
            <v>35</v>
          </cell>
          <cell r="F2016" t="str">
            <v>603-8451</v>
          </cell>
          <cell r="G2016" t="str">
            <v>京都市北区衣笠鏡石町４８－２４</v>
          </cell>
          <cell r="H2016" t="str">
            <v/>
          </cell>
          <cell r="I2016" t="str">
            <v>075-494-3337</v>
          </cell>
          <cell r="J2016">
            <v>88872</v>
          </cell>
          <cell r="K2016">
            <v>86687</v>
          </cell>
          <cell r="M2016" t="str">
            <v>西山　憲治</v>
          </cell>
          <cell r="N2016">
            <v>25000</v>
          </cell>
          <cell r="O2016">
            <v>12</v>
          </cell>
          <cell r="AA2016" t="str">
            <v/>
          </cell>
          <cell r="AB2016"/>
          <cell r="AC2016"/>
          <cell r="AO2016" t="str">
            <v/>
          </cell>
          <cell r="AP2016"/>
          <cell r="AQ2016"/>
          <cell r="BC2016" t="str">
            <v/>
          </cell>
          <cell r="BD2016"/>
          <cell r="BE2016"/>
          <cell r="BQ2016" t="str">
            <v/>
          </cell>
          <cell r="BR2016"/>
          <cell r="BS2016"/>
          <cell r="CE2016" t="str">
            <v/>
          </cell>
          <cell r="CF2016" t="str">
            <v/>
          </cell>
          <cell r="CG2016" t="str">
            <v/>
          </cell>
          <cell r="CR2016" t="str">
            <v>京都中央信用金庫</v>
          </cell>
          <cell r="CS2016" t="str">
            <v>金閣寺支店</v>
          </cell>
        </row>
        <row r="2017">
          <cell r="B2017" t="str">
            <v>35</v>
          </cell>
          <cell r="F2017" t="str">
            <v>610-0102</v>
          </cell>
          <cell r="G2017" t="str">
            <v>城陽市久世上大谷７５－４８</v>
          </cell>
          <cell r="H2017" t="str">
            <v/>
          </cell>
          <cell r="I2017" t="str">
            <v>0774-66-6646</v>
          </cell>
          <cell r="J2017">
            <v>86022</v>
          </cell>
          <cell r="K2017">
            <v>62415</v>
          </cell>
          <cell r="M2017" t="str">
            <v>片木　秀貴</v>
          </cell>
          <cell r="N2017">
            <v>18000</v>
          </cell>
          <cell r="O2017">
            <v>12</v>
          </cell>
          <cell r="AA2017" t="str">
            <v/>
          </cell>
          <cell r="AB2017"/>
          <cell r="AC2017"/>
          <cell r="AO2017" t="str">
            <v/>
          </cell>
          <cell r="AP2017"/>
          <cell r="AQ2017"/>
          <cell r="BC2017" t="str">
            <v/>
          </cell>
          <cell r="BD2017"/>
          <cell r="BE2017"/>
          <cell r="BQ2017" t="str">
            <v/>
          </cell>
          <cell r="BR2017"/>
          <cell r="BS2017"/>
          <cell r="CE2017" t="str">
            <v/>
          </cell>
          <cell r="CF2017" t="str">
            <v/>
          </cell>
          <cell r="CG2017" t="str">
            <v/>
          </cell>
          <cell r="CR2017" t="str">
            <v>京都銀行</v>
          </cell>
          <cell r="CS2017" t="str">
            <v>向島支店</v>
          </cell>
        </row>
        <row r="2018">
          <cell r="B2018" t="str">
            <v>35</v>
          </cell>
          <cell r="F2018" t="str">
            <v>611-0031</v>
          </cell>
          <cell r="G2018" t="str">
            <v>宇治市広野町大開　１６３－２</v>
          </cell>
          <cell r="H2018" t="str">
            <v/>
          </cell>
          <cell r="I2018" t="str">
            <v>0774-22-1448</v>
          </cell>
          <cell r="J2018">
            <v>18429</v>
          </cell>
          <cell r="K2018">
            <v>17337</v>
          </cell>
          <cell r="M2018" t="str">
            <v>西井　貞晴</v>
          </cell>
          <cell r="N2018">
            <v>5000</v>
          </cell>
          <cell r="O2018">
            <v>12</v>
          </cell>
          <cell r="AA2018" t="str">
            <v/>
          </cell>
          <cell r="AB2018"/>
          <cell r="AC2018"/>
          <cell r="AO2018" t="str">
            <v/>
          </cell>
          <cell r="AP2018"/>
          <cell r="AQ2018"/>
          <cell r="BC2018" t="str">
            <v/>
          </cell>
          <cell r="BD2018"/>
          <cell r="BE2018"/>
          <cell r="BQ2018" t="str">
            <v/>
          </cell>
          <cell r="BR2018"/>
          <cell r="BS2018"/>
          <cell r="CE2018" t="str">
            <v/>
          </cell>
          <cell r="CF2018" t="str">
            <v/>
          </cell>
          <cell r="CG2018" t="str">
            <v/>
          </cell>
          <cell r="CR2018" t="str">
            <v>京都中央信用金庫</v>
          </cell>
          <cell r="CS2018" t="str">
            <v>神明支店</v>
          </cell>
        </row>
        <row r="2019">
          <cell r="B2019" t="str">
            <v>38</v>
          </cell>
          <cell r="F2019" t="str">
            <v>622-0031</v>
          </cell>
          <cell r="G2019" t="str">
            <v>南丹市園部町船岡柳瀬４０－２</v>
          </cell>
          <cell r="H2019" t="str">
            <v/>
          </cell>
          <cell r="I2019" t="str">
            <v>0771-62-2604</v>
          </cell>
          <cell r="J2019">
            <v>89976</v>
          </cell>
          <cell r="K2019">
            <v>87600</v>
          </cell>
          <cell r="M2019" t="str">
            <v>中嶋　信行</v>
          </cell>
          <cell r="N2019">
            <v>10000</v>
          </cell>
          <cell r="O2019">
            <v>12</v>
          </cell>
          <cell r="AA2019" t="str">
            <v>中嶋　了士</v>
          </cell>
          <cell r="AB2019">
            <v>10000</v>
          </cell>
          <cell r="AC2019">
            <v>12</v>
          </cell>
          <cell r="AO2019" t="str">
            <v/>
          </cell>
          <cell r="AP2019"/>
          <cell r="AQ2019"/>
          <cell r="BC2019" t="str">
            <v/>
          </cell>
          <cell r="BD2019"/>
          <cell r="BE2019"/>
          <cell r="BQ2019" t="str">
            <v/>
          </cell>
          <cell r="BR2019"/>
          <cell r="BS2019"/>
          <cell r="CE2019" t="str">
            <v/>
          </cell>
          <cell r="CF2019" t="str">
            <v/>
          </cell>
          <cell r="CG2019" t="str">
            <v/>
          </cell>
          <cell r="CR2019" t="str">
            <v>京都信用金庫</v>
          </cell>
          <cell r="CS2019" t="str">
            <v>園部支店</v>
          </cell>
        </row>
        <row r="2020">
          <cell r="B2020" t="str">
            <v>35</v>
          </cell>
          <cell r="F2020" t="str">
            <v>624-0956</v>
          </cell>
          <cell r="G2020" t="str">
            <v>舞鶴市字和江５０３</v>
          </cell>
          <cell r="H2020" t="str">
            <v/>
          </cell>
          <cell r="I2020" t="str">
            <v>0773-82-0061</v>
          </cell>
          <cell r="J2020">
            <v>1985</v>
          </cell>
          <cell r="K2020">
            <v>0</v>
          </cell>
          <cell r="M2020" t="str">
            <v/>
          </cell>
          <cell r="N2020"/>
          <cell r="O2020"/>
          <cell r="AA2020" t="str">
            <v/>
          </cell>
          <cell r="AB2020"/>
          <cell r="AC2020"/>
          <cell r="AO2020" t="str">
            <v/>
          </cell>
          <cell r="AP2020"/>
          <cell r="AQ2020"/>
          <cell r="BC2020" t="str">
            <v/>
          </cell>
          <cell r="BD2020"/>
          <cell r="BE2020"/>
          <cell r="BQ2020" t="str">
            <v/>
          </cell>
          <cell r="BR2020"/>
          <cell r="BS2020"/>
          <cell r="CE2020" t="str">
            <v/>
          </cell>
          <cell r="CF2020" t="str">
            <v/>
          </cell>
          <cell r="CG2020" t="str">
            <v/>
          </cell>
          <cell r="CR2020" t="str">
            <v>ゆうちょ銀行</v>
          </cell>
          <cell r="CS2020" t="str">
            <v>四四八</v>
          </cell>
        </row>
        <row r="2021">
          <cell r="B2021" t="str">
            <v>35</v>
          </cell>
          <cell r="F2021" t="str">
            <v>612-8489</v>
          </cell>
          <cell r="G2021" t="str">
            <v>京都市伏見区下鳥羽西柳長町１３２</v>
          </cell>
          <cell r="H2021" t="str">
            <v/>
          </cell>
          <cell r="I2021" t="str">
            <v>075-602-1307</v>
          </cell>
          <cell r="J2021">
            <v>24795</v>
          </cell>
          <cell r="K2021">
            <v>13870</v>
          </cell>
          <cell r="M2021" t="str">
            <v>藤田　光男</v>
          </cell>
          <cell r="N2021">
            <v>4000</v>
          </cell>
          <cell r="O2021">
            <v>12</v>
          </cell>
          <cell r="AA2021" t="str">
            <v/>
          </cell>
          <cell r="AB2021"/>
          <cell r="AC2021"/>
          <cell r="AO2021" t="str">
            <v/>
          </cell>
          <cell r="AP2021"/>
          <cell r="AQ2021"/>
          <cell r="BC2021" t="str">
            <v/>
          </cell>
          <cell r="BD2021"/>
          <cell r="BE2021"/>
          <cell r="BQ2021" t="str">
            <v/>
          </cell>
          <cell r="BR2021"/>
          <cell r="BS2021"/>
          <cell r="CE2021" t="str">
            <v/>
          </cell>
          <cell r="CF2021" t="str">
            <v/>
          </cell>
          <cell r="CG2021" t="str">
            <v/>
          </cell>
          <cell r="CR2021" t="str">
            <v>京都中央信用金庫</v>
          </cell>
          <cell r="CS2021" t="str">
            <v>下鳥羽支店</v>
          </cell>
        </row>
        <row r="2022">
          <cell r="B2022" t="str">
            <v>37</v>
          </cell>
          <cell r="F2022" t="str">
            <v>601-8343</v>
          </cell>
          <cell r="G2022" t="str">
            <v>京都市南区吉祥院稲葉町</v>
          </cell>
          <cell r="H2022" t="str">
            <v>１９番地３</v>
          </cell>
          <cell r="I2022" t="str">
            <v>075-694-2122</v>
          </cell>
          <cell r="J2022">
            <v>32175</v>
          </cell>
          <cell r="K2022">
            <v>21900</v>
          </cell>
          <cell r="M2022" t="str">
            <v>葛西　隆志</v>
          </cell>
          <cell r="N2022">
            <v>4000</v>
          </cell>
          <cell r="O2022">
            <v>12</v>
          </cell>
          <cell r="AA2022" t="str">
            <v/>
          </cell>
          <cell r="AB2022"/>
          <cell r="AC2022"/>
          <cell r="AO2022" t="str">
            <v/>
          </cell>
          <cell r="AP2022"/>
          <cell r="AQ2022"/>
          <cell r="BC2022" t="str">
            <v/>
          </cell>
          <cell r="BD2022"/>
          <cell r="BE2022"/>
          <cell r="BQ2022" t="str">
            <v/>
          </cell>
          <cell r="BR2022"/>
          <cell r="BS2022"/>
          <cell r="CE2022" t="str">
            <v/>
          </cell>
          <cell r="CF2022" t="str">
            <v/>
          </cell>
          <cell r="CG2022" t="str">
            <v/>
          </cell>
          <cell r="CR2022" t="str">
            <v>京都中央信用金庫</v>
          </cell>
          <cell r="CS2022" t="str">
            <v>下鳥羽支店</v>
          </cell>
        </row>
        <row r="2023">
          <cell r="B2023" t="str">
            <v>35</v>
          </cell>
          <cell r="F2023" t="str">
            <v>601-8213</v>
          </cell>
          <cell r="G2023" t="str">
            <v>京都市南区久世中久世町６７８－４</v>
          </cell>
          <cell r="H2023" t="str">
            <v/>
          </cell>
          <cell r="I2023" t="str">
            <v>090-8882-8899</v>
          </cell>
          <cell r="J2023">
            <v>13110</v>
          </cell>
          <cell r="K2023">
            <v>0</v>
          </cell>
          <cell r="M2023" t="str">
            <v/>
          </cell>
          <cell r="N2023"/>
          <cell r="O2023"/>
          <cell r="AA2023" t="str">
            <v/>
          </cell>
          <cell r="AB2023"/>
          <cell r="AC2023"/>
          <cell r="AO2023" t="str">
            <v/>
          </cell>
          <cell r="AP2023"/>
          <cell r="AQ2023"/>
          <cell r="BC2023" t="str">
            <v/>
          </cell>
          <cell r="BD2023"/>
          <cell r="BE2023"/>
          <cell r="BQ2023" t="str">
            <v/>
          </cell>
          <cell r="BR2023"/>
          <cell r="BS2023"/>
          <cell r="CE2023" t="str">
            <v/>
          </cell>
          <cell r="CF2023" t="str">
            <v/>
          </cell>
          <cell r="CG2023" t="str">
            <v/>
          </cell>
          <cell r="CR2023" t="str">
            <v>ゆうちょ銀行</v>
          </cell>
          <cell r="CS2023" t="str">
            <v>四四八</v>
          </cell>
        </row>
        <row r="2024">
          <cell r="B2024" t="str">
            <v>35</v>
          </cell>
          <cell r="F2024" t="str">
            <v>610-1151</v>
          </cell>
          <cell r="G2024" t="str">
            <v>京都市西京区大枝西長町２－３４１</v>
          </cell>
          <cell r="H2024" t="str">
            <v/>
          </cell>
          <cell r="I2024" t="str">
            <v>075-332-4875</v>
          </cell>
          <cell r="J2024">
            <v>2185</v>
          </cell>
          <cell r="K2024">
            <v>0</v>
          </cell>
          <cell r="M2024" t="str">
            <v/>
          </cell>
          <cell r="N2024"/>
          <cell r="O2024"/>
          <cell r="AA2024" t="str">
            <v/>
          </cell>
          <cell r="AB2024"/>
          <cell r="AC2024"/>
          <cell r="AO2024" t="str">
            <v/>
          </cell>
          <cell r="AP2024"/>
          <cell r="AQ2024"/>
          <cell r="BC2024" t="str">
            <v/>
          </cell>
          <cell r="BD2024"/>
          <cell r="BE2024"/>
          <cell r="BQ2024" t="str">
            <v/>
          </cell>
          <cell r="BR2024"/>
          <cell r="BS2024"/>
          <cell r="CE2024" t="str">
            <v/>
          </cell>
          <cell r="CF2024" t="str">
            <v/>
          </cell>
          <cell r="CG2024" t="str">
            <v/>
          </cell>
          <cell r="CR2024" t="str">
            <v>京都信用金庫</v>
          </cell>
          <cell r="CS2024" t="str">
            <v>桂川支店</v>
          </cell>
        </row>
        <row r="2025">
          <cell r="B2025" t="str">
            <v>35</v>
          </cell>
          <cell r="F2025" t="str">
            <v>611-0021</v>
          </cell>
          <cell r="G2025" t="str">
            <v>宇治市宇治蔭山９７</v>
          </cell>
          <cell r="H2025" t="str">
            <v/>
          </cell>
          <cell r="I2025" t="str">
            <v>0774-21-4074</v>
          </cell>
          <cell r="J2025">
            <v>82621</v>
          </cell>
          <cell r="K2025">
            <v>63564</v>
          </cell>
          <cell r="M2025" t="str">
            <v>塚原　　萎</v>
          </cell>
          <cell r="N2025">
            <v>10000</v>
          </cell>
          <cell r="O2025">
            <v>10</v>
          </cell>
          <cell r="AA2025" t="str">
            <v>塚原　敏</v>
          </cell>
          <cell r="AB2025">
            <v>10000</v>
          </cell>
          <cell r="AC2025">
            <v>12</v>
          </cell>
          <cell r="AO2025" t="str">
            <v/>
          </cell>
          <cell r="AP2025"/>
          <cell r="AQ2025"/>
          <cell r="BC2025" t="str">
            <v/>
          </cell>
          <cell r="BD2025"/>
          <cell r="BE2025"/>
          <cell r="BQ2025" t="str">
            <v/>
          </cell>
          <cell r="BR2025"/>
          <cell r="BS2025"/>
          <cell r="CE2025" t="str">
            <v/>
          </cell>
          <cell r="CF2025" t="str">
            <v/>
          </cell>
          <cell r="CG2025" t="str">
            <v/>
          </cell>
          <cell r="CR2025" t="str">
            <v>京都中央信用金庫</v>
          </cell>
          <cell r="CS2025" t="str">
            <v>小倉支店</v>
          </cell>
        </row>
        <row r="2026">
          <cell r="B2026" t="str">
            <v>37</v>
          </cell>
          <cell r="F2026" t="str">
            <v>610-0118</v>
          </cell>
          <cell r="G2026" t="str">
            <v>城陽市水主北ノ口１４　水主団地２棟</v>
          </cell>
          <cell r="H2026" t="str">
            <v>２０７号</v>
          </cell>
          <cell r="I2026" t="str">
            <v>0774-55-3946</v>
          </cell>
          <cell r="J2026">
            <v>45600</v>
          </cell>
          <cell r="K2026">
            <v>43800</v>
          </cell>
          <cell r="M2026" t="str">
            <v>北山　雅嘉</v>
          </cell>
          <cell r="N2026">
            <v>4000</v>
          </cell>
          <cell r="O2026">
            <v>12</v>
          </cell>
          <cell r="AA2026" t="str">
            <v>北山　貴志</v>
          </cell>
          <cell r="AB2026">
            <v>4000</v>
          </cell>
          <cell r="AC2026">
            <v>12</v>
          </cell>
          <cell r="AO2026" t="str">
            <v/>
          </cell>
          <cell r="AP2026"/>
          <cell r="AQ2026"/>
          <cell r="BC2026" t="str">
            <v/>
          </cell>
          <cell r="BD2026"/>
          <cell r="BE2026"/>
          <cell r="BQ2026" t="str">
            <v/>
          </cell>
          <cell r="BR2026"/>
          <cell r="BS2026"/>
          <cell r="CE2026" t="str">
            <v/>
          </cell>
          <cell r="CF2026" t="str">
            <v/>
          </cell>
          <cell r="CG2026" t="str">
            <v/>
          </cell>
          <cell r="CR2026" t="str">
            <v>京都銀行</v>
          </cell>
          <cell r="CS2026" t="str">
            <v>富野荘支店</v>
          </cell>
        </row>
        <row r="2027">
          <cell r="B2027" t="str">
            <v>35</v>
          </cell>
          <cell r="F2027" t="str">
            <v>606-0027</v>
          </cell>
          <cell r="G2027" t="str">
            <v>京都市左京区岩倉中在地町１２９－３</v>
          </cell>
          <cell r="H2027" t="str">
            <v/>
          </cell>
          <cell r="I2027" t="str">
            <v>075-746-7955</v>
          </cell>
          <cell r="J2027">
            <v>1092</v>
          </cell>
          <cell r="K2027">
            <v>0</v>
          </cell>
          <cell r="M2027" t="str">
            <v/>
          </cell>
          <cell r="N2027"/>
          <cell r="O2027"/>
          <cell r="AA2027" t="str">
            <v/>
          </cell>
          <cell r="AB2027"/>
          <cell r="AC2027"/>
          <cell r="AO2027" t="str">
            <v/>
          </cell>
          <cell r="AP2027"/>
          <cell r="AQ2027"/>
          <cell r="BC2027" t="str">
            <v/>
          </cell>
          <cell r="BD2027"/>
          <cell r="BE2027"/>
          <cell r="BQ2027" t="str">
            <v/>
          </cell>
          <cell r="BR2027"/>
          <cell r="BS2027"/>
          <cell r="CE2027" t="str">
            <v/>
          </cell>
          <cell r="CF2027" t="str">
            <v/>
          </cell>
          <cell r="CG2027" t="str">
            <v/>
          </cell>
          <cell r="CR2027"/>
          <cell r="CS2027"/>
        </row>
        <row r="2028">
          <cell r="B2028" t="str">
            <v>35</v>
          </cell>
          <cell r="F2028" t="str">
            <v>606-0067</v>
          </cell>
          <cell r="G2028" t="str">
            <v>京都市左京区上高野東山１０８</v>
          </cell>
          <cell r="H2028" t="str">
            <v/>
          </cell>
          <cell r="I2028" t="str">
            <v>075-702-9225</v>
          </cell>
          <cell r="J2028">
            <v>18819</v>
          </cell>
          <cell r="K2028">
            <v>13870</v>
          </cell>
          <cell r="M2028" t="str">
            <v>和田　博</v>
          </cell>
          <cell r="N2028">
            <v>4000</v>
          </cell>
          <cell r="O2028">
            <v>12</v>
          </cell>
          <cell r="AA2028" t="str">
            <v/>
          </cell>
          <cell r="AB2028"/>
          <cell r="AC2028"/>
          <cell r="AO2028" t="str">
            <v/>
          </cell>
          <cell r="AP2028"/>
          <cell r="AQ2028"/>
          <cell r="BC2028" t="str">
            <v/>
          </cell>
          <cell r="BD2028"/>
          <cell r="BE2028"/>
          <cell r="BQ2028" t="str">
            <v/>
          </cell>
          <cell r="BR2028"/>
          <cell r="BS2028"/>
          <cell r="CE2028" t="str">
            <v/>
          </cell>
          <cell r="CF2028" t="str">
            <v/>
          </cell>
          <cell r="CG2028" t="str">
            <v/>
          </cell>
          <cell r="CR2028" t="str">
            <v>京都銀行</v>
          </cell>
          <cell r="CS2028" t="str">
            <v>修学院支店</v>
          </cell>
        </row>
        <row r="2029">
          <cell r="B2029" t="str">
            <v>35</v>
          </cell>
          <cell r="F2029" t="str">
            <v>612-8151</v>
          </cell>
          <cell r="G2029" t="str">
            <v>京都市伏見区向島上林町９の１６</v>
          </cell>
          <cell r="H2029" t="str">
            <v/>
          </cell>
          <cell r="I2029" t="str">
            <v>075-622-7034</v>
          </cell>
          <cell r="J2029">
            <v>56572</v>
          </cell>
          <cell r="K2029">
            <v>55480</v>
          </cell>
          <cell r="M2029" t="str">
            <v>服部　一成</v>
          </cell>
          <cell r="N2029">
            <v>16000</v>
          </cell>
          <cell r="O2029">
            <v>12</v>
          </cell>
          <cell r="AA2029" t="str">
            <v/>
          </cell>
          <cell r="AB2029"/>
          <cell r="AC2029"/>
          <cell r="AO2029" t="str">
            <v/>
          </cell>
          <cell r="AP2029"/>
          <cell r="AQ2029"/>
          <cell r="BC2029" t="str">
            <v/>
          </cell>
          <cell r="BD2029"/>
          <cell r="BE2029"/>
          <cell r="BQ2029" t="str">
            <v/>
          </cell>
          <cell r="BR2029"/>
          <cell r="BS2029"/>
          <cell r="CE2029" t="str">
            <v/>
          </cell>
          <cell r="CF2029" t="str">
            <v/>
          </cell>
          <cell r="CG2029" t="str">
            <v/>
          </cell>
          <cell r="CR2029" t="str">
            <v>京都中央信用金庫</v>
          </cell>
          <cell r="CS2029" t="str">
            <v>向島支店</v>
          </cell>
        </row>
        <row r="2030">
          <cell r="B2030" t="str">
            <v>35</v>
          </cell>
          <cell r="F2030" t="str">
            <v>617-0002</v>
          </cell>
          <cell r="G2030" t="str">
            <v>向日市寺戸町二ノ坪８－１８</v>
          </cell>
          <cell r="H2030" t="str">
            <v/>
          </cell>
          <cell r="I2030" t="str">
            <v>075-921-0491</v>
          </cell>
          <cell r="J2030">
            <v>36860</v>
          </cell>
          <cell r="K2030">
            <v>34675</v>
          </cell>
          <cell r="M2030" t="str">
            <v>出口　一美</v>
          </cell>
          <cell r="N2030">
            <v>10000</v>
          </cell>
          <cell r="O2030">
            <v>12</v>
          </cell>
          <cell r="AA2030" t="str">
            <v/>
          </cell>
          <cell r="AB2030"/>
          <cell r="AC2030"/>
          <cell r="AO2030" t="str">
            <v/>
          </cell>
          <cell r="AP2030"/>
          <cell r="AQ2030"/>
          <cell r="BC2030" t="str">
            <v/>
          </cell>
          <cell r="BD2030"/>
          <cell r="BE2030"/>
          <cell r="BQ2030" t="str">
            <v/>
          </cell>
          <cell r="BR2030"/>
          <cell r="BS2030"/>
          <cell r="CE2030" t="str">
            <v/>
          </cell>
          <cell r="CF2030" t="str">
            <v/>
          </cell>
          <cell r="CG2030" t="str">
            <v/>
          </cell>
          <cell r="CR2030" t="str">
            <v>京都信用金庫</v>
          </cell>
          <cell r="CS2030" t="str">
            <v>桂川支店</v>
          </cell>
        </row>
        <row r="2031">
          <cell r="B2031" t="str">
            <v>35</v>
          </cell>
          <cell r="F2031" t="str">
            <v>610-0121</v>
          </cell>
          <cell r="G2031" t="str">
            <v>城陽市寺田樋尻１２－１１２</v>
          </cell>
          <cell r="H2031" t="str">
            <v/>
          </cell>
          <cell r="I2031" t="str">
            <v>07745-5-1607</v>
          </cell>
          <cell r="J2031">
            <v>64562</v>
          </cell>
          <cell r="K2031">
            <v>34675</v>
          </cell>
          <cell r="M2031" t="str">
            <v>奥谷　栄次</v>
          </cell>
          <cell r="N2031">
            <v>10000</v>
          </cell>
          <cell r="O2031">
            <v>12</v>
          </cell>
          <cell r="AA2031" t="str">
            <v/>
          </cell>
          <cell r="AB2031"/>
          <cell r="AC2031"/>
          <cell r="AO2031" t="str">
            <v/>
          </cell>
          <cell r="AP2031"/>
          <cell r="AQ2031"/>
          <cell r="BC2031" t="str">
            <v/>
          </cell>
          <cell r="BD2031"/>
          <cell r="BE2031"/>
          <cell r="BQ2031" t="str">
            <v/>
          </cell>
          <cell r="BR2031"/>
          <cell r="BS2031"/>
          <cell r="CE2031" t="str">
            <v/>
          </cell>
          <cell r="CF2031" t="str">
            <v/>
          </cell>
          <cell r="CG2031" t="str">
            <v/>
          </cell>
          <cell r="CR2031" t="str">
            <v>京都中央信用金庫</v>
          </cell>
          <cell r="CS2031" t="str">
            <v>寺田支店</v>
          </cell>
        </row>
        <row r="2032">
          <cell r="B2032" t="str">
            <v>35</v>
          </cell>
          <cell r="F2032" t="str">
            <v>623-0043</v>
          </cell>
          <cell r="G2032" t="str">
            <v>綾部市上延町新庄９１</v>
          </cell>
          <cell r="H2032" t="str">
            <v/>
          </cell>
          <cell r="I2032" t="str">
            <v>0773-42-3899</v>
          </cell>
          <cell r="J2032">
            <v>52136</v>
          </cell>
          <cell r="K2032">
            <v>34675</v>
          </cell>
          <cell r="M2032" t="str">
            <v>近江　徳太</v>
          </cell>
          <cell r="N2032">
            <v>10000</v>
          </cell>
          <cell r="O2032">
            <v>12</v>
          </cell>
          <cell r="AA2032" t="str">
            <v/>
          </cell>
          <cell r="AB2032"/>
          <cell r="AC2032"/>
          <cell r="AO2032" t="str">
            <v/>
          </cell>
          <cell r="AP2032"/>
          <cell r="AQ2032"/>
          <cell r="BC2032" t="str">
            <v/>
          </cell>
          <cell r="BD2032"/>
          <cell r="BE2032"/>
          <cell r="BQ2032" t="str">
            <v/>
          </cell>
          <cell r="BR2032"/>
          <cell r="BS2032"/>
          <cell r="CE2032" t="str">
            <v/>
          </cell>
          <cell r="CF2032" t="str">
            <v/>
          </cell>
          <cell r="CG2032" t="str">
            <v/>
          </cell>
          <cell r="CR2032" t="str">
            <v>京都北都信用金庫</v>
          </cell>
          <cell r="CS2032" t="str">
            <v>中筋支店</v>
          </cell>
        </row>
        <row r="2033">
          <cell r="B2033" t="str">
            <v>35</v>
          </cell>
          <cell r="F2033" t="str">
            <v>606-8121</v>
          </cell>
          <cell r="G2033" t="str">
            <v>京都市左京区一乗寺青城町１０８－２</v>
          </cell>
          <cell r="H2033" t="str">
            <v/>
          </cell>
          <cell r="I2033" t="str">
            <v>075-781-6539</v>
          </cell>
          <cell r="J2033">
            <v>12198</v>
          </cell>
          <cell r="K2033">
            <v>0</v>
          </cell>
          <cell r="M2033" t="str">
            <v/>
          </cell>
          <cell r="N2033"/>
          <cell r="O2033"/>
          <cell r="AA2033" t="str">
            <v/>
          </cell>
          <cell r="AB2033"/>
          <cell r="AC2033"/>
          <cell r="AO2033" t="str">
            <v/>
          </cell>
          <cell r="AP2033"/>
          <cell r="AQ2033"/>
          <cell r="BC2033" t="str">
            <v/>
          </cell>
          <cell r="BD2033"/>
          <cell r="BE2033"/>
          <cell r="BQ2033" t="str">
            <v/>
          </cell>
          <cell r="BR2033"/>
          <cell r="BS2033"/>
          <cell r="CE2033" t="str">
            <v/>
          </cell>
          <cell r="CF2033" t="str">
            <v/>
          </cell>
          <cell r="CG2033" t="str">
            <v/>
          </cell>
          <cell r="CR2033" t="str">
            <v>京都中央信用金庫</v>
          </cell>
          <cell r="CS2033" t="str">
            <v>一乗寺支店</v>
          </cell>
        </row>
        <row r="2034">
          <cell r="B2034" t="str">
            <v>35</v>
          </cell>
          <cell r="F2034" t="str">
            <v>615-0883</v>
          </cell>
          <cell r="G2034" t="str">
            <v>京都市右京区西京極南大入町４４－２</v>
          </cell>
          <cell r="H2034" t="str">
            <v/>
          </cell>
          <cell r="I2034" t="str">
            <v>075-315-7595</v>
          </cell>
          <cell r="J2034">
            <v>20805</v>
          </cell>
          <cell r="K2034">
            <v>0</v>
          </cell>
          <cell r="M2034" t="str">
            <v/>
          </cell>
          <cell r="N2034"/>
          <cell r="O2034"/>
          <cell r="AA2034" t="str">
            <v/>
          </cell>
          <cell r="AB2034"/>
          <cell r="AC2034"/>
          <cell r="AO2034" t="str">
            <v/>
          </cell>
          <cell r="AP2034"/>
          <cell r="AQ2034"/>
          <cell r="BC2034" t="str">
            <v/>
          </cell>
          <cell r="BD2034"/>
          <cell r="BE2034"/>
          <cell r="BQ2034" t="str">
            <v/>
          </cell>
          <cell r="BR2034"/>
          <cell r="BS2034"/>
          <cell r="CE2034" t="str">
            <v/>
          </cell>
          <cell r="CF2034" t="str">
            <v/>
          </cell>
          <cell r="CG2034" t="str">
            <v/>
          </cell>
          <cell r="CR2034" t="str">
            <v>京都中央信用金庫</v>
          </cell>
          <cell r="CS2034" t="str">
            <v>西京極支店</v>
          </cell>
        </row>
        <row r="2035">
          <cell r="B2035" t="str">
            <v>35</v>
          </cell>
          <cell r="F2035" t="str">
            <v>627-0111</v>
          </cell>
          <cell r="G2035" t="str">
            <v>京丹後市弥栄町溝谷４８８６－１</v>
          </cell>
          <cell r="H2035" t="str">
            <v/>
          </cell>
          <cell r="I2035" t="str">
            <v>0772-65-3697</v>
          </cell>
          <cell r="J2035">
            <v>82460</v>
          </cell>
          <cell r="K2035">
            <v>69350</v>
          </cell>
          <cell r="M2035" t="str">
            <v>梅田　重和</v>
          </cell>
          <cell r="N2035">
            <v>10000</v>
          </cell>
          <cell r="O2035">
            <v>12</v>
          </cell>
          <cell r="AA2035" t="str">
            <v>梅田　和也</v>
          </cell>
          <cell r="AB2035">
            <v>10000</v>
          </cell>
          <cell r="AC2035">
            <v>12</v>
          </cell>
          <cell r="AO2035" t="str">
            <v/>
          </cell>
          <cell r="AP2035"/>
          <cell r="AQ2035"/>
          <cell r="BC2035" t="str">
            <v/>
          </cell>
          <cell r="BD2035"/>
          <cell r="BE2035"/>
          <cell r="BQ2035" t="str">
            <v/>
          </cell>
          <cell r="BR2035"/>
          <cell r="BS2035"/>
          <cell r="CE2035" t="str">
            <v/>
          </cell>
          <cell r="CF2035" t="str">
            <v/>
          </cell>
          <cell r="CG2035" t="str">
            <v/>
          </cell>
          <cell r="CR2035" t="str">
            <v>京都北都信用金庫</v>
          </cell>
          <cell r="CS2035" t="str">
            <v>弥栄支店</v>
          </cell>
        </row>
        <row r="2036">
          <cell r="B2036" t="str">
            <v>35</v>
          </cell>
          <cell r="F2036" t="str">
            <v>612-0029</v>
          </cell>
          <cell r="G2036" t="str">
            <v>京都市伏見区深草西浦町三丁目５８－</v>
          </cell>
          <cell r="H2036" t="str">
            <v>2</v>
          </cell>
          <cell r="I2036" t="str">
            <v>075-647-1061</v>
          </cell>
          <cell r="J2036">
            <v>1092</v>
          </cell>
          <cell r="K2036">
            <v>0</v>
          </cell>
          <cell r="M2036" t="str">
            <v/>
          </cell>
          <cell r="N2036"/>
          <cell r="O2036"/>
          <cell r="AA2036" t="str">
            <v/>
          </cell>
          <cell r="AB2036"/>
          <cell r="AC2036"/>
          <cell r="AO2036" t="str">
            <v/>
          </cell>
          <cell r="AP2036"/>
          <cell r="AQ2036"/>
          <cell r="BC2036" t="str">
            <v/>
          </cell>
          <cell r="BD2036"/>
          <cell r="BE2036"/>
          <cell r="BQ2036" t="str">
            <v/>
          </cell>
          <cell r="BR2036"/>
          <cell r="BS2036"/>
          <cell r="CE2036" t="str">
            <v/>
          </cell>
          <cell r="CF2036" t="str">
            <v/>
          </cell>
          <cell r="CG2036" t="str">
            <v/>
          </cell>
          <cell r="CR2036" t="str">
            <v>京都中央信用金庫</v>
          </cell>
          <cell r="CS2036" t="str">
            <v>円町支店</v>
          </cell>
        </row>
        <row r="2037">
          <cell r="B2037" t="str">
            <v>37</v>
          </cell>
          <cell r="F2037" t="str">
            <v>625-0050</v>
          </cell>
          <cell r="G2037" t="str">
            <v>舞鶴市北浜町１２－４</v>
          </cell>
          <cell r="H2037" t="str">
            <v/>
          </cell>
          <cell r="I2037" t="str">
            <v>0773-64-6555</v>
          </cell>
          <cell r="J2037">
            <v>58350</v>
          </cell>
          <cell r="K2037">
            <v>54750</v>
          </cell>
          <cell r="M2037" t="str">
            <v>重村　仁見</v>
          </cell>
          <cell r="N2037">
            <v>10000</v>
          </cell>
          <cell r="O2037">
            <v>12</v>
          </cell>
          <cell r="AA2037" t="str">
            <v/>
          </cell>
          <cell r="AB2037"/>
          <cell r="AC2037"/>
          <cell r="AO2037" t="str">
            <v/>
          </cell>
          <cell r="AP2037"/>
          <cell r="AQ2037"/>
          <cell r="BC2037" t="str">
            <v/>
          </cell>
          <cell r="BD2037"/>
          <cell r="BE2037"/>
          <cell r="BQ2037" t="str">
            <v/>
          </cell>
          <cell r="BR2037"/>
          <cell r="BS2037"/>
          <cell r="CE2037" t="str">
            <v/>
          </cell>
          <cell r="CF2037" t="str">
            <v/>
          </cell>
          <cell r="CG2037" t="str">
            <v/>
          </cell>
          <cell r="CR2037" t="str">
            <v>京都北都信用金庫</v>
          </cell>
          <cell r="CS2037" t="str">
            <v>東舞鶴中央支店</v>
          </cell>
        </row>
        <row r="2038">
          <cell r="B2038" t="str">
            <v>35</v>
          </cell>
          <cell r="F2038" t="str">
            <v>621-0831</v>
          </cell>
          <cell r="G2038" t="str">
            <v>亀岡市篠町森上垣内１６番地７</v>
          </cell>
          <cell r="H2038" t="str">
            <v/>
          </cell>
          <cell r="I2038" t="str">
            <v>0771-22-7537</v>
          </cell>
          <cell r="J2038">
            <v>10526</v>
          </cell>
          <cell r="K2038">
            <v>0</v>
          </cell>
          <cell r="M2038" t="str">
            <v/>
          </cell>
          <cell r="N2038"/>
          <cell r="O2038"/>
          <cell r="AA2038" t="str">
            <v/>
          </cell>
          <cell r="AB2038"/>
          <cell r="AC2038"/>
          <cell r="AO2038" t="str">
            <v/>
          </cell>
          <cell r="AP2038"/>
          <cell r="AQ2038"/>
          <cell r="BC2038" t="str">
            <v/>
          </cell>
          <cell r="BD2038"/>
          <cell r="BE2038"/>
          <cell r="BQ2038" t="str">
            <v/>
          </cell>
          <cell r="BR2038"/>
          <cell r="BS2038"/>
          <cell r="CE2038" t="str">
            <v/>
          </cell>
          <cell r="CF2038" t="str">
            <v/>
          </cell>
          <cell r="CG2038" t="str">
            <v/>
          </cell>
          <cell r="CR2038" t="str">
            <v>京都信用金庫</v>
          </cell>
          <cell r="CS2038" t="str">
            <v>東亀岡支店</v>
          </cell>
        </row>
        <row r="2039">
          <cell r="B2039" t="str">
            <v>35</v>
          </cell>
          <cell r="F2039" t="str">
            <v>603-8123</v>
          </cell>
          <cell r="G2039" t="str">
            <v>京都市北区小山下花ノ木町41-2</v>
          </cell>
          <cell r="H2039" t="str">
            <v/>
          </cell>
          <cell r="I2039" t="str">
            <v>075-495-8575</v>
          </cell>
          <cell r="J2039">
            <v>17461</v>
          </cell>
          <cell r="K2039">
            <v>13870</v>
          </cell>
          <cell r="M2039" t="str">
            <v>森岡　正典</v>
          </cell>
          <cell r="N2039">
            <v>4000</v>
          </cell>
          <cell r="O2039">
            <v>12</v>
          </cell>
          <cell r="AA2039" t="str">
            <v/>
          </cell>
          <cell r="AB2039"/>
          <cell r="AC2039"/>
          <cell r="AO2039" t="str">
            <v/>
          </cell>
          <cell r="AP2039"/>
          <cell r="AQ2039"/>
          <cell r="BC2039" t="str">
            <v/>
          </cell>
          <cell r="BD2039"/>
          <cell r="BE2039"/>
          <cell r="BQ2039" t="str">
            <v/>
          </cell>
          <cell r="BR2039"/>
          <cell r="BS2039"/>
          <cell r="CE2039" t="str">
            <v/>
          </cell>
          <cell r="CF2039" t="str">
            <v/>
          </cell>
          <cell r="CG2039" t="str">
            <v/>
          </cell>
          <cell r="CR2039" t="str">
            <v>京都中央信用金庫</v>
          </cell>
          <cell r="CS2039" t="str">
            <v>賀茂支店</v>
          </cell>
        </row>
        <row r="2040">
          <cell r="B2040" t="str">
            <v>35</v>
          </cell>
          <cell r="F2040" t="str">
            <v>607-8124</v>
          </cell>
          <cell r="G2040" t="str">
            <v>京都市山科区大塚檀ノ浦町２８－８４</v>
          </cell>
          <cell r="H2040" t="str">
            <v/>
          </cell>
          <cell r="I2040" t="str">
            <v>075-502-0951</v>
          </cell>
          <cell r="J2040">
            <v>35767</v>
          </cell>
          <cell r="K2040">
            <v>34675</v>
          </cell>
          <cell r="M2040" t="str">
            <v>波多野　光志</v>
          </cell>
          <cell r="N2040">
            <v>10000</v>
          </cell>
          <cell r="O2040">
            <v>12</v>
          </cell>
          <cell r="AA2040" t="str">
            <v/>
          </cell>
          <cell r="AB2040"/>
          <cell r="AC2040"/>
          <cell r="AO2040" t="str">
            <v/>
          </cell>
          <cell r="AP2040"/>
          <cell r="AQ2040"/>
          <cell r="BC2040" t="str">
            <v/>
          </cell>
          <cell r="BD2040"/>
          <cell r="BE2040"/>
          <cell r="BQ2040" t="str">
            <v/>
          </cell>
          <cell r="BR2040"/>
          <cell r="BS2040"/>
          <cell r="CE2040" t="str">
            <v/>
          </cell>
          <cell r="CF2040" t="str">
            <v/>
          </cell>
          <cell r="CG2040" t="str">
            <v/>
          </cell>
          <cell r="CR2040"/>
          <cell r="CS2040"/>
        </row>
        <row r="2041">
          <cell r="B2041" t="str">
            <v>35</v>
          </cell>
          <cell r="F2041" t="str">
            <v>615-8053</v>
          </cell>
          <cell r="G2041" t="str">
            <v>京都市西京区下津林中島町１－１６９</v>
          </cell>
          <cell r="H2041" t="str">
            <v/>
          </cell>
          <cell r="I2041" t="str">
            <v>075-392-3432</v>
          </cell>
          <cell r="J2041">
            <v>111340</v>
          </cell>
          <cell r="K2041">
            <v>104025</v>
          </cell>
          <cell r="M2041" t="str">
            <v>柏木　秀徳</v>
          </cell>
          <cell r="N2041">
            <v>10000</v>
          </cell>
          <cell r="O2041">
            <v>12</v>
          </cell>
          <cell r="AA2041" t="str">
            <v>達野　節男</v>
          </cell>
          <cell r="AB2041">
            <v>10000</v>
          </cell>
          <cell r="AC2041">
            <v>12</v>
          </cell>
          <cell r="AO2041" t="str">
            <v>柏木　信次</v>
          </cell>
          <cell r="AP2041">
            <v>10000</v>
          </cell>
          <cell r="AQ2041">
            <v>12</v>
          </cell>
          <cell r="BC2041" t="str">
            <v/>
          </cell>
          <cell r="BD2041"/>
          <cell r="BE2041"/>
          <cell r="BQ2041" t="str">
            <v/>
          </cell>
          <cell r="BR2041"/>
          <cell r="BS2041"/>
          <cell r="CE2041" t="str">
            <v/>
          </cell>
          <cell r="CF2041" t="str">
            <v/>
          </cell>
          <cell r="CG2041" t="str">
            <v/>
          </cell>
          <cell r="CR2041" t="str">
            <v>京都中央信用金庫</v>
          </cell>
          <cell r="CS2041" t="str">
            <v>西八条支店</v>
          </cell>
        </row>
        <row r="2042">
          <cell r="B2042" t="str">
            <v>35</v>
          </cell>
          <cell r="F2042" t="str">
            <v>610-1141</v>
          </cell>
          <cell r="G2042" t="str">
            <v>京都市西京区大枝西新林町二丁目１番</v>
          </cell>
          <cell r="H2042" t="str">
            <v>地　３棟４０３号</v>
          </cell>
          <cell r="I2042" t="str">
            <v>075-332-0197</v>
          </cell>
          <cell r="J2042">
            <v>16055</v>
          </cell>
          <cell r="K2042">
            <v>13870</v>
          </cell>
          <cell r="M2042" t="str">
            <v>壹岐　裕</v>
          </cell>
          <cell r="N2042">
            <v>4000</v>
          </cell>
          <cell r="O2042">
            <v>12</v>
          </cell>
          <cell r="AA2042" t="str">
            <v/>
          </cell>
          <cell r="AB2042"/>
          <cell r="AC2042"/>
          <cell r="AO2042" t="str">
            <v/>
          </cell>
          <cell r="AP2042"/>
          <cell r="AQ2042"/>
          <cell r="BC2042" t="str">
            <v/>
          </cell>
          <cell r="BD2042"/>
          <cell r="BE2042"/>
          <cell r="BQ2042" t="str">
            <v/>
          </cell>
          <cell r="BR2042"/>
          <cell r="BS2042"/>
          <cell r="CE2042" t="str">
            <v/>
          </cell>
          <cell r="CF2042" t="str">
            <v/>
          </cell>
          <cell r="CG2042" t="str">
            <v/>
          </cell>
          <cell r="CR2042" t="str">
            <v>三菱ＵＦＪ銀行</v>
          </cell>
          <cell r="CS2042" t="str">
            <v>洛西出張所</v>
          </cell>
        </row>
        <row r="2043">
          <cell r="B2043" t="str">
            <v>35</v>
          </cell>
          <cell r="F2043" t="str">
            <v>612-8435</v>
          </cell>
          <cell r="G2043" t="str">
            <v>京都市伏見区深草泓ノ壺町１７－５９</v>
          </cell>
          <cell r="H2043" t="str">
            <v/>
          </cell>
          <cell r="I2043" t="str">
            <v>080-3800-6334</v>
          </cell>
          <cell r="J2043">
            <v>36860</v>
          </cell>
          <cell r="K2043">
            <v>34675</v>
          </cell>
          <cell r="M2043" t="str">
            <v>山口　英樹</v>
          </cell>
          <cell r="N2043">
            <v>10000</v>
          </cell>
          <cell r="O2043">
            <v>12</v>
          </cell>
          <cell r="AA2043" t="str">
            <v/>
          </cell>
          <cell r="AB2043"/>
          <cell r="AC2043"/>
          <cell r="AO2043" t="str">
            <v/>
          </cell>
          <cell r="AP2043"/>
          <cell r="AQ2043"/>
          <cell r="BC2043" t="str">
            <v/>
          </cell>
          <cell r="BD2043"/>
          <cell r="BE2043"/>
          <cell r="BQ2043" t="str">
            <v/>
          </cell>
          <cell r="BR2043"/>
          <cell r="BS2043"/>
          <cell r="CE2043" t="str">
            <v/>
          </cell>
          <cell r="CF2043" t="str">
            <v/>
          </cell>
          <cell r="CG2043" t="str">
            <v/>
          </cell>
          <cell r="CR2043"/>
          <cell r="CS2043"/>
        </row>
        <row r="2044">
          <cell r="B2044" t="str">
            <v>35</v>
          </cell>
          <cell r="F2044" t="str">
            <v>610-0301</v>
          </cell>
          <cell r="G2044" t="str">
            <v>綴喜郡井手町多賀粟岡４０</v>
          </cell>
          <cell r="H2044" t="str">
            <v/>
          </cell>
          <cell r="I2044" t="str">
            <v>0774-82-3533</v>
          </cell>
          <cell r="J2044">
            <v>2185</v>
          </cell>
          <cell r="K2044">
            <v>0</v>
          </cell>
          <cell r="M2044" t="str">
            <v/>
          </cell>
          <cell r="N2044"/>
          <cell r="O2044"/>
          <cell r="AA2044" t="str">
            <v/>
          </cell>
          <cell r="AB2044"/>
          <cell r="AC2044"/>
          <cell r="AO2044" t="str">
            <v/>
          </cell>
          <cell r="AP2044"/>
          <cell r="AQ2044"/>
          <cell r="BC2044" t="str">
            <v/>
          </cell>
          <cell r="BD2044"/>
          <cell r="BE2044"/>
          <cell r="BQ2044" t="str">
            <v/>
          </cell>
          <cell r="BR2044"/>
          <cell r="BS2044"/>
          <cell r="CE2044" t="str">
            <v/>
          </cell>
          <cell r="CF2044" t="str">
            <v/>
          </cell>
          <cell r="CG2044" t="str">
            <v/>
          </cell>
          <cell r="CR2044" t="str">
            <v>南都銀行</v>
          </cell>
          <cell r="CS2044" t="str">
            <v>玉水支店</v>
          </cell>
        </row>
        <row r="2045">
          <cell r="B2045" t="str">
            <v>35</v>
          </cell>
          <cell r="F2045" t="str">
            <v>621-0826</v>
          </cell>
          <cell r="G2045" t="str">
            <v>亀岡市篠町篠向谷４３－８６</v>
          </cell>
          <cell r="H2045" t="str">
            <v/>
          </cell>
          <cell r="I2045" t="str">
            <v>0771-25-2458</v>
          </cell>
          <cell r="J2045">
            <v>46654</v>
          </cell>
          <cell r="K2045">
            <v>34675</v>
          </cell>
          <cell r="M2045" t="str">
            <v>畠中　忠昭</v>
          </cell>
          <cell r="N2045">
            <v>10000</v>
          </cell>
          <cell r="O2045">
            <v>12</v>
          </cell>
          <cell r="AA2045" t="str">
            <v/>
          </cell>
          <cell r="AB2045"/>
          <cell r="AC2045"/>
          <cell r="AO2045" t="str">
            <v/>
          </cell>
          <cell r="AP2045"/>
          <cell r="AQ2045"/>
          <cell r="BC2045" t="str">
            <v/>
          </cell>
          <cell r="BD2045"/>
          <cell r="BE2045"/>
          <cell r="BQ2045" t="str">
            <v/>
          </cell>
          <cell r="BR2045"/>
          <cell r="BS2045"/>
          <cell r="CE2045" t="str">
            <v/>
          </cell>
          <cell r="CF2045" t="str">
            <v/>
          </cell>
          <cell r="CG2045" t="str">
            <v/>
          </cell>
          <cell r="CR2045" t="str">
            <v>京都銀行</v>
          </cell>
          <cell r="CS2045" t="str">
            <v>東亀岡支店</v>
          </cell>
        </row>
        <row r="2046">
          <cell r="B2046" t="str">
            <v>35</v>
          </cell>
          <cell r="F2046" t="str">
            <v>629-0121</v>
          </cell>
          <cell r="G2046" t="str">
            <v>南丹市八木町氷所北井１１</v>
          </cell>
          <cell r="H2046" t="str">
            <v/>
          </cell>
          <cell r="I2046" t="str">
            <v>0771-42-3894</v>
          </cell>
          <cell r="J2046">
            <v>3572</v>
          </cell>
          <cell r="K2046">
            <v>0</v>
          </cell>
          <cell r="M2046" t="str">
            <v/>
          </cell>
          <cell r="N2046"/>
          <cell r="O2046"/>
          <cell r="AA2046" t="str">
            <v/>
          </cell>
          <cell r="AB2046"/>
          <cell r="AC2046"/>
          <cell r="AO2046" t="str">
            <v/>
          </cell>
          <cell r="AP2046"/>
          <cell r="AQ2046"/>
          <cell r="BC2046" t="str">
            <v/>
          </cell>
          <cell r="BD2046"/>
          <cell r="BE2046"/>
          <cell r="BQ2046" t="str">
            <v/>
          </cell>
          <cell r="BR2046"/>
          <cell r="BS2046"/>
          <cell r="CE2046" t="str">
            <v/>
          </cell>
          <cell r="CF2046" t="str">
            <v/>
          </cell>
          <cell r="CG2046" t="str">
            <v/>
          </cell>
          <cell r="CR2046" t="str">
            <v>京都信用金庫</v>
          </cell>
          <cell r="CS2046" t="str">
            <v>八木支店</v>
          </cell>
        </row>
        <row r="2047">
          <cell r="B2047" t="str">
            <v>35</v>
          </cell>
          <cell r="F2047" t="str">
            <v>623-0033</v>
          </cell>
          <cell r="G2047" t="str">
            <v>綾部市寺町上石２６－５</v>
          </cell>
          <cell r="H2047" t="str">
            <v/>
          </cell>
          <cell r="I2047" t="str">
            <v>0773-42-7528</v>
          </cell>
          <cell r="J2047">
            <v>54302</v>
          </cell>
          <cell r="K2047">
            <v>0</v>
          </cell>
          <cell r="M2047" t="str">
            <v/>
          </cell>
          <cell r="N2047"/>
          <cell r="O2047"/>
          <cell r="AA2047" t="str">
            <v/>
          </cell>
          <cell r="AB2047"/>
          <cell r="AC2047"/>
          <cell r="AO2047" t="str">
            <v/>
          </cell>
          <cell r="AP2047"/>
          <cell r="AQ2047"/>
          <cell r="BC2047" t="str">
            <v/>
          </cell>
          <cell r="BD2047"/>
          <cell r="BE2047"/>
          <cell r="BQ2047" t="str">
            <v/>
          </cell>
          <cell r="BR2047"/>
          <cell r="BS2047"/>
          <cell r="CE2047" t="str">
            <v/>
          </cell>
          <cell r="CF2047" t="str">
            <v/>
          </cell>
          <cell r="CG2047" t="str">
            <v/>
          </cell>
          <cell r="CR2047" t="str">
            <v>京都北都信用金庫</v>
          </cell>
          <cell r="CS2047" t="str">
            <v>綾部中央支店</v>
          </cell>
        </row>
        <row r="2048">
          <cell r="B2048" t="str">
            <v>35</v>
          </cell>
          <cell r="F2048" t="str">
            <v>624-0834</v>
          </cell>
          <cell r="G2048" t="str">
            <v>舞鶴市城屋１４６５</v>
          </cell>
          <cell r="H2048" t="str">
            <v/>
          </cell>
          <cell r="I2048" t="str">
            <v>0773-76-5267</v>
          </cell>
          <cell r="J2048">
            <v>2185</v>
          </cell>
          <cell r="K2048">
            <v>0</v>
          </cell>
          <cell r="M2048" t="str">
            <v/>
          </cell>
          <cell r="N2048"/>
          <cell r="O2048"/>
          <cell r="AA2048" t="str">
            <v/>
          </cell>
          <cell r="AB2048"/>
          <cell r="AC2048"/>
          <cell r="AO2048" t="str">
            <v/>
          </cell>
          <cell r="AP2048"/>
          <cell r="AQ2048"/>
          <cell r="BC2048" t="str">
            <v/>
          </cell>
          <cell r="BD2048"/>
          <cell r="BE2048"/>
          <cell r="BQ2048" t="str">
            <v/>
          </cell>
          <cell r="BR2048"/>
          <cell r="BS2048"/>
          <cell r="CE2048" t="str">
            <v/>
          </cell>
          <cell r="CF2048" t="str">
            <v/>
          </cell>
          <cell r="CG2048" t="str">
            <v/>
          </cell>
          <cell r="CR2048" t="str">
            <v>京都銀行</v>
          </cell>
          <cell r="CS2048" t="str">
            <v>西舞鶴支店</v>
          </cell>
        </row>
        <row r="2049">
          <cell r="B2049" t="str">
            <v>35</v>
          </cell>
          <cell r="F2049" t="str">
            <v>625-0036</v>
          </cell>
          <cell r="G2049" t="str">
            <v>舞鶴市字浜　１２０－３</v>
          </cell>
          <cell r="H2049" t="str">
            <v/>
          </cell>
          <cell r="I2049" t="str">
            <v>0773-64-2506</v>
          </cell>
          <cell r="J2049">
            <v>16055</v>
          </cell>
          <cell r="K2049">
            <v>13870</v>
          </cell>
          <cell r="M2049" t="str">
            <v>橋本　洋一</v>
          </cell>
          <cell r="N2049">
            <v>4000</v>
          </cell>
          <cell r="O2049">
            <v>12</v>
          </cell>
          <cell r="AA2049" t="str">
            <v/>
          </cell>
          <cell r="AB2049"/>
          <cell r="AC2049"/>
          <cell r="AO2049" t="str">
            <v/>
          </cell>
          <cell r="AP2049"/>
          <cell r="AQ2049"/>
          <cell r="BC2049" t="str">
            <v/>
          </cell>
          <cell r="BD2049"/>
          <cell r="BE2049"/>
          <cell r="BQ2049" t="str">
            <v/>
          </cell>
          <cell r="BR2049"/>
          <cell r="BS2049"/>
          <cell r="CE2049" t="str">
            <v/>
          </cell>
          <cell r="CF2049" t="str">
            <v/>
          </cell>
          <cell r="CG2049" t="str">
            <v/>
          </cell>
          <cell r="CR2049"/>
          <cell r="CS2049"/>
        </row>
        <row r="2050">
          <cell r="B2050" t="str">
            <v>37</v>
          </cell>
          <cell r="F2050" t="str">
            <v>615-8052</v>
          </cell>
          <cell r="G2050" t="str">
            <v>京都市西京区牛ケ瀬堂田町70</v>
          </cell>
          <cell r="H2050" t="str">
            <v/>
          </cell>
          <cell r="I2050" t="str">
            <v>075-393-6249</v>
          </cell>
          <cell r="J2050">
            <v>135000</v>
          </cell>
          <cell r="K2050">
            <v>131400</v>
          </cell>
          <cell r="M2050" t="str">
            <v>高畑　大裕</v>
          </cell>
          <cell r="N2050">
            <v>12000</v>
          </cell>
          <cell r="O2050">
            <v>12</v>
          </cell>
          <cell r="AA2050" t="str">
            <v>高畑　誠介</v>
          </cell>
          <cell r="AB2050">
            <v>12000</v>
          </cell>
          <cell r="AC2050">
            <v>12</v>
          </cell>
          <cell r="AO2050" t="str">
            <v/>
          </cell>
          <cell r="AP2050"/>
          <cell r="AQ2050"/>
          <cell r="BC2050" t="str">
            <v/>
          </cell>
          <cell r="BD2050"/>
          <cell r="BE2050"/>
          <cell r="BQ2050" t="str">
            <v/>
          </cell>
          <cell r="BR2050"/>
          <cell r="BS2050"/>
          <cell r="CE2050" t="str">
            <v/>
          </cell>
          <cell r="CF2050" t="str">
            <v/>
          </cell>
          <cell r="CG2050" t="str">
            <v/>
          </cell>
          <cell r="CR2050" t="str">
            <v>京都中央信用金庫</v>
          </cell>
          <cell r="CS2050" t="str">
            <v>賀茂支店</v>
          </cell>
        </row>
        <row r="2051">
          <cell r="B2051" t="str">
            <v>35</v>
          </cell>
          <cell r="F2051" t="str">
            <v>603-8471</v>
          </cell>
          <cell r="G2051" t="str">
            <v>京都市北区大宮西山ノ前町２７－１０</v>
          </cell>
          <cell r="H2051" t="str">
            <v/>
          </cell>
          <cell r="I2051" t="str">
            <v>075-495-4059</v>
          </cell>
          <cell r="J2051">
            <v>43795</v>
          </cell>
          <cell r="K2051">
            <v>41610</v>
          </cell>
          <cell r="M2051" t="str">
            <v>大野　樹</v>
          </cell>
          <cell r="N2051">
            <v>12000</v>
          </cell>
          <cell r="O2051">
            <v>12</v>
          </cell>
          <cell r="AA2051" t="str">
            <v/>
          </cell>
          <cell r="AB2051"/>
          <cell r="AC2051"/>
          <cell r="AO2051" t="str">
            <v/>
          </cell>
          <cell r="AP2051"/>
          <cell r="AQ2051"/>
          <cell r="BC2051" t="str">
            <v/>
          </cell>
          <cell r="BD2051"/>
          <cell r="BE2051"/>
          <cell r="BQ2051" t="str">
            <v/>
          </cell>
          <cell r="BR2051"/>
          <cell r="BS2051"/>
          <cell r="CE2051" t="str">
            <v/>
          </cell>
          <cell r="CF2051" t="str">
            <v/>
          </cell>
          <cell r="CG2051" t="str">
            <v/>
          </cell>
          <cell r="CR2051"/>
          <cell r="CS2051"/>
        </row>
        <row r="2052">
          <cell r="B2052" t="str">
            <v>35</v>
          </cell>
          <cell r="F2052" t="str">
            <v>603-8002</v>
          </cell>
          <cell r="G2052" t="str">
            <v>京都市北区上賀茂神山　３７１－１</v>
          </cell>
          <cell r="H2052" t="str">
            <v/>
          </cell>
          <cell r="I2052" t="str">
            <v>075-741-1800</v>
          </cell>
          <cell r="J2052">
            <v>3410</v>
          </cell>
          <cell r="K2052">
            <v>0</v>
          </cell>
          <cell r="M2052" t="str">
            <v/>
          </cell>
          <cell r="N2052"/>
          <cell r="O2052"/>
          <cell r="AA2052" t="str">
            <v/>
          </cell>
          <cell r="AB2052"/>
          <cell r="AC2052"/>
          <cell r="AO2052" t="str">
            <v/>
          </cell>
          <cell r="AP2052"/>
          <cell r="AQ2052"/>
          <cell r="BC2052" t="str">
            <v/>
          </cell>
          <cell r="BD2052"/>
          <cell r="BE2052"/>
          <cell r="BQ2052" t="str">
            <v/>
          </cell>
          <cell r="BR2052"/>
          <cell r="BS2052"/>
          <cell r="CE2052" t="str">
            <v/>
          </cell>
          <cell r="CF2052" t="str">
            <v/>
          </cell>
          <cell r="CG2052" t="str">
            <v/>
          </cell>
          <cell r="CR2052" t="str">
            <v>京都中央信用金庫</v>
          </cell>
          <cell r="CS2052" t="str">
            <v>二軒茶屋支店</v>
          </cell>
        </row>
        <row r="2053">
          <cell r="B2053" t="str">
            <v>35</v>
          </cell>
          <cell r="F2053" t="str">
            <v>603-8426</v>
          </cell>
          <cell r="G2053" t="str">
            <v>京都市北区紫竹西北町　２９番地１</v>
          </cell>
          <cell r="H2053" t="str">
            <v/>
          </cell>
          <cell r="I2053" t="str">
            <v>075-492-0446</v>
          </cell>
          <cell r="J2053">
            <v>21565</v>
          </cell>
          <cell r="K2053">
            <v>20805</v>
          </cell>
          <cell r="M2053" t="str">
            <v>宮脇　義信</v>
          </cell>
          <cell r="N2053">
            <v>6000</v>
          </cell>
          <cell r="O2053">
            <v>12</v>
          </cell>
          <cell r="AA2053" t="str">
            <v/>
          </cell>
          <cell r="AB2053"/>
          <cell r="AC2053"/>
          <cell r="AO2053" t="str">
            <v/>
          </cell>
          <cell r="AP2053"/>
          <cell r="AQ2053"/>
          <cell r="BC2053" t="str">
            <v/>
          </cell>
          <cell r="BD2053"/>
          <cell r="BE2053"/>
          <cell r="BQ2053" t="str">
            <v/>
          </cell>
          <cell r="BR2053"/>
          <cell r="BS2053"/>
          <cell r="CE2053" t="str">
            <v/>
          </cell>
          <cell r="CF2053" t="str">
            <v/>
          </cell>
          <cell r="CG2053" t="str">
            <v/>
          </cell>
          <cell r="CR2053"/>
          <cell r="CS2053"/>
        </row>
        <row r="2054">
          <cell r="B2054" t="str">
            <v>35</v>
          </cell>
          <cell r="F2054" t="str">
            <v>610-1121</v>
          </cell>
          <cell r="G2054" t="str">
            <v>京都市西京区大原野上里北ノ町５６９</v>
          </cell>
          <cell r="H2054" t="str">
            <v>-77</v>
          </cell>
          <cell r="I2054" t="str">
            <v>075-332-5905</v>
          </cell>
          <cell r="J2054">
            <v>37686</v>
          </cell>
          <cell r="K2054">
            <v>34675</v>
          </cell>
          <cell r="M2054" t="str">
            <v>西川信重郎</v>
          </cell>
          <cell r="N2054">
            <v>10000</v>
          </cell>
          <cell r="O2054">
            <v>12</v>
          </cell>
          <cell r="AA2054" t="str">
            <v/>
          </cell>
          <cell r="AB2054"/>
          <cell r="AC2054"/>
          <cell r="AO2054" t="str">
            <v/>
          </cell>
          <cell r="AP2054"/>
          <cell r="AQ2054"/>
          <cell r="BC2054" t="str">
            <v/>
          </cell>
          <cell r="BD2054"/>
          <cell r="BE2054"/>
          <cell r="BQ2054" t="str">
            <v/>
          </cell>
          <cell r="BR2054"/>
          <cell r="BS2054"/>
          <cell r="CE2054" t="str">
            <v/>
          </cell>
          <cell r="CF2054" t="str">
            <v/>
          </cell>
          <cell r="CG2054" t="str">
            <v/>
          </cell>
          <cell r="CR2054" t="str">
            <v>京都信用金庫</v>
          </cell>
          <cell r="CS2054" t="str">
            <v>洛西支店</v>
          </cell>
        </row>
        <row r="2055">
          <cell r="B2055" t="str">
            <v>35</v>
          </cell>
          <cell r="F2055" t="str">
            <v>601-8032</v>
          </cell>
          <cell r="G2055" t="str">
            <v>京都市南区東九条石田町５</v>
          </cell>
          <cell r="H2055" t="str">
            <v/>
          </cell>
          <cell r="I2055" t="str">
            <v>075-662-2053</v>
          </cell>
          <cell r="J2055">
            <v>36860</v>
          </cell>
          <cell r="K2055">
            <v>34675</v>
          </cell>
          <cell r="M2055" t="str">
            <v>山口　武</v>
          </cell>
          <cell r="N2055">
            <v>10000</v>
          </cell>
          <cell r="O2055">
            <v>12</v>
          </cell>
          <cell r="AA2055" t="str">
            <v/>
          </cell>
          <cell r="AB2055"/>
          <cell r="AC2055"/>
          <cell r="AO2055" t="str">
            <v/>
          </cell>
          <cell r="AP2055"/>
          <cell r="AQ2055"/>
          <cell r="BC2055" t="str">
            <v/>
          </cell>
          <cell r="BD2055"/>
          <cell r="BE2055"/>
          <cell r="BQ2055" t="str">
            <v/>
          </cell>
          <cell r="BR2055"/>
          <cell r="BS2055"/>
          <cell r="CE2055" t="str">
            <v/>
          </cell>
          <cell r="CF2055" t="str">
            <v/>
          </cell>
          <cell r="CG2055" t="str">
            <v/>
          </cell>
          <cell r="CR2055" t="str">
            <v>京都中央信用金庫</v>
          </cell>
          <cell r="CS2055" t="str">
            <v>十条支店</v>
          </cell>
        </row>
        <row r="2056">
          <cell r="B2056" t="str">
            <v>35</v>
          </cell>
          <cell r="F2056" t="str">
            <v>612-8338</v>
          </cell>
          <cell r="G2056" t="str">
            <v>京都市伏見区舞台町３５－３　ディオ</v>
          </cell>
          <cell r="H2056" t="str">
            <v>フェルティ丹波橋７０２号</v>
          </cell>
          <cell r="I2056" t="str">
            <v>075-611-4159</v>
          </cell>
          <cell r="J2056">
            <v>71535</v>
          </cell>
          <cell r="K2056">
            <v>69350</v>
          </cell>
          <cell r="M2056" t="str">
            <v>下岡　勇吾</v>
          </cell>
          <cell r="N2056">
            <v>20000</v>
          </cell>
          <cell r="O2056">
            <v>12</v>
          </cell>
          <cell r="AA2056" t="str">
            <v/>
          </cell>
          <cell r="AB2056"/>
          <cell r="AC2056"/>
          <cell r="AO2056" t="str">
            <v/>
          </cell>
          <cell r="AP2056"/>
          <cell r="AQ2056"/>
          <cell r="BC2056" t="str">
            <v/>
          </cell>
          <cell r="BD2056"/>
          <cell r="BE2056"/>
          <cell r="BQ2056" t="str">
            <v/>
          </cell>
          <cell r="BR2056"/>
          <cell r="BS2056"/>
          <cell r="CE2056" t="str">
            <v/>
          </cell>
          <cell r="CF2056" t="str">
            <v/>
          </cell>
          <cell r="CG2056" t="str">
            <v/>
          </cell>
          <cell r="CR2056" t="str">
            <v>京都銀行</v>
          </cell>
          <cell r="CS2056" t="str">
            <v>小栗栖出張所</v>
          </cell>
        </row>
        <row r="2057">
          <cell r="B2057" t="str">
            <v>35</v>
          </cell>
          <cell r="F2057" t="str">
            <v>612-8279</v>
          </cell>
          <cell r="G2057" t="str">
            <v>京都市伏見区納所北城堀８－２２</v>
          </cell>
          <cell r="H2057" t="str">
            <v/>
          </cell>
          <cell r="I2057" t="str">
            <v>075-631-9184</v>
          </cell>
          <cell r="J2057">
            <v>50730</v>
          </cell>
          <cell r="K2057">
            <v>48545</v>
          </cell>
          <cell r="M2057" t="str">
            <v>立木　庄三郎</v>
          </cell>
          <cell r="N2057">
            <v>14000</v>
          </cell>
          <cell r="O2057">
            <v>12</v>
          </cell>
          <cell r="AA2057" t="str">
            <v/>
          </cell>
          <cell r="AB2057"/>
          <cell r="AC2057"/>
          <cell r="AO2057" t="str">
            <v/>
          </cell>
          <cell r="AP2057"/>
          <cell r="AQ2057"/>
          <cell r="BC2057" t="str">
            <v/>
          </cell>
          <cell r="BD2057"/>
          <cell r="BE2057"/>
          <cell r="BQ2057" t="str">
            <v/>
          </cell>
          <cell r="BR2057"/>
          <cell r="BS2057"/>
          <cell r="CE2057" t="str">
            <v/>
          </cell>
          <cell r="CF2057" t="str">
            <v/>
          </cell>
          <cell r="CG2057" t="str">
            <v/>
          </cell>
          <cell r="CR2057" t="str">
            <v>京都中央信用金庫</v>
          </cell>
          <cell r="CS2057" t="str">
            <v>淀支店</v>
          </cell>
        </row>
        <row r="2058">
          <cell r="B2058" t="str">
            <v>35</v>
          </cell>
          <cell r="F2058" t="str">
            <v>601-1363</v>
          </cell>
          <cell r="G2058" t="str">
            <v>京都市伏見区醍醐鍵尾町８－３スクエ</v>
          </cell>
          <cell r="H2058" t="str">
            <v>ア鍵尾３０３</v>
          </cell>
          <cell r="I2058" t="str">
            <v>075-572-9339</v>
          </cell>
          <cell r="J2058">
            <v>16055</v>
          </cell>
          <cell r="K2058">
            <v>13870</v>
          </cell>
          <cell r="M2058" t="str">
            <v>長谷川　博志</v>
          </cell>
          <cell r="N2058">
            <v>4000</v>
          </cell>
          <cell r="O2058">
            <v>12</v>
          </cell>
          <cell r="AA2058" t="str">
            <v/>
          </cell>
          <cell r="AB2058"/>
          <cell r="AC2058"/>
          <cell r="AO2058" t="str">
            <v/>
          </cell>
          <cell r="AP2058"/>
          <cell r="AQ2058"/>
          <cell r="BC2058" t="str">
            <v/>
          </cell>
          <cell r="BD2058"/>
          <cell r="BE2058"/>
          <cell r="BQ2058" t="str">
            <v/>
          </cell>
          <cell r="BR2058"/>
          <cell r="BS2058"/>
          <cell r="CE2058" t="str">
            <v/>
          </cell>
          <cell r="CF2058" t="str">
            <v/>
          </cell>
          <cell r="CG2058" t="str">
            <v/>
          </cell>
          <cell r="CR2058"/>
          <cell r="CS2058"/>
        </row>
        <row r="2059">
          <cell r="B2059" t="str">
            <v>35</v>
          </cell>
          <cell r="F2059" t="str">
            <v>615-0914</v>
          </cell>
          <cell r="G2059" t="str">
            <v>京都市右京区梅津東構口町１６番地の</v>
          </cell>
          <cell r="H2059" t="str">
            <v>１　グランデール桂川３０５号</v>
          </cell>
          <cell r="I2059" t="str">
            <v>075-882-5971</v>
          </cell>
          <cell r="J2059">
            <v>68495</v>
          </cell>
          <cell r="K2059">
            <v>13870</v>
          </cell>
          <cell r="M2059" t="str">
            <v>一ノ瀬　暁</v>
          </cell>
          <cell r="N2059">
            <v>4000</v>
          </cell>
          <cell r="O2059">
            <v>12</v>
          </cell>
          <cell r="AA2059" t="str">
            <v/>
          </cell>
          <cell r="AB2059"/>
          <cell r="AC2059"/>
          <cell r="AO2059" t="str">
            <v/>
          </cell>
          <cell r="AP2059"/>
          <cell r="AQ2059"/>
          <cell r="BC2059" t="str">
            <v/>
          </cell>
          <cell r="BD2059"/>
          <cell r="BE2059"/>
          <cell r="BQ2059" t="str">
            <v/>
          </cell>
          <cell r="BR2059"/>
          <cell r="BS2059"/>
          <cell r="CE2059" t="str">
            <v/>
          </cell>
          <cell r="CF2059" t="str">
            <v/>
          </cell>
          <cell r="CG2059" t="str">
            <v/>
          </cell>
          <cell r="CR2059" t="str">
            <v>京都中央信用金庫</v>
          </cell>
          <cell r="CS2059" t="str">
            <v>梅津支店</v>
          </cell>
        </row>
        <row r="2060">
          <cell r="B2060" t="str">
            <v>35</v>
          </cell>
          <cell r="F2060" t="str">
            <v>617-0006</v>
          </cell>
          <cell r="G2060" t="str">
            <v>向日市上植野町泰田１３</v>
          </cell>
          <cell r="H2060" t="str">
            <v/>
          </cell>
          <cell r="I2060" t="str">
            <v>075-931-3346</v>
          </cell>
          <cell r="J2060">
            <v>2185</v>
          </cell>
          <cell r="K2060">
            <v>0</v>
          </cell>
          <cell r="M2060" t="str">
            <v/>
          </cell>
          <cell r="N2060"/>
          <cell r="O2060"/>
          <cell r="AA2060" t="str">
            <v/>
          </cell>
          <cell r="AB2060"/>
          <cell r="AC2060"/>
          <cell r="AO2060" t="str">
            <v/>
          </cell>
          <cell r="AP2060"/>
          <cell r="AQ2060"/>
          <cell r="BC2060" t="str">
            <v/>
          </cell>
          <cell r="BD2060"/>
          <cell r="BE2060"/>
          <cell r="BQ2060" t="str">
            <v/>
          </cell>
          <cell r="BR2060"/>
          <cell r="BS2060"/>
          <cell r="CE2060" t="str">
            <v/>
          </cell>
          <cell r="CF2060" t="str">
            <v/>
          </cell>
          <cell r="CG2060" t="str">
            <v/>
          </cell>
          <cell r="CR2060" t="str">
            <v>京都中央信用金庫</v>
          </cell>
          <cell r="CS2060" t="str">
            <v>東向日支店</v>
          </cell>
        </row>
        <row r="2061">
          <cell r="B2061" t="str">
            <v>35</v>
          </cell>
          <cell r="F2061" t="str">
            <v>610-0102</v>
          </cell>
          <cell r="G2061" t="str">
            <v>城陽市久世芝ヶ原　１１４－２０</v>
          </cell>
          <cell r="H2061" t="str">
            <v/>
          </cell>
          <cell r="I2061" t="str">
            <v>0774-55-3918</v>
          </cell>
          <cell r="J2061">
            <v>204440</v>
          </cell>
          <cell r="K2061">
            <v>62415</v>
          </cell>
          <cell r="M2061" t="str">
            <v>松田　芳洋</v>
          </cell>
          <cell r="N2061">
            <v>18000</v>
          </cell>
          <cell r="O2061">
            <v>12</v>
          </cell>
          <cell r="AA2061" t="str">
            <v/>
          </cell>
          <cell r="AB2061"/>
          <cell r="AC2061"/>
          <cell r="AO2061" t="str">
            <v/>
          </cell>
          <cell r="AP2061"/>
          <cell r="AQ2061"/>
          <cell r="BC2061" t="str">
            <v/>
          </cell>
          <cell r="BD2061"/>
          <cell r="BE2061"/>
          <cell r="BQ2061" t="str">
            <v/>
          </cell>
          <cell r="BR2061"/>
          <cell r="BS2061"/>
          <cell r="CE2061" t="str">
            <v/>
          </cell>
          <cell r="CF2061" t="str">
            <v/>
          </cell>
          <cell r="CG2061" t="str">
            <v/>
          </cell>
          <cell r="CR2061" t="str">
            <v>京都中央信用金庫</v>
          </cell>
          <cell r="CS2061" t="str">
            <v>城陽支店</v>
          </cell>
        </row>
        <row r="2062">
          <cell r="B2062" t="str">
            <v>35</v>
          </cell>
          <cell r="F2062" t="str">
            <v>610-0352</v>
          </cell>
          <cell r="G2062" t="str">
            <v>京田辺市</v>
          </cell>
          <cell r="H2062" t="str">
            <v>花住坂１丁目２７－４</v>
          </cell>
          <cell r="I2062" t="str">
            <v>0774-64-2333</v>
          </cell>
          <cell r="J2062">
            <v>1092</v>
          </cell>
          <cell r="K2062">
            <v>0</v>
          </cell>
          <cell r="M2062" t="str">
            <v/>
          </cell>
          <cell r="N2062"/>
          <cell r="O2062"/>
          <cell r="AA2062" t="str">
            <v/>
          </cell>
          <cell r="AB2062"/>
          <cell r="AC2062"/>
          <cell r="AO2062" t="str">
            <v/>
          </cell>
          <cell r="AP2062"/>
          <cell r="AQ2062"/>
          <cell r="BC2062" t="str">
            <v/>
          </cell>
          <cell r="BD2062"/>
          <cell r="BE2062"/>
          <cell r="BQ2062" t="str">
            <v/>
          </cell>
          <cell r="BR2062"/>
          <cell r="BS2062"/>
          <cell r="CE2062" t="str">
            <v/>
          </cell>
          <cell r="CF2062" t="str">
            <v/>
          </cell>
          <cell r="CG2062" t="str">
            <v/>
          </cell>
          <cell r="CR2062" t="str">
            <v>京都銀行</v>
          </cell>
          <cell r="CS2062" t="str">
            <v>松井山手支店</v>
          </cell>
        </row>
        <row r="2063">
          <cell r="B2063" t="str">
            <v>37</v>
          </cell>
          <cell r="F2063" t="str">
            <v>620-0062</v>
          </cell>
          <cell r="G2063" t="str">
            <v>福知山市和久市町１５０－２ＪＨマン</v>
          </cell>
          <cell r="H2063" t="str">
            <v>ション２０３号</v>
          </cell>
          <cell r="I2063" t="str">
            <v>0773-25-2238</v>
          </cell>
          <cell r="J2063">
            <v>3600</v>
          </cell>
          <cell r="K2063">
            <v>0</v>
          </cell>
          <cell r="M2063" t="str">
            <v/>
          </cell>
          <cell r="N2063"/>
          <cell r="O2063"/>
          <cell r="AA2063" t="str">
            <v/>
          </cell>
          <cell r="AB2063"/>
          <cell r="AC2063"/>
          <cell r="AO2063" t="str">
            <v/>
          </cell>
          <cell r="AP2063"/>
          <cell r="AQ2063"/>
          <cell r="BC2063" t="str">
            <v/>
          </cell>
          <cell r="BD2063"/>
          <cell r="BE2063"/>
          <cell r="BQ2063" t="str">
            <v/>
          </cell>
          <cell r="BR2063"/>
          <cell r="BS2063"/>
          <cell r="CE2063" t="str">
            <v/>
          </cell>
          <cell r="CF2063" t="str">
            <v/>
          </cell>
          <cell r="CG2063" t="str">
            <v/>
          </cell>
          <cell r="CR2063" t="str">
            <v>京都銀行</v>
          </cell>
          <cell r="CS2063" t="str">
            <v>福知山支店</v>
          </cell>
        </row>
        <row r="2064">
          <cell r="B2064" t="str">
            <v>35</v>
          </cell>
          <cell r="F2064" t="str">
            <v>601-8212</v>
          </cell>
          <cell r="G2064" t="str">
            <v>京都市南区久世上久世町１３９－２日</v>
          </cell>
          <cell r="H2064" t="str">
            <v>光ハイツ南桂２１８</v>
          </cell>
          <cell r="I2064" t="str">
            <v>075-921-2660</v>
          </cell>
          <cell r="J2064">
            <v>16055</v>
          </cell>
          <cell r="K2064">
            <v>13870</v>
          </cell>
          <cell r="M2064" t="str">
            <v>松本　秀俊</v>
          </cell>
          <cell r="N2064">
            <v>4000</v>
          </cell>
          <cell r="O2064">
            <v>12</v>
          </cell>
          <cell r="AA2064" t="str">
            <v/>
          </cell>
          <cell r="AB2064"/>
          <cell r="AC2064"/>
          <cell r="AO2064" t="str">
            <v/>
          </cell>
          <cell r="AP2064"/>
          <cell r="AQ2064"/>
          <cell r="BC2064" t="str">
            <v/>
          </cell>
          <cell r="BD2064"/>
          <cell r="BE2064"/>
          <cell r="BQ2064" t="str">
            <v/>
          </cell>
          <cell r="BR2064"/>
          <cell r="BS2064"/>
          <cell r="CE2064" t="str">
            <v/>
          </cell>
          <cell r="CF2064" t="str">
            <v/>
          </cell>
          <cell r="CG2064" t="str">
            <v/>
          </cell>
          <cell r="CR2064"/>
          <cell r="CS2064"/>
        </row>
        <row r="2065">
          <cell r="B2065" t="str">
            <v>35</v>
          </cell>
          <cell r="F2065" t="str">
            <v>614-8255</v>
          </cell>
          <cell r="G2065" t="str">
            <v>八幡市岩田竹綱１－１</v>
          </cell>
          <cell r="H2065" t="str">
            <v/>
          </cell>
          <cell r="I2065" t="str">
            <v>075-982-4540</v>
          </cell>
          <cell r="J2065">
            <v>22857</v>
          </cell>
          <cell r="K2065">
            <v>0</v>
          </cell>
          <cell r="M2065" t="str">
            <v/>
          </cell>
          <cell r="N2065"/>
          <cell r="O2065"/>
          <cell r="AA2065" t="str">
            <v/>
          </cell>
          <cell r="AB2065"/>
          <cell r="AC2065"/>
          <cell r="AO2065" t="str">
            <v/>
          </cell>
          <cell r="AP2065"/>
          <cell r="AQ2065"/>
          <cell r="BC2065" t="str">
            <v/>
          </cell>
          <cell r="BD2065"/>
          <cell r="BE2065"/>
          <cell r="BQ2065" t="str">
            <v/>
          </cell>
          <cell r="BR2065"/>
          <cell r="BS2065"/>
          <cell r="CE2065" t="str">
            <v/>
          </cell>
          <cell r="CF2065" t="str">
            <v/>
          </cell>
          <cell r="CG2065" t="str">
            <v/>
          </cell>
          <cell r="CR2065" t="str">
            <v>京都やましろ農協</v>
          </cell>
          <cell r="CS2065" t="str">
            <v>八幡市支店</v>
          </cell>
        </row>
        <row r="2066">
          <cell r="B2066" t="str">
            <v>37</v>
          </cell>
          <cell r="F2066" t="str">
            <v>623-0005</v>
          </cell>
          <cell r="G2066" t="str">
            <v>綾部市里町鹿ノ子８ー１</v>
          </cell>
          <cell r="H2066" t="str">
            <v/>
          </cell>
          <cell r="I2066" t="str">
            <v>0773-42-4421</v>
          </cell>
          <cell r="J2066">
            <v>46866</v>
          </cell>
          <cell r="K2066">
            <v>21900</v>
          </cell>
          <cell r="M2066" t="str">
            <v>山本　嘉和</v>
          </cell>
          <cell r="N2066">
            <v>4000</v>
          </cell>
          <cell r="O2066">
            <v>12</v>
          </cell>
          <cell r="AA2066" t="str">
            <v/>
          </cell>
          <cell r="AB2066"/>
          <cell r="AC2066"/>
          <cell r="AO2066" t="str">
            <v/>
          </cell>
          <cell r="AP2066"/>
          <cell r="AQ2066"/>
          <cell r="BC2066" t="str">
            <v/>
          </cell>
          <cell r="BD2066"/>
          <cell r="BE2066"/>
          <cell r="BQ2066" t="str">
            <v/>
          </cell>
          <cell r="BR2066"/>
          <cell r="BS2066"/>
          <cell r="CE2066" t="str">
            <v/>
          </cell>
          <cell r="CF2066" t="str">
            <v/>
          </cell>
          <cell r="CG2066" t="str">
            <v/>
          </cell>
          <cell r="CR2066" t="str">
            <v>京都北都信用金庫</v>
          </cell>
          <cell r="CS2066" t="str">
            <v>西町支店</v>
          </cell>
        </row>
        <row r="2067">
          <cell r="B2067" t="str">
            <v>35</v>
          </cell>
          <cell r="F2067" t="str">
            <v>607-8168</v>
          </cell>
          <cell r="G2067" t="str">
            <v>京都市山科区椥辻池尻町６９－１２</v>
          </cell>
          <cell r="H2067" t="str">
            <v/>
          </cell>
          <cell r="I2067" t="str">
            <v>075-501-0144</v>
          </cell>
          <cell r="J2067">
            <v>2185</v>
          </cell>
          <cell r="K2067">
            <v>0</v>
          </cell>
          <cell r="M2067" t="str">
            <v/>
          </cell>
          <cell r="N2067"/>
          <cell r="O2067"/>
          <cell r="AA2067" t="str">
            <v/>
          </cell>
          <cell r="AB2067"/>
          <cell r="AC2067"/>
          <cell r="AO2067" t="str">
            <v/>
          </cell>
          <cell r="AP2067"/>
          <cell r="AQ2067"/>
          <cell r="BC2067" t="str">
            <v/>
          </cell>
          <cell r="BD2067"/>
          <cell r="BE2067"/>
          <cell r="BQ2067" t="str">
            <v/>
          </cell>
          <cell r="BR2067"/>
          <cell r="BS2067"/>
          <cell r="CE2067" t="str">
            <v/>
          </cell>
          <cell r="CF2067" t="str">
            <v/>
          </cell>
          <cell r="CG2067" t="str">
            <v/>
          </cell>
          <cell r="CR2067"/>
          <cell r="CS2067"/>
        </row>
        <row r="2068">
          <cell r="B2068" t="str">
            <v>35</v>
          </cell>
          <cell r="F2068" t="str">
            <v>613-0022</v>
          </cell>
          <cell r="G2068" t="str">
            <v>久世郡久御山町市田</v>
          </cell>
          <cell r="H2068" t="str">
            <v>新珠城１５８－８</v>
          </cell>
          <cell r="I2068" t="str">
            <v>0774-39-3316</v>
          </cell>
          <cell r="J2068">
            <v>16055</v>
          </cell>
          <cell r="K2068">
            <v>13870</v>
          </cell>
          <cell r="M2068" t="str">
            <v>大沢　修</v>
          </cell>
          <cell r="N2068">
            <v>4000</v>
          </cell>
          <cell r="O2068">
            <v>12</v>
          </cell>
          <cell r="AA2068" t="str">
            <v/>
          </cell>
          <cell r="AB2068"/>
          <cell r="AC2068"/>
          <cell r="AO2068" t="str">
            <v/>
          </cell>
          <cell r="AP2068"/>
          <cell r="AQ2068"/>
          <cell r="BC2068" t="str">
            <v/>
          </cell>
          <cell r="BD2068"/>
          <cell r="BE2068"/>
          <cell r="BQ2068" t="str">
            <v/>
          </cell>
          <cell r="BR2068"/>
          <cell r="BS2068"/>
          <cell r="CE2068" t="str">
            <v/>
          </cell>
          <cell r="CF2068" t="str">
            <v/>
          </cell>
          <cell r="CG2068" t="str">
            <v/>
          </cell>
          <cell r="CR2068"/>
          <cell r="CS2068"/>
        </row>
        <row r="2069">
          <cell r="B2069" t="str">
            <v>35</v>
          </cell>
          <cell r="F2069" t="str">
            <v>615-0911</v>
          </cell>
          <cell r="G2069" t="str">
            <v>京都市右京区梅津北町４９</v>
          </cell>
          <cell r="H2069" t="str">
            <v/>
          </cell>
          <cell r="I2069" t="str">
            <v>075-871-6818</v>
          </cell>
          <cell r="J2069">
            <v>73720</v>
          </cell>
          <cell r="K2069">
            <v>69350</v>
          </cell>
          <cell r="M2069" t="str">
            <v>川本　敏幸</v>
          </cell>
          <cell r="N2069">
            <v>20000</v>
          </cell>
          <cell r="O2069">
            <v>12</v>
          </cell>
          <cell r="AA2069" t="str">
            <v/>
          </cell>
          <cell r="AB2069"/>
          <cell r="AC2069"/>
          <cell r="AO2069" t="str">
            <v/>
          </cell>
          <cell r="AP2069"/>
          <cell r="AQ2069"/>
          <cell r="BC2069" t="str">
            <v/>
          </cell>
          <cell r="BD2069"/>
          <cell r="BE2069"/>
          <cell r="BQ2069" t="str">
            <v/>
          </cell>
          <cell r="BR2069"/>
          <cell r="BS2069"/>
          <cell r="CE2069" t="str">
            <v/>
          </cell>
          <cell r="CF2069" t="str">
            <v/>
          </cell>
          <cell r="CG2069" t="str">
            <v/>
          </cell>
          <cell r="CR2069" t="str">
            <v>京都中央信用金庫</v>
          </cell>
          <cell r="CS2069" t="str">
            <v>梅津支店</v>
          </cell>
        </row>
        <row r="2070">
          <cell r="B2070" t="str">
            <v>35</v>
          </cell>
          <cell r="F2070" t="str">
            <v>615-8051</v>
          </cell>
          <cell r="G2070" t="str">
            <v>京都市西京区牛ケ瀬西柿町２０番地エ</v>
          </cell>
          <cell r="H2070" t="str">
            <v>ルパティオ桂南２０２</v>
          </cell>
          <cell r="I2070" t="str">
            <v>075-391-4704</v>
          </cell>
          <cell r="J2070">
            <v>36860</v>
          </cell>
          <cell r="K2070">
            <v>34675</v>
          </cell>
          <cell r="M2070" t="str">
            <v>吉岡　信男</v>
          </cell>
          <cell r="N2070">
            <v>10000</v>
          </cell>
          <cell r="O2070">
            <v>12</v>
          </cell>
          <cell r="AA2070" t="str">
            <v/>
          </cell>
          <cell r="AB2070"/>
          <cell r="AC2070"/>
          <cell r="AO2070" t="str">
            <v/>
          </cell>
          <cell r="AP2070"/>
          <cell r="AQ2070"/>
          <cell r="BC2070" t="str">
            <v/>
          </cell>
          <cell r="BD2070"/>
          <cell r="BE2070"/>
          <cell r="BQ2070" t="str">
            <v/>
          </cell>
          <cell r="BR2070"/>
          <cell r="BS2070"/>
          <cell r="CE2070" t="str">
            <v/>
          </cell>
          <cell r="CF2070" t="str">
            <v/>
          </cell>
          <cell r="CG2070" t="str">
            <v/>
          </cell>
          <cell r="CR2070" t="str">
            <v>京都中央信用金庫</v>
          </cell>
          <cell r="CS2070" t="str">
            <v>下津林支店</v>
          </cell>
        </row>
        <row r="2071">
          <cell r="B2071" t="str">
            <v>38</v>
          </cell>
          <cell r="F2071" t="str">
            <v>611-0041</v>
          </cell>
          <cell r="G2071" t="str">
            <v>宇治市槇島町北内４７－５</v>
          </cell>
          <cell r="H2071" t="str">
            <v/>
          </cell>
          <cell r="I2071" t="str">
            <v>0774-29-6271</v>
          </cell>
          <cell r="J2071">
            <v>52836</v>
          </cell>
          <cell r="K2071">
            <v>52560</v>
          </cell>
          <cell r="M2071" t="str">
            <v>塚本　浩二</v>
          </cell>
          <cell r="N2071">
            <v>12000</v>
          </cell>
          <cell r="O2071">
            <v>12</v>
          </cell>
          <cell r="AA2071" t="str">
            <v/>
          </cell>
          <cell r="AB2071"/>
          <cell r="AC2071"/>
          <cell r="AO2071" t="str">
            <v/>
          </cell>
          <cell r="AP2071"/>
          <cell r="AQ2071"/>
          <cell r="BC2071" t="str">
            <v/>
          </cell>
          <cell r="BD2071"/>
          <cell r="BE2071"/>
          <cell r="BQ2071" t="str">
            <v/>
          </cell>
          <cell r="BR2071"/>
          <cell r="BS2071"/>
          <cell r="CE2071" t="str">
            <v/>
          </cell>
          <cell r="CF2071" t="str">
            <v/>
          </cell>
          <cell r="CG2071" t="str">
            <v/>
          </cell>
          <cell r="CR2071" t="str">
            <v>京都中央信用金庫</v>
          </cell>
          <cell r="CS2071" t="str">
            <v>六地蔵支店</v>
          </cell>
        </row>
        <row r="2072">
          <cell r="B2072" t="str">
            <v>35</v>
          </cell>
          <cell r="F2072" t="str">
            <v>612-8017</v>
          </cell>
          <cell r="G2072" t="str">
            <v>京都市伏見区桃山南大島町１－４　桃</v>
          </cell>
          <cell r="H2072" t="str">
            <v>山南団地３９－３０２</v>
          </cell>
          <cell r="I2072" t="str">
            <v>075-555-2456</v>
          </cell>
          <cell r="J2072">
            <v>19988</v>
          </cell>
          <cell r="K2072">
            <v>13870</v>
          </cell>
          <cell r="M2072" t="str">
            <v>坂尻　旦旨</v>
          </cell>
          <cell r="N2072">
            <v>4000</v>
          </cell>
          <cell r="O2072">
            <v>12</v>
          </cell>
          <cell r="AA2072" t="str">
            <v/>
          </cell>
          <cell r="AB2072"/>
          <cell r="AC2072"/>
          <cell r="AO2072" t="str">
            <v/>
          </cell>
          <cell r="AP2072"/>
          <cell r="AQ2072"/>
          <cell r="BC2072" t="str">
            <v/>
          </cell>
          <cell r="BD2072"/>
          <cell r="BE2072"/>
          <cell r="BQ2072" t="str">
            <v/>
          </cell>
          <cell r="BR2072"/>
          <cell r="BS2072"/>
          <cell r="CE2072" t="str">
            <v/>
          </cell>
          <cell r="CF2072" t="str">
            <v/>
          </cell>
          <cell r="CG2072" t="str">
            <v/>
          </cell>
          <cell r="CR2072" t="str">
            <v>京都銀行</v>
          </cell>
          <cell r="CS2072" t="str">
            <v>西京極支店</v>
          </cell>
        </row>
        <row r="2073">
          <cell r="B2073" t="str">
            <v>35</v>
          </cell>
          <cell r="F2073" t="str">
            <v>614-8084</v>
          </cell>
          <cell r="G2073" t="str">
            <v>八幡市八幡今田　２６－３９</v>
          </cell>
          <cell r="H2073" t="str">
            <v/>
          </cell>
          <cell r="I2073" t="str">
            <v>075-982-8250</v>
          </cell>
          <cell r="J2073">
            <v>57665</v>
          </cell>
          <cell r="K2073">
            <v>55480</v>
          </cell>
          <cell r="M2073" t="str">
            <v>鳥原　広三</v>
          </cell>
          <cell r="N2073">
            <v>16000</v>
          </cell>
          <cell r="O2073">
            <v>12</v>
          </cell>
          <cell r="AA2073" t="str">
            <v/>
          </cell>
          <cell r="AB2073"/>
          <cell r="AC2073"/>
          <cell r="AO2073" t="str">
            <v/>
          </cell>
          <cell r="AP2073"/>
          <cell r="AQ2073"/>
          <cell r="BC2073" t="str">
            <v/>
          </cell>
          <cell r="BD2073"/>
          <cell r="BE2073"/>
          <cell r="BQ2073" t="str">
            <v/>
          </cell>
          <cell r="BR2073"/>
          <cell r="BS2073"/>
          <cell r="CE2073" t="str">
            <v/>
          </cell>
          <cell r="CF2073" t="str">
            <v/>
          </cell>
          <cell r="CG2073" t="str">
            <v/>
          </cell>
          <cell r="CR2073" t="str">
            <v>京都銀行</v>
          </cell>
          <cell r="CS2073" t="str">
            <v>八幡中央支店</v>
          </cell>
        </row>
        <row r="2074">
          <cell r="B2074" t="str">
            <v>35</v>
          </cell>
          <cell r="F2074" t="str">
            <v>629-0312</v>
          </cell>
          <cell r="G2074" t="str">
            <v>南丹市日吉町上胡麻木戸ノ下８－１</v>
          </cell>
          <cell r="H2074" t="str">
            <v/>
          </cell>
          <cell r="I2074" t="str">
            <v>0771-74-0634</v>
          </cell>
          <cell r="J2074">
            <v>23559</v>
          </cell>
          <cell r="K2074">
            <v>17337</v>
          </cell>
          <cell r="M2074" t="str">
            <v>渡辺　利己</v>
          </cell>
          <cell r="N2074">
            <v>5000</v>
          </cell>
          <cell r="O2074">
            <v>12</v>
          </cell>
          <cell r="AA2074" t="str">
            <v/>
          </cell>
          <cell r="AB2074"/>
          <cell r="AC2074"/>
          <cell r="AO2074" t="str">
            <v/>
          </cell>
          <cell r="AP2074"/>
          <cell r="AQ2074"/>
          <cell r="BC2074" t="str">
            <v/>
          </cell>
          <cell r="BD2074"/>
          <cell r="BE2074"/>
          <cell r="BQ2074" t="str">
            <v/>
          </cell>
          <cell r="BR2074"/>
          <cell r="BS2074"/>
          <cell r="CE2074" t="str">
            <v/>
          </cell>
          <cell r="CF2074" t="str">
            <v/>
          </cell>
          <cell r="CG2074" t="str">
            <v/>
          </cell>
          <cell r="CR2074"/>
          <cell r="CS2074"/>
        </row>
        <row r="2075">
          <cell r="B2075" t="str">
            <v>35</v>
          </cell>
          <cell r="F2075" t="str">
            <v>606-0005</v>
          </cell>
          <cell r="G2075" t="str">
            <v>京都市左京区岩倉南池田町５３番地２</v>
          </cell>
          <cell r="H2075" t="str">
            <v/>
          </cell>
          <cell r="I2075" t="str">
            <v>075-712-1770</v>
          </cell>
          <cell r="J2075">
            <v>171</v>
          </cell>
          <cell r="K2075">
            <v>0</v>
          </cell>
          <cell r="M2075" t="str">
            <v/>
          </cell>
          <cell r="N2075"/>
          <cell r="O2075"/>
          <cell r="AA2075" t="str">
            <v/>
          </cell>
          <cell r="AB2075"/>
          <cell r="AC2075"/>
          <cell r="AO2075" t="str">
            <v/>
          </cell>
          <cell r="AP2075"/>
          <cell r="AQ2075"/>
          <cell r="BC2075" t="str">
            <v/>
          </cell>
          <cell r="BD2075"/>
          <cell r="BE2075"/>
          <cell r="BQ2075" t="str">
            <v/>
          </cell>
          <cell r="BR2075"/>
          <cell r="BS2075"/>
          <cell r="CE2075" t="str">
            <v/>
          </cell>
          <cell r="CF2075" t="str">
            <v/>
          </cell>
          <cell r="CG2075" t="str">
            <v/>
          </cell>
          <cell r="CR2075" t="str">
            <v>京都中央信用金庫</v>
          </cell>
          <cell r="CS2075" t="str">
            <v>紫野支店</v>
          </cell>
        </row>
        <row r="2076">
          <cell r="B2076" t="str">
            <v>35</v>
          </cell>
          <cell r="F2076" t="str">
            <v>611-0012</v>
          </cell>
          <cell r="G2076" t="str">
            <v>宇治市羽戸山２ー１ー５８</v>
          </cell>
          <cell r="H2076" t="str">
            <v/>
          </cell>
          <cell r="I2076" t="str">
            <v>0774-33-6817</v>
          </cell>
          <cell r="J2076">
            <v>70832</v>
          </cell>
          <cell r="K2076">
            <v>69350</v>
          </cell>
          <cell r="M2076" t="str">
            <v>長谷川　誠二</v>
          </cell>
          <cell r="N2076">
            <v>20000</v>
          </cell>
          <cell r="O2076">
            <v>12</v>
          </cell>
          <cell r="AA2076" t="str">
            <v/>
          </cell>
          <cell r="AB2076"/>
          <cell r="AC2076"/>
          <cell r="AO2076" t="str">
            <v/>
          </cell>
          <cell r="AP2076"/>
          <cell r="AQ2076"/>
          <cell r="BC2076" t="str">
            <v/>
          </cell>
          <cell r="BD2076"/>
          <cell r="BE2076"/>
          <cell r="BQ2076" t="str">
            <v/>
          </cell>
          <cell r="BR2076"/>
          <cell r="BS2076"/>
          <cell r="CE2076" t="str">
            <v/>
          </cell>
          <cell r="CF2076" t="str">
            <v/>
          </cell>
          <cell r="CG2076" t="str">
            <v/>
          </cell>
          <cell r="CR2076" t="str">
            <v>京都中央信用金庫</v>
          </cell>
          <cell r="CS2076" t="str">
            <v>三室戸支店</v>
          </cell>
        </row>
        <row r="2077">
          <cell r="B2077" t="str">
            <v>35</v>
          </cell>
          <cell r="F2077" t="str">
            <v>611-0002</v>
          </cell>
          <cell r="G2077" t="str">
            <v>宇治市木幡須留１－１９０</v>
          </cell>
          <cell r="H2077" t="str">
            <v/>
          </cell>
          <cell r="I2077" t="str">
            <v>0774-31-1500</v>
          </cell>
          <cell r="J2077">
            <v>15979</v>
          </cell>
          <cell r="K2077">
            <v>13870</v>
          </cell>
          <cell r="M2077" t="str">
            <v>北地　良二</v>
          </cell>
          <cell r="N2077">
            <v>4000</v>
          </cell>
          <cell r="O2077">
            <v>12</v>
          </cell>
          <cell r="AA2077" t="str">
            <v/>
          </cell>
          <cell r="AB2077"/>
          <cell r="AC2077"/>
          <cell r="AO2077" t="str">
            <v/>
          </cell>
          <cell r="AP2077"/>
          <cell r="AQ2077"/>
          <cell r="BC2077" t="str">
            <v/>
          </cell>
          <cell r="BD2077"/>
          <cell r="BE2077"/>
          <cell r="BQ2077" t="str">
            <v/>
          </cell>
          <cell r="BR2077"/>
          <cell r="BS2077"/>
          <cell r="CE2077" t="str">
            <v/>
          </cell>
          <cell r="CF2077" t="str">
            <v/>
          </cell>
          <cell r="CG2077" t="str">
            <v/>
          </cell>
          <cell r="CR2077" t="str">
            <v>京都信用金庫</v>
          </cell>
          <cell r="CS2077" t="str">
            <v>六地蔵支店</v>
          </cell>
        </row>
        <row r="2078">
          <cell r="B2078" t="str">
            <v>35</v>
          </cell>
          <cell r="F2078" t="str">
            <v>611-0043</v>
          </cell>
          <cell r="G2078" t="str">
            <v>宇治市伊勢田町中遊田９－８</v>
          </cell>
          <cell r="H2078" t="str">
            <v/>
          </cell>
          <cell r="I2078" t="str">
            <v>0774-20-5931</v>
          </cell>
          <cell r="J2078">
            <v>2185</v>
          </cell>
          <cell r="K2078">
            <v>0</v>
          </cell>
          <cell r="M2078" t="str">
            <v/>
          </cell>
          <cell r="N2078"/>
          <cell r="O2078"/>
          <cell r="AA2078" t="str">
            <v/>
          </cell>
          <cell r="AB2078"/>
          <cell r="AC2078"/>
          <cell r="AO2078" t="str">
            <v/>
          </cell>
          <cell r="AP2078"/>
          <cell r="AQ2078"/>
          <cell r="BC2078" t="str">
            <v/>
          </cell>
          <cell r="BD2078"/>
          <cell r="BE2078"/>
          <cell r="BQ2078" t="str">
            <v/>
          </cell>
          <cell r="BR2078"/>
          <cell r="BS2078"/>
          <cell r="CE2078" t="str">
            <v/>
          </cell>
          <cell r="CF2078" t="str">
            <v/>
          </cell>
          <cell r="CG2078" t="str">
            <v/>
          </cell>
          <cell r="CR2078" t="str">
            <v>京都中央信用金庫</v>
          </cell>
          <cell r="CS2078" t="str">
            <v>西小倉支店</v>
          </cell>
        </row>
        <row r="2079">
          <cell r="B2079" t="str">
            <v>35</v>
          </cell>
          <cell r="F2079" t="str">
            <v>612-0844</v>
          </cell>
          <cell r="G2079" t="str">
            <v>京都市伏見区深草大亀谷</v>
          </cell>
          <cell r="H2079" t="str">
            <v>東古御香町３４－１</v>
          </cell>
          <cell r="I2079" t="str">
            <v>075-643-5784</v>
          </cell>
          <cell r="J2079">
            <v>62757</v>
          </cell>
          <cell r="K2079">
            <v>55480</v>
          </cell>
          <cell r="M2079" t="str">
            <v>津村　勝</v>
          </cell>
          <cell r="N2079">
            <v>16000</v>
          </cell>
          <cell r="O2079">
            <v>12</v>
          </cell>
          <cell r="AA2079" t="str">
            <v/>
          </cell>
          <cell r="AB2079"/>
          <cell r="AC2079"/>
          <cell r="AO2079" t="str">
            <v/>
          </cell>
          <cell r="AP2079"/>
          <cell r="AQ2079"/>
          <cell r="BC2079" t="str">
            <v/>
          </cell>
          <cell r="BD2079"/>
          <cell r="BE2079"/>
          <cell r="BQ2079" t="str">
            <v/>
          </cell>
          <cell r="BR2079"/>
          <cell r="BS2079"/>
          <cell r="CE2079" t="str">
            <v/>
          </cell>
          <cell r="CF2079" t="str">
            <v/>
          </cell>
          <cell r="CG2079" t="str">
            <v/>
          </cell>
          <cell r="CR2079" t="str">
            <v>みずほ銀行</v>
          </cell>
          <cell r="CS2079" t="str">
            <v>伏見支店</v>
          </cell>
        </row>
        <row r="2080">
          <cell r="B2080" t="str">
            <v>35</v>
          </cell>
          <cell r="F2080" t="str">
            <v>610-0117</v>
          </cell>
          <cell r="G2080" t="str">
            <v>城陽市枇杷庄西ノ口２の２</v>
          </cell>
          <cell r="H2080" t="str">
            <v/>
          </cell>
          <cell r="I2080" t="str">
            <v>07745-4-1435</v>
          </cell>
          <cell r="J2080">
            <v>133000</v>
          </cell>
          <cell r="K2080">
            <v>34675</v>
          </cell>
          <cell r="M2080" t="str">
            <v>堀井　　昇</v>
          </cell>
          <cell r="N2080">
            <v>10000</v>
          </cell>
          <cell r="O2080">
            <v>12</v>
          </cell>
          <cell r="AA2080" t="str">
            <v/>
          </cell>
          <cell r="AB2080"/>
          <cell r="AC2080"/>
          <cell r="AO2080" t="str">
            <v/>
          </cell>
          <cell r="AP2080"/>
          <cell r="AQ2080"/>
          <cell r="BC2080" t="str">
            <v/>
          </cell>
          <cell r="BD2080"/>
          <cell r="BE2080"/>
          <cell r="BQ2080" t="str">
            <v/>
          </cell>
          <cell r="BR2080"/>
          <cell r="BS2080"/>
          <cell r="CE2080" t="str">
            <v/>
          </cell>
          <cell r="CF2080" t="str">
            <v/>
          </cell>
          <cell r="CG2080" t="str">
            <v/>
          </cell>
          <cell r="CR2080" t="str">
            <v>京都中央信用金庫</v>
          </cell>
          <cell r="CS2080" t="str">
            <v>城陽支店</v>
          </cell>
        </row>
        <row r="2081">
          <cell r="B2081" t="str">
            <v>35</v>
          </cell>
          <cell r="F2081" t="str">
            <v>619-0237</v>
          </cell>
          <cell r="G2081" t="str">
            <v>相楽郡精華町光台４丁目２５－１</v>
          </cell>
          <cell r="H2081" t="str">
            <v/>
          </cell>
          <cell r="I2081" t="str">
            <v>07749-5-0636</v>
          </cell>
          <cell r="J2081">
            <v>35767</v>
          </cell>
          <cell r="K2081">
            <v>34675</v>
          </cell>
          <cell r="M2081" t="str">
            <v>西谷　政善</v>
          </cell>
          <cell r="N2081">
            <v>10000</v>
          </cell>
          <cell r="O2081">
            <v>12</v>
          </cell>
          <cell r="AA2081" t="str">
            <v/>
          </cell>
          <cell r="AB2081"/>
          <cell r="AC2081"/>
          <cell r="AO2081" t="str">
            <v/>
          </cell>
          <cell r="AP2081"/>
          <cell r="AQ2081"/>
          <cell r="BC2081" t="str">
            <v/>
          </cell>
          <cell r="BD2081"/>
          <cell r="BE2081"/>
          <cell r="BQ2081" t="str">
            <v/>
          </cell>
          <cell r="BR2081"/>
          <cell r="BS2081"/>
          <cell r="CE2081" t="str">
            <v/>
          </cell>
          <cell r="CF2081" t="str">
            <v/>
          </cell>
          <cell r="CG2081" t="str">
            <v/>
          </cell>
          <cell r="CR2081" t="str">
            <v>南都銀行</v>
          </cell>
          <cell r="CS2081" t="str">
            <v>けいはんなプラザ出張</v>
          </cell>
        </row>
        <row r="2082">
          <cell r="B2082" t="str">
            <v>35</v>
          </cell>
          <cell r="F2082" t="str">
            <v>629-0161</v>
          </cell>
          <cell r="G2082" t="str">
            <v>南丹市八木町美里前田３３</v>
          </cell>
          <cell r="H2082" t="str">
            <v/>
          </cell>
          <cell r="I2082" t="str">
            <v>0771-42-4058</v>
          </cell>
          <cell r="J2082">
            <v>66699</v>
          </cell>
          <cell r="K2082">
            <v>34675</v>
          </cell>
          <cell r="M2082" t="str">
            <v>松本　　平</v>
          </cell>
          <cell r="N2082">
            <v>10000</v>
          </cell>
          <cell r="O2082">
            <v>12</v>
          </cell>
          <cell r="AA2082" t="str">
            <v/>
          </cell>
          <cell r="AB2082"/>
          <cell r="AC2082"/>
          <cell r="AO2082" t="str">
            <v/>
          </cell>
          <cell r="AP2082"/>
          <cell r="AQ2082"/>
          <cell r="BC2082" t="str">
            <v/>
          </cell>
          <cell r="BD2082"/>
          <cell r="BE2082"/>
          <cell r="BQ2082" t="str">
            <v/>
          </cell>
          <cell r="BR2082"/>
          <cell r="BS2082"/>
          <cell r="CE2082" t="str">
            <v/>
          </cell>
          <cell r="CF2082" t="str">
            <v/>
          </cell>
          <cell r="CG2082" t="str">
            <v/>
          </cell>
          <cell r="CR2082" t="str">
            <v>京都信用金庫</v>
          </cell>
          <cell r="CS2082" t="str">
            <v>八木支店</v>
          </cell>
        </row>
        <row r="2083">
          <cell r="B2083" t="str">
            <v>35</v>
          </cell>
          <cell r="F2083" t="str">
            <v>622-0211</v>
          </cell>
          <cell r="G2083" t="str">
            <v>船井郡京丹波町上野中野１８－７</v>
          </cell>
          <cell r="H2083" t="str">
            <v/>
          </cell>
          <cell r="I2083" t="str">
            <v>0771-82-2874</v>
          </cell>
          <cell r="J2083">
            <v>114950</v>
          </cell>
          <cell r="K2083">
            <v>104025</v>
          </cell>
          <cell r="M2083" t="str">
            <v>松村　武寿</v>
          </cell>
          <cell r="N2083">
            <v>10000</v>
          </cell>
          <cell r="O2083">
            <v>12</v>
          </cell>
          <cell r="AA2083" t="str">
            <v>松村　優希</v>
          </cell>
          <cell r="AB2083">
            <v>10000</v>
          </cell>
          <cell r="AC2083">
            <v>12</v>
          </cell>
          <cell r="AO2083" t="str">
            <v>松村　拓磨</v>
          </cell>
          <cell r="AP2083">
            <v>10000</v>
          </cell>
          <cell r="AQ2083">
            <v>12</v>
          </cell>
          <cell r="BC2083" t="str">
            <v/>
          </cell>
          <cell r="BD2083"/>
          <cell r="BE2083"/>
          <cell r="BQ2083" t="str">
            <v/>
          </cell>
          <cell r="BR2083"/>
          <cell r="BS2083"/>
          <cell r="CE2083" t="str">
            <v/>
          </cell>
          <cell r="CF2083" t="str">
            <v/>
          </cell>
          <cell r="CG2083" t="str">
            <v/>
          </cell>
          <cell r="CR2083" t="str">
            <v>京都銀行</v>
          </cell>
          <cell r="CS2083" t="str">
            <v>園部支店</v>
          </cell>
        </row>
        <row r="2084">
          <cell r="B2084" t="str">
            <v>35</v>
          </cell>
          <cell r="F2084" t="str">
            <v>616-8335</v>
          </cell>
          <cell r="G2084" t="str">
            <v>京都市右京区嵯峨石ヶ坪町５１－１４</v>
          </cell>
          <cell r="H2084" t="str">
            <v/>
          </cell>
          <cell r="I2084" t="str">
            <v>075-882-0216</v>
          </cell>
          <cell r="J2084">
            <v>46911</v>
          </cell>
          <cell r="K2084">
            <v>34675</v>
          </cell>
          <cell r="M2084" t="str">
            <v>末富　誠二</v>
          </cell>
          <cell r="N2084">
            <v>10000</v>
          </cell>
          <cell r="O2084">
            <v>12</v>
          </cell>
          <cell r="AA2084" t="str">
            <v/>
          </cell>
          <cell r="AB2084"/>
          <cell r="AC2084"/>
          <cell r="AO2084" t="str">
            <v/>
          </cell>
          <cell r="AP2084"/>
          <cell r="AQ2084"/>
          <cell r="BC2084" t="str">
            <v/>
          </cell>
          <cell r="BD2084"/>
          <cell r="BE2084"/>
          <cell r="BQ2084" t="str">
            <v/>
          </cell>
          <cell r="BR2084"/>
          <cell r="BS2084"/>
          <cell r="CE2084" t="str">
            <v/>
          </cell>
          <cell r="CF2084" t="str">
            <v/>
          </cell>
          <cell r="CG2084" t="str">
            <v/>
          </cell>
          <cell r="CR2084" t="str">
            <v>京都中央信用金庫</v>
          </cell>
          <cell r="CS2084" t="str">
            <v>嵯峨野支店</v>
          </cell>
        </row>
        <row r="2085">
          <cell r="B2085" t="str">
            <v>37</v>
          </cell>
          <cell r="F2085" t="str">
            <v>601-8112</v>
          </cell>
          <cell r="G2085" t="str">
            <v>京都市南区上鳥羽勧進橋町１０番地</v>
          </cell>
          <cell r="H2085" t="str">
            <v>ライオンズマンション上鳥羽２０５号</v>
          </cell>
          <cell r="I2085" t="str">
            <v>075-692-1188</v>
          </cell>
          <cell r="J2085">
            <v>114900</v>
          </cell>
          <cell r="K2085">
            <v>109500</v>
          </cell>
          <cell r="M2085" t="str">
            <v>南谷　容宏</v>
          </cell>
          <cell r="N2085">
            <v>20000</v>
          </cell>
          <cell r="O2085">
            <v>12</v>
          </cell>
          <cell r="AA2085" t="str">
            <v/>
          </cell>
          <cell r="AB2085"/>
          <cell r="AC2085"/>
          <cell r="AO2085" t="str">
            <v/>
          </cell>
          <cell r="AP2085"/>
          <cell r="AQ2085"/>
          <cell r="BC2085" t="str">
            <v/>
          </cell>
          <cell r="BD2085"/>
          <cell r="BE2085"/>
          <cell r="BQ2085" t="str">
            <v/>
          </cell>
          <cell r="BR2085"/>
          <cell r="BS2085"/>
          <cell r="CE2085" t="str">
            <v/>
          </cell>
          <cell r="CF2085" t="str">
            <v/>
          </cell>
          <cell r="CG2085" t="str">
            <v/>
          </cell>
          <cell r="CR2085"/>
          <cell r="CS2085"/>
        </row>
        <row r="2086">
          <cell r="B2086" t="str">
            <v>35</v>
          </cell>
          <cell r="F2086" t="str">
            <v>616-8201</v>
          </cell>
          <cell r="G2086" t="str">
            <v>京都市右京区常盤一ノ井町８－３カリ</v>
          </cell>
          <cell r="H2086" t="str">
            <v>オン大町４０５号</v>
          </cell>
          <cell r="I2086" t="str">
            <v>075-864-1533</v>
          </cell>
          <cell r="J2086">
            <v>2185</v>
          </cell>
          <cell r="K2086">
            <v>0</v>
          </cell>
          <cell r="M2086" t="str">
            <v/>
          </cell>
          <cell r="N2086"/>
          <cell r="O2086"/>
          <cell r="AA2086" t="str">
            <v/>
          </cell>
          <cell r="AB2086"/>
          <cell r="AC2086"/>
          <cell r="AO2086" t="str">
            <v/>
          </cell>
          <cell r="AP2086"/>
          <cell r="AQ2086"/>
          <cell r="BC2086" t="str">
            <v/>
          </cell>
          <cell r="BD2086"/>
          <cell r="BE2086"/>
          <cell r="BQ2086" t="str">
            <v/>
          </cell>
          <cell r="BR2086"/>
          <cell r="BS2086"/>
          <cell r="CE2086" t="str">
            <v/>
          </cell>
          <cell r="CF2086" t="str">
            <v/>
          </cell>
          <cell r="CG2086" t="str">
            <v/>
          </cell>
          <cell r="CR2086" t="str">
            <v>京都銀行</v>
          </cell>
          <cell r="CS2086" t="str">
            <v>西院支店</v>
          </cell>
        </row>
        <row r="2087">
          <cell r="B2087" t="str">
            <v>35</v>
          </cell>
          <cell r="F2087" t="str">
            <v>603-3214</v>
          </cell>
          <cell r="G2087" t="str">
            <v>京都市北区紫野雲林院町８９</v>
          </cell>
          <cell r="H2087" t="str">
            <v/>
          </cell>
          <cell r="I2087" t="str">
            <v>075-441-8569</v>
          </cell>
          <cell r="J2087">
            <v>45761</v>
          </cell>
          <cell r="K2087">
            <v>41610</v>
          </cell>
          <cell r="M2087" t="str">
            <v>長尾　唯一郎</v>
          </cell>
          <cell r="N2087">
            <v>12000</v>
          </cell>
          <cell r="O2087">
            <v>12</v>
          </cell>
          <cell r="AA2087" t="str">
            <v/>
          </cell>
          <cell r="AB2087"/>
          <cell r="AC2087"/>
          <cell r="AO2087" t="str">
            <v/>
          </cell>
          <cell r="AP2087"/>
          <cell r="AQ2087"/>
          <cell r="BC2087" t="str">
            <v/>
          </cell>
          <cell r="BD2087"/>
          <cell r="BE2087"/>
          <cell r="BQ2087" t="str">
            <v/>
          </cell>
          <cell r="BR2087"/>
          <cell r="BS2087"/>
          <cell r="CE2087" t="str">
            <v/>
          </cell>
          <cell r="CF2087" t="str">
            <v/>
          </cell>
          <cell r="CG2087" t="str">
            <v/>
          </cell>
          <cell r="CR2087"/>
          <cell r="CS2087"/>
        </row>
        <row r="2088">
          <cell r="B2088" t="str">
            <v>35</v>
          </cell>
          <cell r="F2088" t="str">
            <v>607-8309</v>
          </cell>
          <cell r="G2088" t="str">
            <v>京都市山科区西野山岩ヶ谷町３０番地</v>
          </cell>
          <cell r="H2088" t="str">
            <v>8</v>
          </cell>
          <cell r="I2088" t="str">
            <v>075-581-7545</v>
          </cell>
          <cell r="J2088">
            <v>1273</v>
          </cell>
          <cell r="K2088">
            <v>0</v>
          </cell>
          <cell r="M2088" t="str">
            <v/>
          </cell>
          <cell r="N2088"/>
          <cell r="O2088"/>
          <cell r="AA2088" t="str">
            <v/>
          </cell>
          <cell r="AB2088"/>
          <cell r="AC2088"/>
          <cell r="AO2088" t="str">
            <v/>
          </cell>
          <cell r="AP2088"/>
          <cell r="AQ2088"/>
          <cell r="BC2088" t="str">
            <v/>
          </cell>
          <cell r="BD2088"/>
          <cell r="BE2088"/>
          <cell r="BQ2088" t="str">
            <v/>
          </cell>
          <cell r="BR2088"/>
          <cell r="BS2088"/>
          <cell r="CE2088" t="str">
            <v/>
          </cell>
          <cell r="CF2088" t="str">
            <v/>
          </cell>
          <cell r="CG2088" t="str">
            <v/>
          </cell>
          <cell r="CR2088" t="str">
            <v>京都信用金庫</v>
          </cell>
          <cell r="CS2088" t="str">
            <v>東山支店</v>
          </cell>
        </row>
        <row r="2089">
          <cell r="B2089" t="str">
            <v>35</v>
          </cell>
          <cell r="F2089" t="str">
            <v>616-8102</v>
          </cell>
          <cell r="G2089" t="str">
            <v>京都市右京区太秦森ヶ東町３８－４１</v>
          </cell>
          <cell r="H2089" t="str">
            <v/>
          </cell>
          <cell r="I2089" t="str">
            <v>075-871-8671</v>
          </cell>
          <cell r="J2089">
            <v>16055</v>
          </cell>
          <cell r="K2089">
            <v>13870</v>
          </cell>
          <cell r="M2089" t="str">
            <v>川崎　貴史</v>
          </cell>
          <cell r="N2089">
            <v>4000</v>
          </cell>
          <cell r="O2089">
            <v>12</v>
          </cell>
          <cell r="AA2089" t="str">
            <v/>
          </cell>
          <cell r="AB2089"/>
          <cell r="AC2089"/>
          <cell r="AO2089" t="str">
            <v/>
          </cell>
          <cell r="AP2089"/>
          <cell r="AQ2089"/>
          <cell r="BC2089" t="str">
            <v/>
          </cell>
          <cell r="BD2089"/>
          <cell r="BE2089"/>
          <cell r="BQ2089" t="str">
            <v/>
          </cell>
          <cell r="BR2089"/>
          <cell r="BS2089"/>
          <cell r="CE2089" t="str">
            <v/>
          </cell>
          <cell r="CF2089" t="str">
            <v/>
          </cell>
          <cell r="CG2089" t="str">
            <v/>
          </cell>
          <cell r="CR2089" t="str">
            <v>京都銀行</v>
          </cell>
          <cell r="CS2089" t="str">
            <v>太秦安井支店</v>
          </cell>
        </row>
        <row r="2090">
          <cell r="B2090" t="str">
            <v>35</v>
          </cell>
          <cell r="F2090" t="str">
            <v>616-8231</v>
          </cell>
          <cell r="G2090" t="str">
            <v>京都市右京区常盤柏ノ木町６－５</v>
          </cell>
          <cell r="H2090" t="str">
            <v/>
          </cell>
          <cell r="I2090" t="str">
            <v>075-864-4693</v>
          </cell>
          <cell r="J2090">
            <v>29925</v>
          </cell>
          <cell r="K2090">
            <v>27740</v>
          </cell>
          <cell r="M2090" t="str">
            <v>田代　末良</v>
          </cell>
          <cell r="N2090">
            <v>8000</v>
          </cell>
          <cell r="O2090">
            <v>12</v>
          </cell>
          <cell r="AA2090" t="str">
            <v/>
          </cell>
          <cell r="AB2090"/>
          <cell r="AC2090"/>
          <cell r="AO2090" t="str">
            <v/>
          </cell>
          <cell r="AP2090"/>
          <cell r="AQ2090"/>
          <cell r="BC2090" t="str">
            <v/>
          </cell>
          <cell r="BD2090"/>
          <cell r="BE2090"/>
          <cell r="BQ2090" t="str">
            <v/>
          </cell>
          <cell r="BR2090"/>
          <cell r="BS2090"/>
          <cell r="CE2090" t="str">
            <v/>
          </cell>
          <cell r="CF2090" t="str">
            <v/>
          </cell>
          <cell r="CG2090" t="str">
            <v/>
          </cell>
          <cell r="CR2090"/>
          <cell r="CS2090"/>
        </row>
        <row r="2091">
          <cell r="B2091" t="str">
            <v>35</v>
          </cell>
          <cell r="F2091" t="str">
            <v>601-8171</v>
          </cell>
          <cell r="G2091" t="str">
            <v>京都市南区</v>
          </cell>
          <cell r="H2091" t="str">
            <v>上鳥羽川端町２９番地の２５</v>
          </cell>
          <cell r="I2091" t="str">
            <v>075-662-1478</v>
          </cell>
          <cell r="J2091">
            <v>36860</v>
          </cell>
          <cell r="K2091">
            <v>34675</v>
          </cell>
          <cell r="M2091" t="str">
            <v>日比野　嘉人</v>
          </cell>
          <cell r="N2091">
            <v>10000</v>
          </cell>
          <cell r="O2091">
            <v>12</v>
          </cell>
          <cell r="AA2091" t="str">
            <v/>
          </cell>
          <cell r="AB2091"/>
          <cell r="AC2091"/>
          <cell r="AO2091" t="str">
            <v/>
          </cell>
          <cell r="AP2091"/>
          <cell r="AQ2091"/>
          <cell r="BC2091" t="str">
            <v/>
          </cell>
          <cell r="BD2091"/>
          <cell r="BE2091"/>
          <cell r="BQ2091" t="str">
            <v/>
          </cell>
          <cell r="BR2091"/>
          <cell r="BS2091"/>
          <cell r="CE2091" t="str">
            <v/>
          </cell>
          <cell r="CF2091" t="str">
            <v/>
          </cell>
          <cell r="CG2091" t="str">
            <v/>
          </cell>
          <cell r="CR2091" t="str">
            <v>京都銀行</v>
          </cell>
          <cell r="CS2091" t="str">
            <v>九条支店</v>
          </cell>
        </row>
        <row r="2092">
          <cell r="B2092" t="str">
            <v>37</v>
          </cell>
          <cell r="F2092" t="str">
            <v>612-8496</v>
          </cell>
          <cell r="G2092" t="str">
            <v>京都市伏見区久我西出町　１１－１４</v>
          </cell>
          <cell r="H2092" t="str">
            <v>7</v>
          </cell>
          <cell r="I2092" t="str">
            <v>075-933-7212</v>
          </cell>
          <cell r="J2092">
            <v>316275</v>
          </cell>
          <cell r="K2092">
            <v>136875</v>
          </cell>
          <cell r="M2092" t="str">
            <v>太田　良成</v>
          </cell>
          <cell r="N2092">
            <v>25000</v>
          </cell>
          <cell r="O2092">
            <v>12</v>
          </cell>
          <cell r="AA2092" t="str">
            <v/>
          </cell>
          <cell r="AB2092"/>
          <cell r="AC2092"/>
          <cell r="AO2092" t="str">
            <v/>
          </cell>
          <cell r="AP2092"/>
          <cell r="AQ2092"/>
          <cell r="BC2092" t="str">
            <v/>
          </cell>
          <cell r="BD2092"/>
          <cell r="BE2092"/>
          <cell r="BQ2092" t="str">
            <v/>
          </cell>
          <cell r="BR2092"/>
          <cell r="BS2092"/>
          <cell r="CE2092" t="str">
            <v/>
          </cell>
          <cell r="CF2092" t="str">
            <v/>
          </cell>
          <cell r="CG2092" t="str">
            <v/>
          </cell>
          <cell r="CR2092" t="str">
            <v>京都中央信用金庫</v>
          </cell>
          <cell r="CS2092" t="str">
            <v>久我支店</v>
          </cell>
        </row>
        <row r="2093">
          <cell r="B2093" t="str">
            <v>35</v>
          </cell>
          <cell r="F2093" t="str">
            <v>611-0021</v>
          </cell>
          <cell r="G2093" t="str">
            <v>宇治市宇治善法２－３</v>
          </cell>
          <cell r="H2093" t="str">
            <v/>
          </cell>
          <cell r="I2093" t="str">
            <v>090-1901-4046</v>
          </cell>
          <cell r="J2093">
            <v>1092</v>
          </cell>
          <cell r="K2093">
            <v>0</v>
          </cell>
          <cell r="M2093" t="str">
            <v/>
          </cell>
          <cell r="N2093"/>
          <cell r="O2093"/>
          <cell r="AA2093" t="str">
            <v/>
          </cell>
          <cell r="AB2093"/>
          <cell r="AC2093"/>
          <cell r="AO2093" t="str">
            <v/>
          </cell>
          <cell r="AP2093"/>
          <cell r="AQ2093"/>
          <cell r="BC2093" t="str">
            <v/>
          </cell>
          <cell r="BD2093"/>
          <cell r="BE2093"/>
          <cell r="BQ2093" t="str">
            <v/>
          </cell>
          <cell r="BR2093"/>
          <cell r="BS2093"/>
          <cell r="CE2093" t="str">
            <v/>
          </cell>
          <cell r="CF2093" t="str">
            <v/>
          </cell>
          <cell r="CG2093" t="str">
            <v/>
          </cell>
          <cell r="CR2093"/>
          <cell r="CS2093"/>
        </row>
        <row r="2094">
          <cell r="B2094" t="str">
            <v>35</v>
          </cell>
          <cell r="F2094" t="str">
            <v>603-8487</v>
          </cell>
          <cell r="G2094" t="str">
            <v>京都市北区大北山原谷乾町３８－４４</v>
          </cell>
          <cell r="H2094" t="str">
            <v/>
          </cell>
          <cell r="I2094" t="str">
            <v>075-463-4930</v>
          </cell>
          <cell r="J2094">
            <v>30305</v>
          </cell>
          <cell r="K2094">
            <v>27740</v>
          </cell>
          <cell r="M2094" t="str">
            <v>青山　富雄</v>
          </cell>
          <cell r="N2094">
            <v>4000</v>
          </cell>
          <cell r="O2094">
            <v>12</v>
          </cell>
          <cell r="AA2094" t="str">
            <v>青山　彰吾</v>
          </cell>
          <cell r="AB2094">
            <v>4000</v>
          </cell>
          <cell r="AC2094">
            <v>12</v>
          </cell>
          <cell r="AO2094" t="str">
            <v/>
          </cell>
          <cell r="AP2094"/>
          <cell r="AQ2094"/>
          <cell r="BC2094" t="str">
            <v/>
          </cell>
          <cell r="BD2094"/>
          <cell r="BE2094"/>
          <cell r="BQ2094" t="str">
            <v/>
          </cell>
          <cell r="BR2094"/>
          <cell r="BS2094"/>
          <cell r="CE2094" t="str">
            <v/>
          </cell>
          <cell r="CF2094" t="str">
            <v/>
          </cell>
          <cell r="CG2094" t="str">
            <v/>
          </cell>
          <cell r="CR2094" t="str">
            <v>京都銀行</v>
          </cell>
          <cell r="CS2094" t="str">
            <v>金閣寺支店</v>
          </cell>
        </row>
        <row r="2095">
          <cell r="B2095" t="str">
            <v>35</v>
          </cell>
          <cell r="F2095" t="str">
            <v>603-8225</v>
          </cell>
          <cell r="G2095" t="str">
            <v>京都市北区紫野南舟岡町４９</v>
          </cell>
          <cell r="H2095" t="str">
            <v/>
          </cell>
          <cell r="I2095" t="str">
            <v>075-431-3246</v>
          </cell>
          <cell r="J2095">
            <v>1634</v>
          </cell>
          <cell r="K2095">
            <v>0</v>
          </cell>
          <cell r="M2095" t="str">
            <v/>
          </cell>
          <cell r="N2095"/>
          <cell r="O2095"/>
          <cell r="AA2095" t="str">
            <v/>
          </cell>
          <cell r="AB2095"/>
          <cell r="AC2095"/>
          <cell r="AO2095" t="str">
            <v/>
          </cell>
          <cell r="AP2095"/>
          <cell r="AQ2095"/>
          <cell r="BC2095" t="str">
            <v/>
          </cell>
          <cell r="BD2095"/>
          <cell r="BE2095"/>
          <cell r="BQ2095" t="str">
            <v/>
          </cell>
          <cell r="BR2095"/>
          <cell r="BS2095"/>
          <cell r="CE2095" t="str">
            <v/>
          </cell>
          <cell r="CF2095" t="str">
            <v/>
          </cell>
          <cell r="CG2095" t="str">
            <v/>
          </cell>
          <cell r="CR2095" t="str">
            <v>京都銀行</v>
          </cell>
          <cell r="CS2095" t="str">
            <v>紫野支店</v>
          </cell>
        </row>
        <row r="2096">
          <cell r="B2096" t="str">
            <v>35</v>
          </cell>
          <cell r="F2096" t="str">
            <v>602-8393</v>
          </cell>
          <cell r="G2096" t="str">
            <v>京都市上京区御前通今出川上ル鳥居前</v>
          </cell>
          <cell r="H2096" t="str">
            <v>町６６５</v>
          </cell>
          <cell r="I2096" t="str">
            <v>463-3612</v>
          </cell>
          <cell r="J2096">
            <v>61218</v>
          </cell>
          <cell r="K2096">
            <v>41610</v>
          </cell>
          <cell r="M2096" t="str">
            <v>北川　孝雄</v>
          </cell>
          <cell r="N2096">
            <v>6000</v>
          </cell>
          <cell r="O2096">
            <v>12</v>
          </cell>
          <cell r="AA2096" t="str">
            <v>北川　雄大</v>
          </cell>
          <cell r="AB2096">
            <v>6000</v>
          </cell>
          <cell r="AC2096">
            <v>12</v>
          </cell>
          <cell r="AO2096" t="str">
            <v/>
          </cell>
          <cell r="AP2096"/>
          <cell r="AQ2096"/>
          <cell r="BC2096" t="str">
            <v/>
          </cell>
          <cell r="BD2096"/>
          <cell r="BE2096"/>
          <cell r="BQ2096" t="str">
            <v/>
          </cell>
          <cell r="BR2096"/>
          <cell r="BS2096"/>
          <cell r="CE2096" t="str">
            <v/>
          </cell>
          <cell r="CF2096" t="str">
            <v/>
          </cell>
          <cell r="CG2096" t="str">
            <v/>
          </cell>
          <cell r="CR2096" t="str">
            <v>京都中央信用金庫</v>
          </cell>
          <cell r="CS2096" t="str">
            <v>北野支店</v>
          </cell>
        </row>
        <row r="2097">
          <cell r="B2097" t="str">
            <v>35</v>
          </cell>
          <cell r="F2097" t="str">
            <v>612-0087</v>
          </cell>
          <cell r="G2097" t="str">
            <v>京都市伏見区深草紺屋町４－１２</v>
          </cell>
          <cell r="H2097" t="str">
            <v/>
          </cell>
          <cell r="I2097" t="str">
            <v>090-3264-2515</v>
          </cell>
          <cell r="J2097">
            <v>323</v>
          </cell>
          <cell r="K2097">
            <v>0</v>
          </cell>
          <cell r="M2097" t="str">
            <v/>
          </cell>
          <cell r="N2097"/>
          <cell r="O2097"/>
          <cell r="AA2097" t="str">
            <v/>
          </cell>
          <cell r="AB2097"/>
          <cell r="AC2097"/>
          <cell r="AO2097" t="str">
            <v/>
          </cell>
          <cell r="AP2097"/>
          <cell r="AQ2097"/>
          <cell r="BC2097" t="str">
            <v/>
          </cell>
          <cell r="BD2097"/>
          <cell r="BE2097"/>
          <cell r="BQ2097" t="str">
            <v/>
          </cell>
          <cell r="BR2097"/>
          <cell r="BS2097"/>
          <cell r="CE2097" t="str">
            <v/>
          </cell>
          <cell r="CF2097" t="str">
            <v/>
          </cell>
          <cell r="CG2097" t="str">
            <v/>
          </cell>
          <cell r="CR2097"/>
          <cell r="CS2097"/>
        </row>
        <row r="2098">
          <cell r="B2098" t="str">
            <v>35</v>
          </cell>
          <cell r="F2098" t="str">
            <v>601-8136</v>
          </cell>
          <cell r="G2098" t="str">
            <v>京都市南区上鳥羽岩ノ本町２６</v>
          </cell>
          <cell r="H2098" t="str">
            <v/>
          </cell>
          <cell r="I2098" t="str">
            <v>075-671-5860</v>
          </cell>
          <cell r="J2098">
            <v>74812</v>
          </cell>
          <cell r="K2098">
            <v>69350</v>
          </cell>
          <cell r="M2098" t="str">
            <v>丹野　義勝</v>
          </cell>
          <cell r="N2098">
            <v>20000</v>
          </cell>
          <cell r="O2098">
            <v>12</v>
          </cell>
          <cell r="AA2098" t="str">
            <v/>
          </cell>
          <cell r="AB2098"/>
          <cell r="AC2098"/>
          <cell r="AO2098" t="str">
            <v/>
          </cell>
          <cell r="AP2098"/>
          <cell r="AQ2098"/>
          <cell r="BC2098" t="str">
            <v/>
          </cell>
          <cell r="BD2098"/>
          <cell r="BE2098"/>
          <cell r="BQ2098" t="str">
            <v/>
          </cell>
          <cell r="BR2098"/>
          <cell r="BS2098"/>
          <cell r="CE2098" t="str">
            <v/>
          </cell>
          <cell r="CF2098" t="str">
            <v/>
          </cell>
          <cell r="CG2098" t="str">
            <v/>
          </cell>
          <cell r="CR2098" t="str">
            <v>京都中央信用金庫</v>
          </cell>
          <cell r="CS2098" t="str">
            <v>上鳥羽支店</v>
          </cell>
        </row>
        <row r="2099">
          <cell r="B2099" t="str">
            <v>35</v>
          </cell>
          <cell r="F2099" t="str">
            <v>616-8301</v>
          </cell>
          <cell r="G2099" t="str">
            <v>京都市右京区嵯峨広沢南下馬野町２４</v>
          </cell>
          <cell r="H2099" t="str">
            <v>ー３</v>
          </cell>
          <cell r="I2099" t="str">
            <v>075-872-3831</v>
          </cell>
          <cell r="J2099">
            <v>70879</v>
          </cell>
          <cell r="K2099">
            <v>69350</v>
          </cell>
          <cell r="M2099" t="str">
            <v>安部　春美</v>
          </cell>
          <cell r="N2099">
            <v>20000</v>
          </cell>
          <cell r="O2099">
            <v>12</v>
          </cell>
          <cell r="AA2099" t="str">
            <v/>
          </cell>
          <cell r="AB2099"/>
          <cell r="AC2099"/>
          <cell r="AO2099" t="str">
            <v/>
          </cell>
          <cell r="AP2099"/>
          <cell r="AQ2099"/>
          <cell r="BC2099" t="str">
            <v/>
          </cell>
          <cell r="BD2099"/>
          <cell r="BE2099"/>
          <cell r="BQ2099" t="str">
            <v/>
          </cell>
          <cell r="BR2099"/>
          <cell r="BS2099"/>
          <cell r="CE2099" t="str">
            <v/>
          </cell>
          <cell r="CF2099" t="str">
            <v/>
          </cell>
          <cell r="CG2099" t="str">
            <v/>
          </cell>
          <cell r="CR2099" t="str">
            <v>京都中央信用金庫</v>
          </cell>
          <cell r="CS2099" t="str">
            <v>常盤支店</v>
          </cell>
        </row>
        <row r="2100">
          <cell r="B2100" t="str">
            <v>35</v>
          </cell>
          <cell r="F2100" t="str">
            <v>612-8484</v>
          </cell>
          <cell r="G2100" t="str">
            <v>京都市伏見区</v>
          </cell>
          <cell r="H2100" t="str">
            <v>羽束師鴨川町１７６－３７</v>
          </cell>
          <cell r="I2100" t="str">
            <v>075-921-0651</v>
          </cell>
          <cell r="J2100">
            <v>36860</v>
          </cell>
          <cell r="K2100">
            <v>34675</v>
          </cell>
          <cell r="M2100" t="str">
            <v>浦壁　富廣</v>
          </cell>
          <cell r="N2100">
            <v>10000</v>
          </cell>
          <cell r="O2100">
            <v>12</v>
          </cell>
          <cell r="AA2100" t="str">
            <v/>
          </cell>
          <cell r="AB2100"/>
          <cell r="AC2100"/>
          <cell r="AO2100" t="str">
            <v/>
          </cell>
          <cell r="AP2100"/>
          <cell r="AQ2100"/>
          <cell r="BC2100" t="str">
            <v/>
          </cell>
          <cell r="BD2100"/>
          <cell r="BE2100"/>
          <cell r="BQ2100" t="str">
            <v/>
          </cell>
          <cell r="BR2100"/>
          <cell r="BS2100"/>
          <cell r="CE2100" t="str">
            <v/>
          </cell>
          <cell r="CF2100" t="str">
            <v/>
          </cell>
          <cell r="CG2100" t="str">
            <v/>
          </cell>
          <cell r="CR2100" t="str">
            <v>京都中央信用金庫</v>
          </cell>
          <cell r="CS2100" t="str">
            <v>久我支店</v>
          </cell>
        </row>
        <row r="2101">
          <cell r="B2101" t="str">
            <v>35</v>
          </cell>
          <cell r="F2101" t="str">
            <v>611-0025</v>
          </cell>
          <cell r="G2101" t="str">
            <v>宇治市神明宮北４７－５</v>
          </cell>
          <cell r="H2101" t="str">
            <v/>
          </cell>
          <cell r="I2101" t="str">
            <v>0774-21-4435</v>
          </cell>
          <cell r="J2101">
            <v>30979</v>
          </cell>
          <cell r="K2101">
            <v>0</v>
          </cell>
          <cell r="M2101" t="str">
            <v/>
          </cell>
          <cell r="N2101"/>
          <cell r="O2101"/>
          <cell r="AA2101" t="str">
            <v/>
          </cell>
          <cell r="AB2101"/>
          <cell r="AC2101"/>
          <cell r="AO2101" t="str">
            <v/>
          </cell>
          <cell r="AP2101"/>
          <cell r="AQ2101"/>
          <cell r="BC2101" t="str">
            <v/>
          </cell>
          <cell r="BD2101"/>
          <cell r="BE2101"/>
          <cell r="BQ2101" t="str">
            <v/>
          </cell>
          <cell r="BR2101"/>
          <cell r="BS2101"/>
          <cell r="CE2101" t="str">
            <v/>
          </cell>
          <cell r="CF2101" t="str">
            <v/>
          </cell>
          <cell r="CG2101" t="str">
            <v/>
          </cell>
          <cell r="CR2101" t="str">
            <v>京都銀行</v>
          </cell>
          <cell r="CS2101" t="str">
            <v>伊勢田支店</v>
          </cell>
        </row>
        <row r="2102">
          <cell r="B2102" t="str">
            <v>35</v>
          </cell>
          <cell r="F2102" t="str">
            <v>611-0043</v>
          </cell>
          <cell r="G2102" t="str">
            <v>宇治市伊勢田町中ノ田３７－５</v>
          </cell>
          <cell r="H2102" t="str">
            <v/>
          </cell>
          <cell r="I2102" t="str">
            <v>0774-44-5236</v>
          </cell>
          <cell r="J2102">
            <v>41999</v>
          </cell>
          <cell r="K2102">
            <v>41610</v>
          </cell>
          <cell r="M2102" t="str">
            <v>岡本　文雄</v>
          </cell>
          <cell r="N2102">
            <v>12000</v>
          </cell>
          <cell r="O2102">
            <v>12</v>
          </cell>
          <cell r="AA2102" t="str">
            <v/>
          </cell>
          <cell r="AB2102"/>
          <cell r="AC2102"/>
          <cell r="AO2102" t="str">
            <v/>
          </cell>
          <cell r="AP2102"/>
          <cell r="AQ2102"/>
          <cell r="BC2102" t="str">
            <v/>
          </cell>
          <cell r="BD2102"/>
          <cell r="BE2102"/>
          <cell r="BQ2102" t="str">
            <v/>
          </cell>
          <cell r="BR2102"/>
          <cell r="BS2102"/>
          <cell r="CE2102" t="str">
            <v/>
          </cell>
          <cell r="CF2102" t="str">
            <v/>
          </cell>
          <cell r="CG2102" t="str">
            <v/>
          </cell>
          <cell r="CR2102" t="str">
            <v>京都中央信用金庫</v>
          </cell>
          <cell r="CS2102" t="str">
            <v>西小倉支店</v>
          </cell>
        </row>
        <row r="2103">
          <cell r="B2103" t="str">
            <v>37</v>
          </cell>
          <cell r="F2103" t="str">
            <v>606-0005</v>
          </cell>
          <cell r="G2103" t="str">
            <v>京都市左京区</v>
          </cell>
          <cell r="H2103" t="str">
            <v>岩倉南池田町７７番地</v>
          </cell>
          <cell r="I2103" t="str">
            <v>075-701-7713</v>
          </cell>
          <cell r="J2103">
            <v>165900</v>
          </cell>
          <cell r="K2103">
            <v>21900</v>
          </cell>
          <cell r="M2103" t="str">
            <v>沖潮　吉績</v>
          </cell>
          <cell r="N2103">
            <v>4000</v>
          </cell>
          <cell r="O2103">
            <v>12</v>
          </cell>
          <cell r="AA2103" t="str">
            <v/>
          </cell>
          <cell r="AB2103"/>
          <cell r="AC2103"/>
          <cell r="AO2103" t="str">
            <v/>
          </cell>
          <cell r="AP2103"/>
          <cell r="AQ2103"/>
          <cell r="BC2103" t="str">
            <v/>
          </cell>
          <cell r="BD2103"/>
          <cell r="BE2103"/>
          <cell r="BQ2103" t="str">
            <v/>
          </cell>
          <cell r="BR2103"/>
          <cell r="BS2103"/>
          <cell r="CE2103" t="str">
            <v/>
          </cell>
          <cell r="CF2103" t="str">
            <v/>
          </cell>
          <cell r="CG2103" t="str">
            <v/>
          </cell>
          <cell r="CR2103" t="str">
            <v>京都中央信用金庫</v>
          </cell>
          <cell r="CS2103" t="str">
            <v>一乗寺支店</v>
          </cell>
        </row>
        <row r="2104">
          <cell r="B2104" t="str">
            <v>35</v>
          </cell>
          <cell r="F2104" t="str">
            <v>606-8157</v>
          </cell>
          <cell r="G2104" t="str">
            <v>京都市左京区一乗寺才形町１６</v>
          </cell>
          <cell r="H2104" t="str">
            <v/>
          </cell>
          <cell r="I2104" t="str">
            <v>075-721-4666</v>
          </cell>
          <cell r="J2104">
            <v>48288</v>
          </cell>
          <cell r="K2104">
            <v>0</v>
          </cell>
          <cell r="M2104" t="str">
            <v/>
          </cell>
          <cell r="N2104"/>
          <cell r="O2104"/>
          <cell r="AA2104" t="str">
            <v/>
          </cell>
          <cell r="AB2104"/>
          <cell r="AC2104"/>
          <cell r="AO2104" t="str">
            <v/>
          </cell>
          <cell r="AP2104"/>
          <cell r="AQ2104"/>
          <cell r="BC2104" t="str">
            <v/>
          </cell>
          <cell r="BD2104"/>
          <cell r="BE2104"/>
          <cell r="BQ2104" t="str">
            <v/>
          </cell>
          <cell r="BR2104"/>
          <cell r="BS2104"/>
          <cell r="CE2104" t="str">
            <v/>
          </cell>
          <cell r="CF2104" t="str">
            <v/>
          </cell>
          <cell r="CG2104" t="str">
            <v/>
          </cell>
          <cell r="CR2104" t="str">
            <v>京都中央信用金庫</v>
          </cell>
          <cell r="CS2104" t="str">
            <v>一乗寺支店</v>
          </cell>
        </row>
        <row r="2105">
          <cell r="B2105" t="str">
            <v>35</v>
          </cell>
          <cell r="F2105" t="str">
            <v>604-0911</v>
          </cell>
          <cell r="G2105" t="str">
            <v>京都市中京区清水町341-11</v>
          </cell>
          <cell r="H2105" t="str">
            <v>ｸﾞﾗﾝｸｰﾙ河原町二条211号</v>
          </cell>
          <cell r="I2105" t="str">
            <v>075-213-0077</v>
          </cell>
          <cell r="J2105">
            <v>26220</v>
          </cell>
          <cell r="K2105">
            <v>0</v>
          </cell>
          <cell r="M2105" t="str">
            <v/>
          </cell>
          <cell r="N2105"/>
          <cell r="O2105"/>
          <cell r="AA2105" t="str">
            <v/>
          </cell>
          <cell r="AB2105"/>
          <cell r="AC2105"/>
          <cell r="AO2105" t="str">
            <v/>
          </cell>
          <cell r="AP2105"/>
          <cell r="AQ2105"/>
          <cell r="BC2105" t="str">
            <v/>
          </cell>
          <cell r="BD2105"/>
          <cell r="BE2105"/>
          <cell r="BQ2105" t="str">
            <v/>
          </cell>
          <cell r="BR2105"/>
          <cell r="BS2105"/>
          <cell r="CE2105" t="str">
            <v/>
          </cell>
          <cell r="CF2105" t="str">
            <v/>
          </cell>
          <cell r="CG2105" t="str">
            <v/>
          </cell>
          <cell r="CR2105"/>
          <cell r="CS2105"/>
        </row>
        <row r="2106">
          <cell r="B2106" t="str">
            <v>35</v>
          </cell>
          <cell r="F2106" t="str">
            <v>606-8111</v>
          </cell>
          <cell r="G2106" t="str">
            <v>京都市左京区高野泉町１２－９６</v>
          </cell>
          <cell r="H2106" t="str">
            <v/>
          </cell>
          <cell r="I2106" t="str">
            <v>075-711-3356</v>
          </cell>
          <cell r="J2106">
            <v>42911</v>
          </cell>
          <cell r="K2106">
            <v>27740</v>
          </cell>
          <cell r="M2106" t="str">
            <v>柿本　幸太郎</v>
          </cell>
          <cell r="N2106">
            <v>4000</v>
          </cell>
          <cell r="O2106">
            <v>12</v>
          </cell>
          <cell r="AA2106" t="str">
            <v>柿本　和也</v>
          </cell>
          <cell r="AB2106">
            <v>4000</v>
          </cell>
          <cell r="AC2106">
            <v>12</v>
          </cell>
          <cell r="AO2106" t="str">
            <v/>
          </cell>
          <cell r="AP2106"/>
          <cell r="AQ2106"/>
          <cell r="BC2106" t="str">
            <v/>
          </cell>
          <cell r="BD2106"/>
          <cell r="BE2106"/>
          <cell r="BQ2106" t="str">
            <v/>
          </cell>
          <cell r="BR2106"/>
          <cell r="BS2106"/>
          <cell r="CE2106" t="str">
            <v/>
          </cell>
          <cell r="CF2106" t="str">
            <v/>
          </cell>
          <cell r="CG2106" t="str">
            <v/>
          </cell>
          <cell r="CR2106" t="str">
            <v>京都銀行</v>
          </cell>
          <cell r="CS2106" t="str">
            <v>高野支店</v>
          </cell>
        </row>
        <row r="2107">
          <cell r="B2107" t="str">
            <v>35</v>
          </cell>
          <cell r="F2107" t="str">
            <v>607-8256</v>
          </cell>
          <cell r="G2107" t="str">
            <v>京都市山科区小野荘司町５８－３</v>
          </cell>
          <cell r="H2107" t="str">
            <v/>
          </cell>
          <cell r="I2107" t="str">
            <v>075-573-0213</v>
          </cell>
          <cell r="J2107">
            <v>8407</v>
          </cell>
          <cell r="K2107">
            <v>0</v>
          </cell>
          <cell r="M2107" t="str">
            <v/>
          </cell>
          <cell r="N2107"/>
          <cell r="O2107"/>
          <cell r="AA2107" t="str">
            <v/>
          </cell>
          <cell r="AB2107"/>
          <cell r="AC2107"/>
          <cell r="AO2107" t="str">
            <v/>
          </cell>
          <cell r="AP2107"/>
          <cell r="AQ2107"/>
          <cell r="BC2107" t="str">
            <v/>
          </cell>
          <cell r="BD2107"/>
          <cell r="BE2107"/>
          <cell r="BQ2107" t="str">
            <v/>
          </cell>
          <cell r="BR2107"/>
          <cell r="BS2107"/>
          <cell r="CE2107" t="str">
            <v/>
          </cell>
          <cell r="CF2107" t="str">
            <v/>
          </cell>
          <cell r="CG2107" t="str">
            <v/>
          </cell>
          <cell r="CR2107"/>
          <cell r="CS2107"/>
        </row>
        <row r="2108">
          <cell r="B2108" t="str">
            <v>35</v>
          </cell>
          <cell r="F2108" t="str">
            <v>626-0043</v>
          </cell>
          <cell r="G2108" t="str">
            <v>宮津市惣３５０－２</v>
          </cell>
          <cell r="H2108" t="str">
            <v/>
          </cell>
          <cell r="I2108" t="str">
            <v>0772-22-7766</v>
          </cell>
          <cell r="J2108">
            <v>9851</v>
          </cell>
          <cell r="K2108">
            <v>0</v>
          </cell>
          <cell r="M2108" t="str">
            <v/>
          </cell>
          <cell r="N2108"/>
          <cell r="O2108"/>
          <cell r="AA2108" t="str">
            <v/>
          </cell>
          <cell r="AB2108"/>
          <cell r="AC2108"/>
          <cell r="AO2108" t="str">
            <v/>
          </cell>
          <cell r="AP2108"/>
          <cell r="AQ2108"/>
          <cell r="BC2108" t="str">
            <v/>
          </cell>
          <cell r="BD2108"/>
          <cell r="BE2108"/>
          <cell r="BQ2108" t="str">
            <v/>
          </cell>
          <cell r="BR2108"/>
          <cell r="BS2108"/>
          <cell r="CE2108" t="str">
            <v/>
          </cell>
          <cell r="CF2108" t="str">
            <v/>
          </cell>
          <cell r="CG2108" t="str">
            <v/>
          </cell>
          <cell r="CR2108" t="str">
            <v>京都北都信用金庫</v>
          </cell>
          <cell r="CS2108" t="str">
            <v>本店営業部</v>
          </cell>
        </row>
        <row r="2109">
          <cell r="B2109" t="str">
            <v>35</v>
          </cell>
          <cell r="F2109" t="str">
            <v>629-2251</v>
          </cell>
          <cell r="G2109" t="str">
            <v>宮津市須津1652-2</v>
          </cell>
          <cell r="H2109" t="str">
            <v/>
          </cell>
          <cell r="I2109" t="str">
            <v>090-9096-0925</v>
          </cell>
          <cell r="J2109">
            <v>5063</v>
          </cell>
          <cell r="K2109">
            <v>0</v>
          </cell>
          <cell r="M2109" t="str">
            <v/>
          </cell>
          <cell r="N2109"/>
          <cell r="O2109"/>
          <cell r="AA2109" t="str">
            <v/>
          </cell>
          <cell r="AB2109"/>
          <cell r="AC2109"/>
          <cell r="AO2109" t="str">
            <v/>
          </cell>
          <cell r="AP2109"/>
          <cell r="AQ2109"/>
          <cell r="BC2109" t="str">
            <v/>
          </cell>
          <cell r="BD2109"/>
          <cell r="BE2109"/>
          <cell r="BQ2109" t="str">
            <v/>
          </cell>
          <cell r="BR2109"/>
          <cell r="BS2109"/>
          <cell r="CE2109" t="str">
            <v/>
          </cell>
          <cell r="CF2109" t="str">
            <v/>
          </cell>
          <cell r="CG2109" t="str">
            <v/>
          </cell>
          <cell r="CR2109" t="str">
            <v>京都北都信用金庫</v>
          </cell>
          <cell r="CS2109" t="str">
            <v>本店営業部</v>
          </cell>
        </row>
        <row r="2110">
          <cell r="B2110" t="str">
            <v>35</v>
          </cell>
          <cell r="F2110" t="str">
            <v>629-2262</v>
          </cell>
          <cell r="G2110" t="str">
            <v>与謝郡与謝野町岩滝７５０番地ノ４</v>
          </cell>
          <cell r="H2110" t="str">
            <v/>
          </cell>
          <cell r="I2110" t="str">
            <v>0772-46-5237</v>
          </cell>
          <cell r="J2110">
            <v>71307</v>
          </cell>
          <cell r="K2110">
            <v>55480</v>
          </cell>
          <cell r="M2110" t="str">
            <v>細井　一宏</v>
          </cell>
          <cell r="N2110">
            <v>16000</v>
          </cell>
          <cell r="O2110">
            <v>12</v>
          </cell>
          <cell r="AA2110" t="str">
            <v/>
          </cell>
          <cell r="AB2110"/>
          <cell r="AC2110"/>
          <cell r="AO2110" t="str">
            <v/>
          </cell>
          <cell r="AP2110"/>
          <cell r="AQ2110"/>
          <cell r="BC2110" t="str">
            <v/>
          </cell>
          <cell r="BD2110"/>
          <cell r="BE2110"/>
          <cell r="BQ2110" t="str">
            <v/>
          </cell>
          <cell r="BR2110"/>
          <cell r="BS2110"/>
          <cell r="CE2110" t="str">
            <v/>
          </cell>
          <cell r="CF2110" t="str">
            <v/>
          </cell>
          <cell r="CG2110" t="str">
            <v/>
          </cell>
          <cell r="CR2110" t="str">
            <v>京都銀行</v>
          </cell>
          <cell r="CS2110" t="str">
            <v>岩滝支店</v>
          </cell>
        </row>
        <row r="2111">
          <cell r="B2111" t="str">
            <v>35</v>
          </cell>
          <cell r="F2111" t="str">
            <v>626-0417</v>
          </cell>
          <cell r="G2111" t="str">
            <v>与謝郡伊根町峠２５</v>
          </cell>
          <cell r="H2111" t="str">
            <v/>
          </cell>
          <cell r="I2111" t="str">
            <v>0772-32-0839</v>
          </cell>
          <cell r="J2111">
            <v>1092</v>
          </cell>
          <cell r="K2111">
            <v>0</v>
          </cell>
          <cell r="M2111" t="str">
            <v/>
          </cell>
          <cell r="N2111"/>
          <cell r="O2111"/>
          <cell r="AA2111" t="str">
            <v/>
          </cell>
          <cell r="AB2111"/>
          <cell r="AC2111"/>
          <cell r="AO2111" t="str">
            <v/>
          </cell>
          <cell r="AP2111"/>
          <cell r="AQ2111"/>
          <cell r="BC2111" t="str">
            <v/>
          </cell>
          <cell r="BD2111"/>
          <cell r="BE2111"/>
          <cell r="BQ2111" t="str">
            <v/>
          </cell>
          <cell r="BR2111"/>
          <cell r="BS2111"/>
          <cell r="CE2111" t="str">
            <v/>
          </cell>
          <cell r="CF2111" t="str">
            <v/>
          </cell>
          <cell r="CG2111" t="str">
            <v/>
          </cell>
          <cell r="CR2111" t="str">
            <v>京都農業協同組合</v>
          </cell>
          <cell r="CS2111" t="str">
            <v>伊根支店</v>
          </cell>
        </row>
        <row r="2112">
          <cell r="B2112" t="str">
            <v>35</v>
          </cell>
          <cell r="F2112" t="str">
            <v>629-2421</v>
          </cell>
          <cell r="G2112" t="str">
            <v>与謝郡与謝野町字金屋２３５１－１</v>
          </cell>
          <cell r="H2112" t="str">
            <v/>
          </cell>
          <cell r="I2112" t="str">
            <v>0772-42-5746</v>
          </cell>
          <cell r="J2112">
            <v>65816</v>
          </cell>
          <cell r="K2112">
            <v>34675</v>
          </cell>
          <cell r="M2112" t="str">
            <v>森垣　幸一郎</v>
          </cell>
          <cell r="N2112">
            <v>10000</v>
          </cell>
          <cell r="O2112">
            <v>12</v>
          </cell>
          <cell r="AA2112" t="str">
            <v/>
          </cell>
          <cell r="AB2112"/>
          <cell r="AC2112"/>
          <cell r="AO2112" t="str">
            <v/>
          </cell>
          <cell r="AP2112"/>
          <cell r="AQ2112"/>
          <cell r="BC2112" t="str">
            <v/>
          </cell>
          <cell r="BD2112"/>
          <cell r="BE2112"/>
          <cell r="BQ2112" t="str">
            <v/>
          </cell>
          <cell r="BR2112"/>
          <cell r="BS2112"/>
          <cell r="CE2112" t="str">
            <v/>
          </cell>
          <cell r="CF2112" t="str">
            <v/>
          </cell>
          <cell r="CG2112" t="str">
            <v/>
          </cell>
          <cell r="CR2112"/>
          <cell r="CS2112"/>
        </row>
        <row r="2113">
          <cell r="B2113" t="str">
            <v>35</v>
          </cell>
          <cell r="F2113" t="str">
            <v>629-2413</v>
          </cell>
          <cell r="G2113" t="str">
            <v>与謝郡与謝野町字温江９２８</v>
          </cell>
          <cell r="H2113" t="str">
            <v/>
          </cell>
          <cell r="I2113" t="str">
            <v>0772-42-6624</v>
          </cell>
          <cell r="J2113">
            <v>12616</v>
          </cell>
          <cell r="K2113">
            <v>0</v>
          </cell>
          <cell r="M2113" t="str">
            <v/>
          </cell>
          <cell r="N2113"/>
          <cell r="O2113"/>
          <cell r="AA2113" t="str">
            <v/>
          </cell>
          <cell r="AB2113"/>
          <cell r="AC2113"/>
          <cell r="AO2113" t="str">
            <v/>
          </cell>
          <cell r="AP2113"/>
          <cell r="AQ2113"/>
          <cell r="BC2113" t="str">
            <v/>
          </cell>
          <cell r="BD2113"/>
          <cell r="BE2113"/>
          <cell r="BQ2113" t="str">
            <v/>
          </cell>
          <cell r="BR2113"/>
          <cell r="BS2113"/>
          <cell r="CE2113" t="str">
            <v/>
          </cell>
          <cell r="CF2113" t="str">
            <v/>
          </cell>
          <cell r="CG2113" t="str">
            <v/>
          </cell>
          <cell r="CR2113" t="str">
            <v>ゆうちょ銀行</v>
          </cell>
          <cell r="CS2113" t="str">
            <v>四四八</v>
          </cell>
        </row>
        <row r="2114">
          <cell r="B2114" t="str">
            <v>35</v>
          </cell>
          <cell r="F2114" t="str">
            <v>629-2421</v>
          </cell>
          <cell r="G2114" t="str">
            <v>与謝郡与謝野町金屋４３１－３</v>
          </cell>
          <cell r="H2114" t="str">
            <v/>
          </cell>
          <cell r="I2114" t="str">
            <v>0772-42-6709</v>
          </cell>
          <cell r="J2114">
            <v>158811</v>
          </cell>
          <cell r="K2114">
            <v>34675</v>
          </cell>
          <cell r="M2114" t="str">
            <v>葉賀　吾市</v>
          </cell>
          <cell r="N2114">
            <v>10000</v>
          </cell>
          <cell r="O2114">
            <v>12</v>
          </cell>
          <cell r="AA2114" t="str">
            <v/>
          </cell>
          <cell r="AB2114"/>
          <cell r="AC2114"/>
          <cell r="AO2114" t="str">
            <v/>
          </cell>
          <cell r="AP2114"/>
          <cell r="AQ2114"/>
          <cell r="BC2114" t="str">
            <v/>
          </cell>
          <cell r="BD2114"/>
          <cell r="BE2114"/>
          <cell r="BQ2114" t="str">
            <v/>
          </cell>
          <cell r="BR2114"/>
          <cell r="BS2114"/>
          <cell r="CE2114" t="str">
            <v/>
          </cell>
          <cell r="CF2114" t="str">
            <v/>
          </cell>
          <cell r="CG2114" t="str">
            <v/>
          </cell>
          <cell r="CR2114" t="str">
            <v>京都北都信用金庫</v>
          </cell>
          <cell r="CS2114" t="str">
            <v>加悦支店</v>
          </cell>
        </row>
        <row r="2115">
          <cell r="B2115" t="str">
            <v>35</v>
          </cell>
          <cell r="F2115" t="str">
            <v>629-2411</v>
          </cell>
          <cell r="G2115" t="str">
            <v>与謝郡与謝野町明石４４３</v>
          </cell>
          <cell r="H2115" t="str">
            <v/>
          </cell>
          <cell r="I2115" t="str">
            <v>0772-42-0949</v>
          </cell>
          <cell r="J2115">
            <v>265975</v>
          </cell>
          <cell r="K2115">
            <v>145635</v>
          </cell>
          <cell r="M2115" t="str">
            <v>安井　敏弘</v>
          </cell>
          <cell r="N2115">
            <v>14000</v>
          </cell>
          <cell r="O2115">
            <v>12</v>
          </cell>
          <cell r="AA2115" t="str">
            <v>安井　真弓</v>
          </cell>
          <cell r="AB2115">
            <v>14000</v>
          </cell>
          <cell r="AC2115">
            <v>12</v>
          </cell>
          <cell r="AO2115" t="str">
            <v>安井　亮</v>
          </cell>
          <cell r="AP2115">
            <v>14000</v>
          </cell>
          <cell r="AQ2115">
            <v>12</v>
          </cell>
          <cell r="BC2115" t="str">
            <v/>
          </cell>
          <cell r="BD2115"/>
          <cell r="BE2115"/>
          <cell r="BQ2115" t="str">
            <v/>
          </cell>
          <cell r="BR2115"/>
          <cell r="BS2115"/>
          <cell r="CE2115" t="str">
            <v/>
          </cell>
          <cell r="CF2115" t="str">
            <v/>
          </cell>
          <cell r="CG2115" t="str">
            <v/>
          </cell>
          <cell r="CR2115" t="str">
            <v>京都北都信用金庫</v>
          </cell>
          <cell r="CS2115" t="str">
            <v>加悦支店</v>
          </cell>
        </row>
        <row r="2116">
          <cell r="B2116" t="str">
            <v>38</v>
          </cell>
          <cell r="F2116" t="str">
            <v>629-3101</v>
          </cell>
          <cell r="G2116" t="str">
            <v>京丹後市網野町網野７－１</v>
          </cell>
          <cell r="H2116" t="str">
            <v/>
          </cell>
          <cell r="I2116" t="str">
            <v>0772-72-3381</v>
          </cell>
          <cell r="J2116">
            <v>20280</v>
          </cell>
          <cell r="K2116">
            <v>17520</v>
          </cell>
          <cell r="M2116" t="str">
            <v>山本　日出男</v>
          </cell>
          <cell r="N2116">
            <v>4000</v>
          </cell>
          <cell r="O2116">
            <v>12</v>
          </cell>
          <cell r="AA2116" t="str">
            <v/>
          </cell>
          <cell r="AB2116"/>
          <cell r="AC2116"/>
          <cell r="AO2116" t="str">
            <v/>
          </cell>
          <cell r="AP2116"/>
          <cell r="AQ2116"/>
          <cell r="BC2116" t="str">
            <v/>
          </cell>
          <cell r="BD2116"/>
          <cell r="BE2116"/>
          <cell r="BQ2116" t="str">
            <v/>
          </cell>
          <cell r="BR2116"/>
          <cell r="BS2116"/>
          <cell r="CE2116" t="str">
            <v/>
          </cell>
          <cell r="CF2116" t="str">
            <v/>
          </cell>
          <cell r="CG2116" t="str">
            <v/>
          </cell>
          <cell r="CR2116" t="str">
            <v>京都北都信用金庫</v>
          </cell>
          <cell r="CS2116" t="str">
            <v>網野支店</v>
          </cell>
        </row>
        <row r="2117">
          <cell r="B2117" t="str">
            <v>35</v>
          </cell>
          <cell r="F2117" t="str">
            <v>629-3101</v>
          </cell>
          <cell r="G2117" t="str">
            <v>京丹後市網野町網野４６３－１</v>
          </cell>
          <cell r="H2117" t="str">
            <v/>
          </cell>
          <cell r="I2117" t="str">
            <v>0772-72-1850</v>
          </cell>
          <cell r="J2117">
            <v>35767</v>
          </cell>
          <cell r="K2117">
            <v>34675</v>
          </cell>
          <cell r="M2117" t="str">
            <v>田茂井　秀明</v>
          </cell>
          <cell r="N2117">
            <v>5000</v>
          </cell>
          <cell r="O2117">
            <v>12</v>
          </cell>
          <cell r="AA2117" t="str">
            <v>田茂井　祥孝</v>
          </cell>
          <cell r="AB2117">
            <v>5000</v>
          </cell>
          <cell r="AC2117">
            <v>12</v>
          </cell>
          <cell r="AO2117" t="str">
            <v/>
          </cell>
          <cell r="AP2117"/>
          <cell r="AQ2117"/>
          <cell r="BC2117" t="str">
            <v/>
          </cell>
          <cell r="BD2117"/>
          <cell r="BE2117"/>
          <cell r="BQ2117" t="str">
            <v/>
          </cell>
          <cell r="BR2117"/>
          <cell r="BS2117"/>
          <cell r="CE2117" t="str">
            <v/>
          </cell>
          <cell r="CF2117" t="str">
            <v/>
          </cell>
          <cell r="CG2117" t="str">
            <v/>
          </cell>
          <cell r="CR2117"/>
          <cell r="CS2117"/>
        </row>
        <row r="2118">
          <cell r="B2118" t="str">
            <v>35</v>
          </cell>
          <cell r="F2118" t="str">
            <v>629-3101</v>
          </cell>
          <cell r="G2118" t="str">
            <v>京丹後市網野町網野６２７</v>
          </cell>
          <cell r="H2118" t="str">
            <v/>
          </cell>
          <cell r="I2118" t="str">
            <v>0772-72-4018</v>
          </cell>
          <cell r="J2118">
            <v>61560</v>
          </cell>
          <cell r="K2118">
            <v>34675</v>
          </cell>
          <cell r="M2118" t="str">
            <v>尾谷　和男</v>
          </cell>
          <cell r="N2118">
            <v>10000</v>
          </cell>
          <cell r="O2118">
            <v>12</v>
          </cell>
          <cell r="AA2118" t="str">
            <v/>
          </cell>
          <cell r="AB2118"/>
          <cell r="AC2118"/>
          <cell r="AO2118" t="str">
            <v/>
          </cell>
          <cell r="AP2118"/>
          <cell r="AQ2118"/>
          <cell r="BC2118" t="str">
            <v/>
          </cell>
          <cell r="BD2118"/>
          <cell r="BE2118"/>
          <cell r="BQ2118" t="str">
            <v/>
          </cell>
          <cell r="BR2118"/>
          <cell r="BS2118"/>
          <cell r="CE2118" t="str">
            <v/>
          </cell>
          <cell r="CF2118" t="str">
            <v/>
          </cell>
          <cell r="CG2118" t="str">
            <v/>
          </cell>
          <cell r="CR2118" t="str">
            <v>京都北都信用金庫</v>
          </cell>
          <cell r="CS2118" t="str">
            <v>網野支店</v>
          </cell>
        </row>
        <row r="2119">
          <cell r="B2119" t="str">
            <v>35</v>
          </cell>
          <cell r="F2119" t="str">
            <v>629-3101</v>
          </cell>
          <cell r="G2119" t="str">
            <v>京丹後市網野町網野２８４－１</v>
          </cell>
          <cell r="H2119" t="str">
            <v/>
          </cell>
          <cell r="I2119" t="str">
            <v>0772-72-5105</v>
          </cell>
          <cell r="J2119">
            <v>1092</v>
          </cell>
          <cell r="K2119">
            <v>0</v>
          </cell>
          <cell r="M2119" t="str">
            <v/>
          </cell>
          <cell r="N2119"/>
          <cell r="O2119"/>
          <cell r="AA2119" t="str">
            <v/>
          </cell>
          <cell r="AB2119"/>
          <cell r="AC2119"/>
          <cell r="AO2119" t="str">
            <v/>
          </cell>
          <cell r="AP2119"/>
          <cell r="AQ2119"/>
          <cell r="BC2119" t="str">
            <v/>
          </cell>
          <cell r="BD2119"/>
          <cell r="BE2119"/>
          <cell r="BQ2119" t="str">
            <v/>
          </cell>
          <cell r="BR2119"/>
          <cell r="BS2119"/>
          <cell r="CE2119" t="str">
            <v/>
          </cell>
          <cell r="CF2119" t="str">
            <v/>
          </cell>
          <cell r="CG2119" t="str">
            <v/>
          </cell>
          <cell r="CR2119"/>
          <cell r="CS2119"/>
        </row>
        <row r="2120">
          <cell r="B2120" t="str">
            <v>35</v>
          </cell>
          <cell r="F2120" t="str">
            <v>627-0201</v>
          </cell>
          <cell r="G2120" t="str">
            <v>京丹後市丹後町間人２７５８－１</v>
          </cell>
          <cell r="H2120" t="str">
            <v/>
          </cell>
          <cell r="I2120" t="str">
            <v>0772-75-2353</v>
          </cell>
          <cell r="J2120">
            <v>3429</v>
          </cell>
          <cell r="K2120">
            <v>0</v>
          </cell>
          <cell r="M2120" t="str">
            <v/>
          </cell>
          <cell r="N2120"/>
          <cell r="O2120"/>
          <cell r="AA2120" t="str">
            <v/>
          </cell>
          <cell r="AB2120"/>
          <cell r="AC2120"/>
          <cell r="AO2120" t="str">
            <v/>
          </cell>
          <cell r="AP2120"/>
          <cell r="AQ2120"/>
          <cell r="BC2120" t="str">
            <v/>
          </cell>
          <cell r="BD2120"/>
          <cell r="BE2120"/>
          <cell r="BQ2120" t="str">
            <v/>
          </cell>
          <cell r="BR2120"/>
          <cell r="BS2120"/>
          <cell r="CE2120" t="str">
            <v/>
          </cell>
          <cell r="CF2120" t="str">
            <v/>
          </cell>
          <cell r="CG2120" t="str">
            <v/>
          </cell>
          <cell r="CR2120"/>
          <cell r="CS2120"/>
        </row>
        <row r="2121">
          <cell r="B2121" t="str">
            <v>35</v>
          </cell>
          <cell r="F2121" t="str">
            <v>627-0133</v>
          </cell>
          <cell r="G2121" t="str">
            <v>京丹後市弥栄町鳥取２３４５</v>
          </cell>
          <cell r="H2121" t="str">
            <v/>
          </cell>
          <cell r="I2121" t="str">
            <v>0772-65-2038</v>
          </cell>
          <cell r="J2121">
            <v>20976</v>
          </cell>
          <cell r="K2121">
            <v>0</v>
          </cell>
          <cell r="M2121" t="str">
            <v/>
          </cell>
          <cell r="N2121"/>
          <cell r="O2121"/>
          <cell r="AA2121" t="str">
            <v/>
          </cell>
          <cell r="AB2121"/>
          <cell r="AC2121"/>
          <cell r="AO2121" t="str">
            <v/>
          </cell>
          <cell r="AP2121"/>
          <cell r="AQ2121"/>
          <cell r="BC2121" t="str">
            <v/>
          </cell>
          <cell r="BD2121"/>
          <cell r="BE2121"/>
          <cell r="BQ2121" t="str">
            <v/>
          </cell>
          <cell r="BR2121"/>
          <cell r="BS2121"/>
          <cell r="CE2121" t="str">
            <v/>
          </cell>
          <cell r="CF2121" t="str">
            <v/>
          </cell>
          <cell r="CG2121" t="str">
            <v/>
          </cell>
          <cell r="CR2121" t="str">
            <v>京都北都信用金庫</v>
          </cell>
          <cell r="CS2121" t="str">
            <v>弥栄支店</v>
          </cell>
        </row>
        <row r="2122">
          <cell r="B2122" t="str">
            <v>35</v>
          </cell>
          <cell r="F2122" t="str">
            <v>627-0121</v>
          </cell>
          <cell r="G2122" t="str">
            <v>京丹後市弥栄町堤９４０</v>
          </cell>
          <cell r="H2122" t="str">
            <v/>
          </cell>
          <cell r="I2122" t="str">
            <v>0772-65-3806</v>
          </cell>
          <cell r="J2122">
            <v>1947</v>
          </cell>
          <cell r="K2122">
            <v>0</v>
          </cell>
          <cell r="M2122" t="str">
            <v/>
          </cell>
          <cell r="N2122"/>
          <cell r="O2122"/>
          <cell r="AA2122" t="str">
            <v/>
          </cell>
          <cell r="AB2122"/>
          <cell r="AC2122"/>
          <cell r="AO2122" t="str">
            <v/>
          </cell>
          <cell r="AP2122"/>
          <cell r="AQ2122"/>
          <cell r="BC2122" t="str">
            <v/>
          </cell>
          <cell r="BD2122"/>
          <cell r="BE2122"/>
          <cell r="BQ2122" t="str">
            <v/>
          </cell>
          <cell r="BR2122"/>
          <cell r="BS2122"/>
          <cell r="CE2122" t="str">
            <v/>
          </cell>
          <cell r="CF2122" t="str">
            <v/>
          </cell>
          <cell r="CG2122" t="str">
            <v/>
          </cell>
          <cell r="CR2122" t="str">
            <v>京都北都信用金庫</v>
          </cell>
          <cell r="CS2122" t="str">
            <v>弥栄支店</v>
          </cell>
        </row>
        <row r="2123">
          <cell r="B2123" t="str">
            <v>38</v>
          </cell>
          <cell r="F2123" t="str">
            <v>627-0004</v>
          </cell>
          <cell r="G2123" t="str">
            <v>京丹後市峰山町荒山７１５</v>
          </cell>
          <cell r="H2123" t="str">
            <v/>
          </cell>
          <cell r="I2123" t="str">
            <v>0772-62-4084</v>
          </cell>
          <cell r="J2123">
            <v>1476</v>
          </cell>
          <cell r="K2123">
            <v>0</v>
          </cell>
          <cell r="M2123" t="str">
            <v/>
          </cell>
          <cell r="N2123"/>
          <cell r="O2123"/>
          <cell r="AA2123" t="str">
            <v/>
          </cell>
          <cell r="AB2123"/>
          <cell r="AC2123"/>
          <cell r="AO2123" t="str">
            <v/>
          </cell>
          <cell r="AP2123"/>
          <cell r="AQ2123"/>
          <cell r="BC2123" t="str">
            <v/>
          </cell>
          <cell r="BD2123"/>
          <cell r="BE2123"/>
          <cell r="BQ2123" t="str">
            <v/>
          </cell>
          <cell r="BR2123"/>
          <cell r="BS2123"/>
          <cell r="CE2123" t="str">
            <v/>
          </cell>
          <cell r="CF2123" t="str">
            <v/>
          </cell>
          <cell r="CG2123" t="str">
            <v/>
          </cell>
          <cell r="CR2123" t="str">
            <v>京都北都信用金庫</v>
          </cell>
          <cell r="CS2123" t="str">
            <v>峰山中央支店</v>
          </cell>
        </row>
        <row r="2124">
          <cell r="B2124" t="str">
            <v>35</v>
          </cell>
          <cell r="F2124" t="str">
            <v>627-0004</v>
          </cell>
          <cell r="G2124" t="str">
            <v>京丹後市峰山町荒山２０３８－１</v>
          </cell>
          <cell r="H2124" t="str">
            <v/>
          </cell>
          <cell r="I2124" t="str">
            <v>0772-62-4847</v>
          </cell>
          <cell r="J2124">
            <v>69777</v>
          </cell>
          <cell r="K2124">
            <v>48545</v>
          </cell>
          <cell r="M2124" t="str">
            <v>佐藤　勝</v>
          </cell>
          <cell r="N2124">
            <v>14000</v>
          </cell>
          <cell r="O2124">
            <v>12</v>
          </cell>
          <cell r="AA2124" t="str">
            <v/>
          </cell>
          <cell r="AB2124"/>
          <cell r="AC2124"/>
          <cell r="AO2124" t="str">
            <v/>
          </cell>
          <cell r="AP2124"/>
          <cell r="AQ2124"/>
          <cell r="BC2124" t="str">
            <v/>
          </cell>
          <cell r="BD2124"/>
          <cell r="BE2124"/>
          <cell r="BQ2124" t="str">
            <v/>
          </cell>
          <cell r="BR2124"/>
          <cell r="BS2124"/>
          <cell r="CE2124" t="str">
            <v/>
          </cell>
          <cell r="CF2124" t="str">
            <v/>
          </cell>
          <cell r="CG2124" t="str">
            <v/>
          </cell>
          <cell r="CR2124" t="str">
            <v>京都北都信用金庫</v>
          </cell>
          <cell r="CS2124" t="str">
            <v>峰山中央支店</v>
          </cell>
        </row>
        <row r="2125">
          <cell r="B2125" t="str">
            <v>35</v>
          </cell>
          <cell r="F2125" t="str">
            <v>627-0027</v>
          </cell>
          <cell r="G2125" t="str">
            <v>京丹後市峰山町安412-3</v>
          </cell>
          <cell r="H2125" t="str">
            <v/>
          </cell>
          <cell r="I2125" t="str">
            <v>0772-62-3436</v>
          </cell>
          <cell r="J2125">
            <v>13604</v>
          </cell>
          <cell r="K2125">
            <v>0</v>
          </cell>
          <cell r="M2125" t="str">
            <v/>
          </cell>
          <cell r="N2125"/>
          <cell r="O2125"/>
          <cell r="AA2125" t="str">
            <v/>
          </cell>
          <cell r="AB2125"/>
          <cell r="AC2125"/>
          <cell r="AO2125" t="str">
            <v/>
          </cell>
          <cell r="AP2125"/>
          <cell r="AQ2125"/>
          <cell r="BC2125" t="str">
            <v/>
          </cell>
          <cell r="BD2125"/>
          <cell r="BE2125"/>
          <cell r="BQ2125" t="str">
            <v/>
          </cell>
          <cell r="BR2125"/>
          <cell r="BS2125"/>
          <cell r="CE2125" t="str">
            <v/>
          </cell>
          <cell r="CF2125" t="str">
            <v/>
          </cell>
          <cell r="CG2125" t="str">
            <v/>
          </cell>
          <cell r="CR2125" t="str">
            <v>京都北都信用金庫</v>
          </cell>
          <cell r="CS2125" t="str">
            <v>峰山中央支店</v>
          </cell>
        </row>
        <row r="2126">
          <cell r="B2126" t="str">
            <v>35</v>
          </cell>
          <cell r="F2126" t="str">
            <v>629-3563</v>
          </cell>
          <cell r="G2126" t="str">
            <v>京丹後市久美浜町二俣１２２</v>
          </cell>
          <cell r="H2126" t="str">
            <v/>
          </cell>
          <cell r="I2126" t="str">
            <v>0772-84-0850</v>
          </cell>
          <cell r="J2126">
            <v>82783</v>
          </cell>
          <cell r="K2126">
            <v>69350</v>
          </cell>
          <cell r="M2126" t="str">
            <v>三宅　正直</v>
          </cell>
          <cell r="N2126">
            <v>20000</v>
          </cell>
          <cell r="O2126">
            <v>12</v>
          </cell>
          <cell r="AA2126" t="str">
            <v/>
          </cell>
          <cell r="AB2126"/>
          <cell r="AC2126"/>
          <cell r="AO2126" t="str">
            <v/>
          </cell>
          <cell r="AP2126"/>
          <cell r="AQ2126"/>
          <cell r="BC2126" t="str">
            <v/>
          </cell>
          <cell r="BD2126"/>
          <cell r="BE2126"/>
          <cell r="BQ2126" t="str">
            <v/>
          </cell>
          <cell r="BR2126"/>
          <cell r="BS2126"/>
          <cell r="CE2126" t="str">
            <v/>
          </cell>
          <cell r="CF2126" t="str">
            <v/>
          </cell>
          <cell r="CG2126" t="str">
            <v/>
          </cell>
          <cell r="CR2126" t="str">
            <v>京都銀行</v>
          </cell>
          <cell r="CS2126" t="str">
            <v>久美浜支店</v>
          </cell>
        </row>
        <row r="2127">
          <cell r="B2127" t="str">
            <v>35</v>
          </cell>
          <cell r="F2127" t="str">
            <v>629-3562</v>
          </cell>
          <cell r="G2127" t="str">
            <v>京丹後市久美浜町佐野１５９６</v>
          </cell>
          <cell r="H2127" t="str">
            <v/>
          </cell>
          <cell r="I2127" t="str">
            <v>0772-84-0386</v>
          </cell>
          <cell r="J2127">
            <v>4284</v>
          </cell>
          <cell r="K2127">
            <v>0</v>
          </cell>
          <cell r="M2127" t="str">
            <v/>
          </cell>
          <cell r="N2127"/>
          <cell r="O2127"/>
          <cell r="AA2127" t="str">
            <v/>
          </cell>
          <cell r="AB2127"/>
          <cell r="AC2127"/>
          <cell r="AO2127" t="str">
            <v/>
          </cell>
          <cell r="AP2127"/>
          <cell r="AQ2127"/>
          <cell r="BC2127" t="str">
            <v/>
          </cell>
          <cell r="BD2127"/>
          <cell r="BE2127"/>
          <cell r="BQ2127" t="str">
            <v/>
          </cell>
          <cell r="BR2127"/>
          <cell r="BS2127"/>
          <cell r="CE2127" t="str">
            <v/>
          </cell>
          <cell r="CF2127" t="str">
            <v/>
          </cell>
          <cell r="CG2127" t="str">
            <v/>
          </cell>
          <cell r="CR2127"/>
          <cell r="CS2127"/>
        </row>
        <row r="2128">
          <cell r="B2128" t="str">
            <v>35</v>
          </cell>
          <cell r="F2128" t="str">
            <v>629-3559</v>
          </cell>
          <cell r="G2128" t="str">
            <v>京丹後市久美浜町谷２２７</v>
          </cell>
          <cell r="H2128" t="str">
            <v/>
          </cell>
          <cell r="I2128" t="str">
            <v>0772-84-0027</v>
          </cell>
          <cell r="J2128">
            <v>608</v>
          </cell>
          <cell r="K2128">
            <v>0</v>
          </cell>
          <cell r="M2128" t="str">
            <v/>
          </cell>
          <cell r="N2128"/>
          <cell r="O2128"/>
          <cell r="AA2128" t="str">
            <v/>
          </cell>
          <cell r="AB2128"/>
          <cell r="AC2128"/>
          <cell r="AO2128" t="str">
            <v/>
          </cell>
          <cell r="AP2128"/>
          <cell r="AQ2128"/>
          <cell r="BC2128" t="str">
            <v/>
          </cell>
          <cell r="BD2128"/>
          <cell r="BE2128"/>
          <cell r="BQ2128" t="str">
            <v/>
          </cell>
          <cell r="BR2128"/>
          <cell r="BS2128"/>
          <cell r="CE2128" t="str">
            <v/>
          </cell>
          <cell r="CF2128" t="str">
            <v/>
          </cell>
          <cell r="CG2128" t="str">
            <v/>
          </cell>
          <cell r="CR2128" t="str">
            <v>京都北都信用金庫</v>
          </cell>
          <cell r="CS2128" t="str">
            <v>久美浜支店</v>
          </cell>
        </row>
        <row r="2129">
          <cell r="B2129" t="str">
            <v>35</v>
          </cell>
          <cell r="F2129" t="str">
            <v>629-3408</v>
          </cell>
          <cell r="G2129" t="str">
            <v>京丹後市久美浜町新町１２７８</v>
          </cell>
          <cell r="H2129" t="str">
            <v/>
          </cell>
          <cell r="I2129" t="str">
            <v>0772-82-0419</v>
          </cell>
          <cell r="J2129">
            <v>44061</v>
          </cell>
          <cell r="K2129">
            <v>34675</v>
          </cell>
          <cell r="M2129" t="str">
            <v>小井根　孝一</v>
          </cell>
          <cell r="N2129">
            <v>10000</v>
          </cell>
          <cell r="O2129">
            <v>12</v>
          </cell>
          <cell r="AA2129" t="str">
            <v/>
          </cell>
          <cell r="AB2129"/>
          <cell r="AC2129"/>
          <cell r="AO2129" t="str">
            <v/>
          </cell>
          <cell r="AP2129"/>
          <cell r="AQ2129"/>
          <cell r="BC2129" t="str">
            <v/>
          </cell>
          <cell r="BD2129"/>
          <cell r="BE2129"/>
          <cell r="BQ2129" t="str">
            <v/>
          </cell>
          <cell r="BR2129"/>
          <cell r="BS2129"/>
          <cell r="CE2129" t="str">
            <v/>
          </cell>
          <cell r="CF2129" t="str">
            <v/>
          </cell>
          <cell r="CG2129" t="str">
            <v/>
          </cell>
          <cell r="CR2129" t="str">
            <v>京都銀行</v>
          </cell>
          <cell r="CS2129" t="str">
            <v>久美浜支店</v>
          </cell>
        </row>
        <row r="2130">
          <cell r="B2130" t="str">
            <v>35</v>
          </cell>
          <cell r="F2130" t="str">
            <v>623-0344</v>
          </cell>
          <cell r="G2130" t="str">
            <v>綾部市西方町貝尻１７</v>
          </cell>
          <cell r="H2130" t="str">
            <v/>
          </cell>
          <cell r="I2130" t="str">
            <v>0773-49-1473</v>
          </cell>
          <cell r="J2130">
            <v>48611</v>
          </cell>
          <cell r="K2130">
            <v>41610</v>
          </cell>
          <cell r="M2130" t="str">
            <v>牧　栄治</v>
          </cell>
          <cell r="N2130">
            <v>12000</v>
          </cell>
          <cell r="O2130">
            <v>12</v>
          </cell>
          <cell r="AA2130" t="str">
            <v/>
          </cell>
          <cell r="AB2130"/>
          <cell r="AC2130"/>
          <cell r="AO2130" t="str">
            <v/>
          </cell>
          <cell r="AP2130"/>
          <cell r="AQ2130"/>
          <cell r="BC2130" t="str">
            <v/>
          </cell>
          <cell r="BD2130"/>
          <cell r="BE2130"/>
          <cell r="BQ2130" t="str">
            <v/>
          </cell>
          <cell r="BR2130"/>
          <cell r="BS2130"/>
          <cell r="CE2130" t="str">
            <v/>
          </cell>
          <cell r="CF2130" t="str">
            <v/>
          </cell>
          <cell r="CG2130" t="str">
            <v/>
          </cell>
          <cell r="CR2130" t="str">
            <v>京都北都信用金庫</v>
          </cell>
          <cell r="CS2130" t="str">
            <v>中筋支店</v>
          </cell>
        </row>
        <row r="2131">
          <cell r="B2131" t="str">
            <v>35</v>
          </cell>
          <cell r="F2131" t="str">
            <v>629-1256</v>
          </cell>
          <cell r="G2131" t="str">
            <v>綾部市広瀬町小屋ヶ谷１２</v>
          </cell>
          <cell r="H2131" t="str">
            <v/>
          </cell>
          <cell r="I2131" t="str">
            <v>0773-46-0431</v>
          </cell>
          <cell r="J2131">
            <v>51718</v>
          </cell>
          <cell r="K2131">
            <v>0</v>
          </cell>
          <cell r="M2131" t="str">
            <v/>
          </cell>
          <cell r="N2131"/>
          <cell r="O2131"/>
          <cell r="AA2131" t="str">
            <v/>
          </cell>
          <cell r="AB2131"/>
          <cell r="AC2131"/>
          <cell r="AO2131" t="str">
            <v/>
          </cell>
          <cell r="AP2131"/>
          <cell r="AQ2131"/>
          <cell r="BC2131" t="str">
            <v/>
          </cell>
          <cell r="BD2131"/>
          <cell r="BE2131"/>
          <cell r="BQ2131" t="str">
            <v/>
          </cell>
          <cell r="BR2131"/>
          <cell r="BS2131"/>
          <cell r="CE2131" t="str">
            <v/>
          </cell>
          <cell r="CF2131" t="str">
            <v/>
          </cell>
          <cell r="CG2131" t="str">
            <v/>
          </cell>
          <cell r="CR2131" t="str">
            <v>京都銀行</v>
          </cell>
          <cell r="CS2131" t="str">
            <v>綾部支店</v>
          </cell>
        </row>
        <row r="2132">
          <cell r="B2132" t="str">
            <v>35</v>
          </cell>
          <cell r="F2132" t="str">
            <v>629-1272</v>
          </cell>
          <cell r="G2132" t="str">
            <v>綾部市下替地町下針ノ木迫７番地</v>
          </cell>
          <cell r="H2132" t="str">
            <v/>
          </cell>
          <cell r="I2132" t="str">
            <v>0773-46-0459</v>
          </cell>
          <cell r="J2132">
            <v>2185</v>
          </cell>
          <cell r="K2132">
            <v>0</v>
          </cell>
          <cell r="M2132" t="str">
            <v/>
          </cell>
          <cell r="N2132"/>
          <cell r="O2132"/>
          <cell r="AA2132" t="str">
            <v/>
          </cell>
          <cell r="AB2132"/>
          <cell r="AC2132"/>
          <cell r="AO2132" t="str">
            <v/>
          </cell>
          <cell r="AP2132"/>
          <cell r="AQ2132"/>
          <cell r="BC2132" t="str">
            <v/>
          </cell>
          <cell r="BD2132"/>
          <cell r="BE2132"/>
          <cell r="BQ2132" t="str">
            <v/>
          </cell>
          <cell r="BR2132"/>
          <cell r="BS2132"/>
          <cell r="CE2132" t="str">
            <v/>
          </cell>
          <cell r="CF2132" t="str">
            <v/>
          </cell>
          <cell r="CG2132" t="str">
            <v/>
          </cell>
          <cell r="CR2132" t="str">
            <v>京都丹の国農業協同組</v>
          </cell>
          <cell r="CS2132" t="str">
            <v>綾部支店</v>
          </cell>
        </row>
        <row r="2133">
          <cell r="B2133" t="str">
            <v>35</v>
          </cell>
          <cell r="F2133" t="str">
            <v>622-0062</v>
          </cell>
          <cell r="G2133" t="str">
            <v>南丹市園部町竹井大北７－３</v>
          </cell>
          <cell r="H2133" t="str">
            <v/>
          </cell>
          <cell r="I2133" t="str">
            <v>0771-62-0929</v>
          </cell>
          <cell r="J2133">
            <v>6574</v>
          </cell>
          <cell r="K2133">
            <v>0</v>
          </cell>
          <cell r="M2133" t="str">
            <v/>
          </cell>
          <cell r="N2133"/>
          <cell r="O2133"/>
          <cell r="AA2133" t="str">
            <v/>
          </cell>
          <cell r="AB2133"/>
          <cell r="AC2133"/>
          <cell r="AO2133" t="str">
            <v/>
          </cell>
          <cell r="AP2133"/>
          <cell r="AQ2133"/>
          <cell r="BC2133" t="str">
            <v/>
          </cell>
          <cell r="BD2133"/>
          <cell r="BE2133"/>
          <cell r="BQ2133" t="str">
            <v/>
          </cell>
          <cell r="BR2133"/>
          <cell r="BS2133"/>
          <cell r="CE2133" t="str">
            <v/>
          </cell>
          <cell r="CF2133" t="str">
            <v/>
          </cell>
          <cell r="CG2133" t="str">
            <v/>
          </cell>
          <cell r="CR2133"/>
          <cell r="CS2133"/>
        </row>
        <row r="2134">
          <cell r="B2134" t="str">
            <v>35</v>
          </cell>
          <cell r="F2134" t="str">
            <v>622-0059</v>
          </cell>
          <cell r="G2134" t="str">
            <v>南丹市園部町南大谷西茶屋１７</v>
          </cell>
          <cell r="H2134" t="str">
            <v/>
          </cell>
          <cell r="I2134" t="str">
            <v>0771-65-0337</v>
          </cell>
          <cell r="J2134">
            <v>43795</v>
          </cell>
          <cell r="K2134">
            <v>41610</v>
          </cell>
          <cell r="M2134" t="str">
            <v>進士　重治</v>
          </cell>
          <cell r="N2134">
            <v>6000</v>
          </cell>
          <cell r="O2134">
            <v>12</v>
          </cell>
          <cell r="AA2134" t="str">
            <v>進士　政幸</v>
          </cell>
          <cell r="AB2134">
            <v>6000</v>
          </cell>
          <cell r="AC2134">
            <v>12</v>
          </cell>
          <cell r="AO2134" t="str">
            <v/>
          </cell>
          <cell r="AP2134"/>
          <cell r="AQ2134"/>
          <cell r="BC2134" t="str">
            <v/>
          </cell>
          <cell r="BD2134"/>
          <cell r="BE2134"/>
          <cell r="BQ2134" t="str">
            <v/>
          </cell>
          <cell r="BR2134"/>
          <cell r="BS2134"/>
          <cell r="CE2134" t="str">
            <v/>
          </cell>
          <cell r="CF2134" t="str">
            <v/>
          </cell>
          <cell r="CG2134" t="str">
            <v/>
          </cell>
          <cell r="CR2134" t="str">
            <v>京都信用金庫</v>
          </cell>
          <cell r="CS2134" t="str">
            <v>園部支店</v>
          </cell>
        </row>
        <row r="2135">
          <cell r="B2135" t="str">
            <v>35</v>
          </cell>
          <cell r="F2135" t="str">
            <v>601-0251</v>
          </cell>
          <cell r="G2135" t="str">
            <v>京都市右京区</v>
          </cell>
          <cell r="H2135" t="str">
            <v>京北周山町河端３番地の１</v>
          </cell>
          <cell r="I2135" t="str">
            <v>075-852-0373</v>
          </cell>
          <cell r="J2135">
            <v>76598</v>
          </cell>
          <cell r="K2135">
            <v>55480</v>
          </cell>
          <cell r="M2135" t="str">
            <v>船越　勝彦</v>
          </cell>
          <cell r="N2135">
            <v>16000</v>
          </cell>
          <cell r="O2135">
            <v>12</v>
          </cell>
          <cell r="AA2135" t="str">
            <v/>
          </cell>
          <cell r="AB2135"/>
          <cell r="AC2135"/>
          <cell r="AO2135" t="str">
            <v/>
          </cell>
          <cell r="AP2135"/>
          <cell r="AQ2135"/>
          <cell r="BC2135" t="str">
            <v/>
          </cell>
          <cell r="BD2135"/>
          <cell r="BE2135"/>
          <cell r="BQ2135" t="str">
            <v/>
          </cell>
          <cell r="BR2135"/>
          <cell r="BS2135"/>
          <cell r="CE2135" t="str">
            <v/>
          </cell>
          <cell r="CF2135" t="str">
            <v/>
          </cell>
          <cell r="CG2135" t="str">
            <v/>
          </cell>
          <cell r="CR2135" t="str">
            <v>京都銀行</v>
          </cell>
          <cell r="CS2135" t="str">
            <v>北桑支店</v>
          </cell>
        </row>
        <row r="2136">
          <cell r="B2136" t="str">
            <v>35</v>
          </cell>
          <cell r="F2136" t="str">
            <v>601-0262</v>
          </cell>
          <cell r="G2136" t="str">
            <v>京都市右京区京北細野町上ノ町５８番</v>
          </cell>
          <cell r="H2136" t="str">
            <v>地２</v>
          </cell>
          <cell r="I2136" t="str">
            <v>075-852-0872</v>
          </cell>
          <cell r="J2136">
            <v>49827</v>
          </cell>
          <cell r="K2136">
            <v>34675</v>
          </cell>
          <cell r="M2136" t="str">
            <v>林　幸次</v>
          </cell>
          <cell r="N2136">
            <v>10000</v>
          </cell>
          <cell r="O2136">
            <v>12</v>
          </cell>
          <cell r="AA2136" t="str">
            <v/>
          </cell>
          <cell r="AB2136"/>
          <cell r="AC2136"/>
          <cell r="AO2136" t="str">
            <v/>
          </cell>
          <cell r="AP2136"/>
          <cell r="AQ2136"/>
          <cell r="BC2136" t="str">
            <v/>
          </cell>
          <cell r="BD2136"/>
          <cell r="BE2136"/>
          <cell r="BQ2136" t="str">
            <v/>
          </cell>
          <cell r="BR2136"/>
          <cell r="BS2136"/>
          <cell r="CE2136" t="str">
            <v/>
          </cell>
          <cell r="CF2136" t="str">
            <v/>
          </cell>
          <cell r="CG2136" t="str">
            <v/>
          </cell>
          <cell r="CR2136" t="str">
            <v>京都銀行</v>
          </cell>
          <cell r="CS2136" t="str">
            <v>北桑支店</v>
          </cell>
        </row>
        <row r="2137">
          <cell r="B2137" t="str">
            <v>35</v>
          </cell>
          <cell r="F2137" t="str">
            <v>614-8117</v>
          </cell>
          <cell r="G2137" t="str">
            <v>八幡市川口西扇２９－４</v>
          </cell>
          <cell r="H2137" t="str">
            <v/>
          </cell>
          <cell r="I2137" t="str">
            <v>981-2998</v>
          </cell>
          <cell r="J2137">
            <v>70224</v>
          </cell>
          <cell r="K2137">
            <v>69350</v>
          </cell>
          <cell r="M2137" t="str">
            <v>川村　敬次</v>
          </cell>
          <cell r="N2137">
            <v>20000</v>
          </cell>
          <cell r="O2137">
            <v>12</v>
          </cell>
          <cell r="AA2137" t="str">
            <v/>
          </cell>
          <cell r="AB2137"/>
          <cell r="AC2137"/>
          <cell r="AO2137" t="str">
            <v/>
          </cell>
          <cell r="AP2137"/>
          <cell r="AQ2137"/>
          <cell r="BC2137" t="str">
            <v/>
          </cell>
          <cell r="BD2137"/>
          <cell r="BE2137"/>
          <cell r="BQ2137" t="str">
            <v/>
          </cell>
          <cell r="BR2137"/>
          <cell r="BS2137"/>
          <cell r="CE2137" t="str">
            <v/>
          </cell>
          <cell r="CF2137" t="str">
            <v/>
          </cell>
          <cell r="CG2137" t="str">
            <v/>
          </cell>
          <cell r="CR2137" t="str">
            <v>京都中央信用金庫</v>
          </cell>
          <cell r="CS2137" t="str">
            <v>八幡支店</v>
          </cell>
        </row>
        <row r="2138">
          <cell r="B2138" t="str">
            <v>35</v>
          </cell>
          <cell r="F2138" t="str">
            <v>610-0322</v>
          </cell>
          <cell r="G2138" t="str">
            <v>京田辺市普賢寺宇頭城７４</v>
          </cell>
          <cell r="H2138" t="str">
            <v/>
          </cell>
          <cell r="I2138" t="str">
            <v>0774-62-3176</v>
          </cell>
          <cell r="J2138">
            <v>16387</v>
          </cell>
          <cell r="K2138">
            <v>13870</v>
          </cell>
          <cell r="M2138" t="str">
            <v>山下　敏孝</v>
          </cell>
          <cell r="N2138">
            <v>4000</v>
          </cell>
          <cell r="O2138">
            <v>12</v>
          </cell>
          <cell r="AA2138" t="str">
            <v/>
          </cell>
          <cell r="AB2138"/>
          <cell r="AC2138"/>
          <cell r="AO2138" t="str">
            <v/>
          </cell>
          <cell r="AP2138"/>
          <cell r="AQ2138"/>
          <cell r="BC2138" t="str">
            <v/>
          </cell>
          <cell r="BD2138"/>
          <cell r="BE2138"/>
          <cell r="BQ2138" t="str">
            <v/>
          </cell>
          <cell r="BR2138"/>
          <cell r="BS2138"/>
          <cell r="CE2138" t="str">
            <v/>
          </cell>
          <cell r="CF2138" t="str">
            <v/>
          </cell>
          <cell r="CG2138" t="str">
            <v/>
          </cell>
          <cell r="CR2138" t="str">
            <v>京都銀行</v>
          </cell>
          <cell r="CS2138" t="str">
            <v>三山木支店</v>
          </cell>
        </row>
        <row r="2139">
          <cell r="B2139" t="str">
            <v>35</v>
          </cell>
          <cell r="F2139" t="str">
            <v>619-1304</v>
          </cell>
          <cell r="G2139" t="str">
            <v>相楽郡笠置町切山井垣内１１</v>
          </cell>
          <cell r="H2139" t="str">
            <v/>
          </cell>
          <cell r="I2139" t="str">
            <v>07439-5-2602</v>
          </cell>
          <cell r="J2139">
            <v>22049</v>
          </cell>
          <cell r="K2139">
            <v>20805</v>
          </cell>
          <cell r="M2139" t="str">
            <v>中尾　弘司</v>
          </cell>
          <cell r="N2139">
            <v>6000</v>
          </cell>
          <cell r="O2139">
            <v>12</v>
          </cell>
          <cell r="AA2139" t="str">
            <v/>
          </cell>
          <cell r="AB2139"/>
          <cell r="AC2139"/>
          <cell r="AO2139" t="str">
            <v/>
          </cell>
          <cell r="AP2139"/>
          <cell r="AQ2139"/>
          <cell r="BC2139" t="str">
            <v/>
          </cell>
          <cell r="BD2139"/>
          <cell r="BE2139"/>
          <cell r="BQ2139" t="str">
            <v/>
          </cell>
          <cell r="BR2139"/>
          <cell r="BS2139"/>
          <cell r="CE2139" t="str">
            <v/>
          </cell>
          <cell r="CF2139" t="str">
            <v/>
          </cell>
          <cell r="CG2139" t="str">
            <v/>
          </cell>
          <cell r="CR2139" t="str">
            <v>南都銀行</v>
          </cell>
          <cell r="CS2139" t="str">
            <v>加茂支店</v>
          </cell>
        </row>
        <row r="2140">
          <cell r="B2140" t="str">
            <v>35</v>
          </cell>
          <cell r="F2140" t="str">
            <v>615-0064</v>
          </cell>
          <cell r="G2140" t="str">
            <v>京都市右京区西院久田町７３－１２</v>
          </cell>
          <cell r="H2140" t="str">
            <v/>
          </cell>
          <cell r="I2140" t="str">
            <v>075-323-1723</v>
          </cell>
          <cell r="J2140">
            <v>86231</v>
          </cell>
          <cell r="K2140">
            <v>27740</v>
          </cell>
          <cell r="M2140" t="str">
            <v>二宮　裕昭</v>
          </cell>
          <cell r="N2140">
            <v>8000</v>
          </cell>
          <cell r="O2140">
            <v>12</v>
          </cell>
          <cell r="AA2140" t="str">
            <v/>
          </cell>
          <cell r="AB2140"/>
          <cell r="AC2140"/>
          <cell r="AO2140" t="str">
            <v/>
          </cell>
          <cell r="AP2140"/>
          <cell r="AQ2140"/>
          <cell r="BC2140" t="str">
            <v/>
          </cell>
          <cell r="BD2140"/>
          <cell r="BE2140"/>
          <cell r="BQ2140" t="str">
            <v/>
          </cell>
          <cell r="BR2140"/>
          <cell r="BS2140"/>
          <cell r="CE2140" t="str">
            <v/>
          </cell>
          <cell r="CF2140" t="str">
            <v/>
          </cell>
          <cell r="CG2140" t="str">
            <v/>
          </cell>
          <cell r="CR2140" t="str">
            <v>京都信用金庫</v>
          </cell>
          <cell r="CS2140" t="str">
            <v>十条支店</v>
          </cell>
        </row>
        <row r="2141">
          <cell r="B2141" t="str">
            <v>35</v>
          </cell>
          <cell r="F2141" t="str">
            <v>610-1145</v>
          </cell>
          <cell r="G2141" t="str">
            <v>京都市西京区大原野西竹の里町１丁目</v>
          </cell>
          <cell r="H2141" t="str">
            <v>１４－３１</v>
          </cell>
          <cell r="I2141" t="str">
            <v>075-332-6555</v>
          </cell>
          <cell r="J2141">
            <v>86858</v>
          </cell>
          <cell r="K2141">
            <v>55480</v>
          </cell>
          <cell r="M2141" t="str">
            <v>沖原　圭志</v>
          </cell>
          <cell r="N2141">
            <v>16000</v>
          </cell>
          <cell r="O2141">
            <v>12</v>
          </cell>
          <cell r="AA2141" t="str">
            <v/>
          </cell>
          <cell r="AB2141"/>
          <cell r="AC2141"/>
          <cell r="AO2141" t="str">
            <v/>
          </cell>
          <cell r="AP2141"/>
          <cell r="AQ2141"/>
          <cell r="BC2141" t="str">
            <v/>
          </cell>
          <cell r="BD2141"/>
          <cell r="BE2141"/>
          <cell r="BQ2141" t="str">
            <v/>
          </cell>
          <cell r="BR2141"/>
          <cell r="BS2141"/>
          <cell r="CE2141" t="str">
            <v/>
          </cell>
          <cell r="CF2141" t="str">
            <v/>
          </cell>
          <cell r="CG2141" t="str">
            <v/>
          </cell>
          <cell r="CR2141" t="str">
            <v>京都信用金庫</v>
          </cell>
          <cell r="CS2141" t="str">
            <v>桂川支店</v>
          </cell>
        </row>
        <row r="2142">
          <cell r="B2142" t="str">
            <v>35</v>
          </cell>
          <cell r="F2142" t="str">
            <v>621-0036</v>
          </cell>
          <cell r="G2142" t="str">
            <v>亀岡市稗田野町柿花梶林８－３</v>
          </cell>
          <cell r="H2142" t="str">
            <v/>
          </cell>
          <cell r="I2142" t="str">
            <v>0771-24-1173</v>
          </cell>
          <cell r="J2142">
            <v>6602</v>
          </cell>
          <cell r="K2142">
            <v>0</v>
          </cell>
          <cell r="M2142" t="str">
            <v/>
          </cell>
          <cell r="N2142"/>
          <cell r="O2142"/>
          <cell r="AA2142" t="str">
            <v/>
          </cell>
          <cell r="AB2142"/>
          <cell r="AC2142"/>
          <cell r="AO2142" t="str">
            <v/>
          </cell>
          <cell r="AP2142"/>
          <cell r="AQ2142"/>
          <cell r="BC2142" t="str">
            <v/>
          </cell>
          <cell r="BD2142"/>
          <cell r="BE2142"/>
          <cell r="BQ2142" t="str">
            <v/>
          </cell>
          <cell r="BR2142"/>
          <cell r="BS2142"/>
          <cell r="CE2142" t="str">
            <v/>
          </cell>
          <cell r="CF2142" t="str">
            <v/>
          </cell>
          <cell r="CG2142" t="str">
            <v/>
          </cell>
          <cell r="CR2142" t="str">
            <v>京都信用金庫</v>
          </cell>
          <cell r="CS2142" t="str">
            <v>亀岡支店</v>
          </cell>
        </row>
        <row r="2143">
          <cell r="B2143" t="str">
            <v>35</v>
          </cell>
          <cell r="F2143" t="str">
            <v>621-0002</v>
          </cell>
          <cell r="G2143" t="str">
            <v>亀岡市千歳町千歳南所１３</v>
          </cell>
          <cell r="H2143" t="str">
            <v/>
          </cell>
          <cell r="I2143" t="str">
            <v>07712-3-5199</v>
          </cell>
          <cell r="J2143">
            <v>8426</v>
          </cell>
          <cell r="K2143">
            <v>0</v>
          </cell>
          <cell r="M2143" t="str">
            <v/>
          </cell>
          <cell r="N2143"/>
          <cell r="O2143"/>
          <cell r="AA2143" t="str">
            <v/>
          </cell>
          <cell r="AB2143"/>
          <cell r="AC2143"/>
          <cell r="AO2143" t="str">
            <v/>
          </cell>
          <cell r="AP2143"/>
          <cell r="AQ2143"/>
          <cell r="BC2143" t="str">
            <v/>
          </cell>
          <cell r="BD2143"/>
          <cell r="BE2143"/>
          <cell r="BQ2143" t="str">
            <v/>
          </cell>
          <cell r="BR2143"/>
          <cell r="BS2143"/>
          <cell r="CE2143" t="str">
            <v/>
          </cell>
          <cell r="CF2143" t="str">
            <v/>
          </cell>
          <cell r="CG2143" t="str">
            <v/>
          </cell>
          <cell r="CR2143" t="str">
            <v>京都中央信用金庫</v>
          </cell>
          <cell r="CS2143" t="str">
            <v>亀岡駅前支店</v>
          </cell>
        </row>
        <row r="2144">
          <cell r="B2144" t="str">
            <v>35</v>
          </cell>
          <cell r="F2144" t="str">
            <v>603-8487</v>
          </cell>
          <cell r="G2144" t="str">
            <v>京都市北区大北山原谷乾町１０６－８</v>
          </cell>
          <cell r="H2144" t="str">
            <v>4</v>
          </cell>
          <cell r="I2144" t="str">
            <v>075-461-7726</v>
          </cell>
          <cell r="J2144">
            <v>19085</v>
          </cell>
          <cell r="K2144">
            <v>17337</v>
          </cell>
          <cell r="M2144" t="str">
            <v>小椋　一雄</v>
          </cell>
          <cell r="N2144">
            <v>5000</v>
          </cell>
          <cell r="O2144">
            <v>12</v>
          </cell>
          <cell r="AA2144" t="str">
            <v/>
          </cell>
          <cell r="AB2144"/>
          <cell r="AC2144"/>
          <cell r="AO2144" t="str">
            <v/>
          </cell>
          <cell r="AP2144"/>
          <cell r="AQ2144"/>
          <cell r="BC2144" t="str">
            <v/>
          </cell>
          <cell r="BD2144"/>
          <cell r="BE2144"/>
          <cell r="BQ2144" t="str">
            <v/>
          </cell>
          <cell r="BR2144"/>
          <cell r="BS2144"/>
          <cell r="CE2144" t="str">
            <v/>
          </cell>
          <cell r="CF2144" t="str">
            <v/>
          </cell>
          <cell r="CG2144" t="str">
            <v/>
          </cell>
          <cell r="CR2144" t="str">
            <v>京都中央信用金庫</v>
          </cell>
          <cell r="CS2144" t="str">
            <v>花園支店</v>
          </cell>
        </row>
        <row r="2145">
          <cell r="B2145" t="str">
            <v>35</v>
          </cell>
          <cell r="F2145" t="str">
            <v>621-0851</v>
          </cell>
          <cell r="G2145" t="str">
            <v>亀岡市荒塚町二丁目７－５</v>
          </cell>
          <cell r="H2145" t="str">
            <v/>
          </cell>
          <cell r="I2145" t="str">
            <v>0771-23-7787</v>
          </cell>
          <cell r="J2145">
            <v>7761</v>
          </cell>
          <cell r="K2145">
            <v>0</v>
          </cell>
          <cell r="M2145" t="str">
            <v/>
          </cell>
          <cell r="N2145"/>
          <cell r="O2145"/>
          <cell r="AA2145" t="str">
            <v/>
          </cell>
          <cell r="AB2145"/>
          <cell r="AC2145"/>
          <cell r="AO2145" t="str">
            <v/>
          </cell>
          <cell r="AP2145"/>
          <cell r="AQ2145"/>
          <cell r="BC2145" t="str">
            <v/>
          </cell>
          <cell r="BD2145"/>
          <cell r="BE2145"/>
          <cell r="BQ2145" t="str">
            <v/>
          </cell>
          <cell r="BR2145"/>
          <cell r="BS2145"/>
          <cell r="CE2145" t="str">
            <v/>
          </cell>
          <cell r="CF2145" t="str">
            <v/>
          </cell>
          <cell r="CG2145" t="str">
            <v/>
          </cell>
          <cell r="CR2145" t="str">
            <v>京都信用金庫</v>
          </cell>
          <cell r="CS2145" t="str">
            <v>亀岡支店</v>
          </cell>
        </row>
        <row r="2146">
          <cell r="B2146" t="str">
            <v>35</v>
          </cell>
          <cell r="F2146" t="str">
            <v>616-8204</v>
          </cell>
          <cell r="G2146" t="str">
            <v>京都市右京区宇多野御池町１７－１０</v>
          </cell>
          <cell r="H2146" t="str">
            <v/>
          </cell>
          <cell r="I2146" t="str">
            <v>075-467-3896</v>
          </cell>
          <cell r="J2146">
            <v>64600</v>
          </cell>
          <cell r="K2146">
            <v>62415</v>
          </cell>
          <cell r="M2146" t="str">
            <v>太田　義一</v>
          </cell>
          <cell r="N2146">
            <v>18000</v>
          </cell>
          <cell r="O2146">
            <v>12</v>
          </cell>
          <cell r="AA2146" t="str">
            <v/>
          </cell>
          <cell r="AB2146"/>
          <cell r="AC2146"/>
          <cell r="AO2146" t="str">
            <v/>
          </cell>
          <cell r="AP2146"/>
          <cell r="AQ2146"/>
          <cell r="BC2146" t="str">
            <v/>
          </cell>
          <cell r="BD2146"/>
          <cell r="BE2146"/>
          <cell r="BQ2146" t="str">
            <v/>
          </cell>
          <cell r="BR2146"/>
          <cell r="BS2146"/>
          <cell r="CE2146" t="str">
            <v/>
          </cell>
          <cell r="CF2146" t="str">
            <v/>
          </cell>
          <cell r="CG2146" t="str">
            <v/>
          </cell>
          <cell r="CR2146" t="str">
            <v>京都銀行</v>
          </cell>
          <cell r="CS2146" t="str">
            <v>常盤支店</v>
          </cell>
        </row>
        <row r="2147">
          <cell r="B2147" t="str">
            <v>35</v>
          </cell>
          <cell r="F2147" t="str">
            <v>611-0041</v>
          </cell>
          <cell r="G2147" t="str">
            <v>宇治市槇島町薗場８０－７</v>
          </cell>
          <cell r="H2147" t="str">
            <v/>
          </cell>
          <cell r="I2147" t="str">
            <v>0774-23-4061</v>
          </cell>
          <cell r="J2147">
            <v>56525</v>
          </cell>
          <cell r="K2147">
            <v>34675</v>
          </cell>
          <cell r="M2147" t="str">
            <v>藤森　昌和</v>
          </cell>
          <cell r="N2147">
            <v>10000</v>
          </cell>
          <cell r="O2147">
            <v>12</v>
          </cell>
          <cell r="AA2147" t="str">
            <v/>
          </cell>
          <cell r="AB2147"/>
          <cell r="AC2147"/>
          <cell r="AO2147" t="str">
            <v/>
          </cell>
          <cell r="AP2147"/>
          <cell r="AQ2147"/>
          <cell r="BC2147" t="str">
            <v/>
          </cell>
          <cell r="BD2147"/>
          <cell r="BE2147"/>
          <cell r="BQ2147" t="str">
            <v/>
          </cell>
          <cell r="BR2147"/>
          <cell r="BS2147"/>
          <cell r="CE2147" t="str">
            <v/>
          </cell>
          <cell r="CF2147" t="str">
            <v/>
          </cell>
          <cell r="CG2147" t="str">
            <v/>
          </cell>
          <cell r="CR2147" t="str">
            <v>京都中央信用金庫</v>
          </cell>
          <cell r="CS2147" t="str">
            <v>向島支店</v>
          </cell>
        </row>
        <row r="2148">
          <cell r="B2148" t="str">
            <v>35</v>
          </cell>
          <cell r="F2148" t="str">
            <v>611-0031</v>
          </cell>
          <cell r="G2148" t="str">
            <v>宇治市広野町宮谷　４４－１３</v>
          </cell>
          <cell r="H2148" t="str">
            <v/>
          </cell>
          <cell r="I2148" t="str">
            <v>0774-46-2302</v>
          </cell>
          <cell r="J2148">
            <v>49200</v>
          </cell>
          <cell r="K2148">
            <v>48545</v>
          </cell>
          <cell r="M2148" t="str">
            <v>三須麿　一也</v>
          </cell>
          <cell r="N2148">
            <v>14000</v>
          </cell>
          <cell r="O2148">
            <v>12</v>
          </cell>
          <cell r="AA2148" t="str">
            <v/>
          </cell>
          <cell r="AB2148"/>
          <cell r="AC2148"/>
          <cell r="AO2148" t="str">
            <v/>
          </cell>
          <cell r="AP2148"/>
          <cell r="AQ2148"/>
          <cell r="BC2148" t="str">
            <v/>
          </cell>
          <cell r="BD2148"/>
          <cell r="BE2148"/>
          <cell r="BQ2148" t="str">
            <v/>
          </cell>
          <cell r="BR2148"/>
          <cell r="BS2148"/>
          <cell r="CE2148" t="str">
            <v/>
          </cell>
          <cell r="CF2148" t="str">
            <v/>
          </cell>
          <cell r="CG2148" t="str">
            <v/>
          </cell>
          <cell r="CR2148" t="str">
            <v>京都銀行</v>
          </cell>
          <cell r="CS2148" t="str">
            <v>大久保支店</v>
          </cell>
        </row>
        <row r="2149">
          <cell r="B2149" t="str">
            <v>35</v>
          </cell>
          <cell r="F2149" t="str">
            <v>606-8106</v>
          </cell>
          <cell r="G2149" t="str">
            <v>京都市左京区高野玉岡町１－７４</v>
          </cell>
          <cell r="H2149" t="str">
            <v/>
          </cell>
          <cell r="I2149" t="str">
            <v>075-723-1311</v>
          </cell>
          <cell r="J2149">
            <v>71535</v>
          </cell>
          <cell r="K2149">
            <v>69350</v>
          </cell>
          <cell r="M2149" t="str">
            <v>服部　正</v>
          </cell>
          <cell r="N2149">
            <v>20000</v>
          </cell>
          <cell r="O2149">
            <v>12</v>
          </cell>
          <cell r="AA2149" t="str">
            <v/>
          </cell>
          <cell r="AB2149"/>
          <cell r="AC2149"/>
          <cell r="AO2149" t="str">
            <v/>
          </cell>
          <cell r="AP2149"/>
          <cell r="AQ2149"/>
          <cell r="BC2149" t="str">
            <v/>
          </cell>
          <cell r="BD2149"/>
          <cell r="BE2149"/>
          <cell r="BQ2149" t="str">
            <v/>
          </cell>
          <cell r="BR2149"/>
          <cell r="BS2149"/>
          <cell r="CE2149" t="str">
            <v/>
          </cell>
          <cell r="CF2149" t="str">
            <v/>
          </cell>
          <cell r="CG2149" t="str">
            <v/>
          </cell>
          <cell r="CR2149" t="str">
            <v>京都銀行</v>
          </cell>
          <cell r="CS2149" t="str">
            <v>高野支店</v>
          </cell>
        </row>
        <row r="2150">
          <cell r="B2150" t="str">
            <v>35</v>
          </cell>
          <cell r="F2150" t="str">
            <v>610-0341</v>
          </cell>
          <cell r="G2150" t="str">
            <v>京田辺市</v>
          </cell>
          <cell r="H2150" t="str">
            <v>薪小欠１番地９４</v>
          </cell>
          <cell r="I2150" t="str">
            <v>0774-63-7079</v>
          </cell>
          <cell r="J2150">
            <v>16055</v>
          </cell>
          <cell r="K2150">
            <v>13870</v>
          </cell>
          <cell r="M2150" t="str">
            <v>安藤　智之</v>
          </cell>
          <cell r="N2150">
            <v>4000</v>
          </cell>
          <cell r="O2150">
            <v>12</v>
          </cell>
          <cell r="AA2150" t="str">
            <v/>
          </cell>
          <cell r="AB2150"/>
          <cell r="AC2150"/>
          <cell r="AO2150" t="str">
            <v/>
          </cell>
          <cell r="AP2150"/>
          <cell r="AQ2150"/>
          <cell r="BC2150" t="str">
            <v/>
          </cell>
          <cell r="BD2150"/>
          <cell r="BE2150"/>
          <cell r="BQ2150" t="str">
            <v/>
          </cell>
          <cell r="BR2150"/>
          <cell r="BS2150"/>
          <cell r="CE2150" t="str">
            <v/>
          </cell>
          <cell r="CF2150" t="str">
            <v/>
          </cell>
          <cell r="CG2150" t="str">
            <v/>
          </cell>
          <cell r="CR2150" t="str">
            <v>京都信用金庫</v>
          </cell>
          <cell r="CS2150" t="str">
            <v>田辺支店</v>
          </cell>
        </row>
        <row r="2151">
          <cell r="B2151" t="str">
            <v>35</v>
          </cell>
          <cell r="F2151" t="str">
            <v>607-8306</v>
          </cell>
          <cell r="G2151" t="str">
            <v>京都市山科区西野山中鳥井町４０－２</v>
          </cell>
          <cell r="H2151" t="str">
            <v>8</v>
          </cell>
          <cell r="I2151" t="str">
            <v>075-502-6387</v>
          </cell>
          <cell r="J2151">
            <v>71620</v>
          </cell>
          <cell r="K2151">
            <v>48545</v>
          </cell>
          <cell r="M2151" t="str">
            <v>佐藤　久男</v>
          </cell>
          <cell r="N2151">
            <v>14000</v>
          </cell>
          <cell r="O2151">
            <v>12</v>
          </cell>
          <cell r="AA2151" t="str">
            <v/>
          </cell>
          <cell r="AB2151"/>
          <cell r="AC2151"/>
          <cell r="AO2151" t="str">
            <v/>
          </cell>
          <cell r="AP2151"/>
          <cell r="AQ2151"/>
          <cell r="BC2151" t="str">
            <v/>
          </cell>
          <cell r="BD2151"/>
          <cell r="BE2151"/>
          <cell r="BQ2151" t="str">
            <v/>
          </cell>
          <cell r="BR2151"/>
          <cell r="BS2151"/>
          <cell r="CE2151" t="str">
            <v/>
          </cell>
          <cell r="CF2151" t="str">
            <v/>
          </cell>
          <cell r="CG2151" t="str">
            <v/>
          </cell>
          <cell r="CR2151" t="str">
            <v>京都中央信用金庫</v>
          </cell>
          <cell r="CS2151" t="str">
            <v>西野山支店</v>
          </cell>
        </row>
        <row r="2152">
          <cell r="B2152" t="str">
            <v>35</v>
          </cell>
          <cell r="F2152" t="str">
            <v>610-0102</v>
          </cell>
          <cell r="G2152" t="str">
            <v>城陽市久世八丁５０－１</v>
          </cell>
          <cell r="H2152" t="str">
            <v/>
          </cell>
          <cell r="I2152" t="str">
            <v>0774-56-1070</v>
          </cell>
          <cell r="J2152">
            <v>14858</v>
          </cell>
          <cell r="K2152">
            <v>13870</v>
          </cell>
          <cell r="M2152" t="str">
            <v>高屋　寛康</v>
          </cell>
          <cell r="N2152">
            <v>4000</v>
          </cell>
          <cell r="O2152">
            <v>12</v>
          </cell>
          <cell r="AA2152" t="str">
            <v/>
          </cell>
          <cell r="AB2152"/>
          <cell r="AC2152"/>
          <cell r="AO2152" t="str">
            <v/>
          </cell>
          <cell r="AP2152"/>
          <cell r="AQ2152"/>
          <cell r="BC2152" t="str">
            <v/>
          </cell>
          <cell r="BD2152"/>
          <cell r="BE2152"/>
          <cell r="BQ2152" t="str">
            <v/>
          </cell>
          <cell r="BR2152"/>
          <cell r="BS2152"/>
          <cell r="CE2152" t="str">
            <v/>
          </cell>
          <cell r="CF2152" t="str">
            <v/>
          </cell>
          <cell r="CG2152" t="str">
            <v/>
          </cell>
          <cell r="CR2152" t="str">
            <v>京都銀行</v>
          </cell>
          <cell r="CS2152" t="str">
            <v>久津川支店</v>
          </cell>
        </row>
        <row r="2153">
          <cell r="B2153" t="str">
            <v>35</v>
          </cell>
          <cell r="F2153" t="str">
            <v>610-0117</v>
          </cell>
          <cell r="G2153" t="str">
            <v>城陽市枇杷庄大堀１２３－１４</v>
          </cell>
          <cell r="H2153" t="str">
            <v/>
          </cell>
          <cell r="I2153" t="str">
            <v>0774-53-3168</v>
          </cell>
          <cell r="J2153">
            <v>37667</v>
          </cell>
          <cell r="K2153">
            <v>34675</v>
          </cell>
          <cell r="M2153" t="str">
            <v>安達　末次</v>
          </cell>
          <cell r="N2153">
            <v>10000</v>
          </cell>
          <cell r="O2153">
            <v>12</v>
          </cell>
          <cell r="AA2153" t="str">
            <v/>
          </cell>
          <cell r="AB2153"/>
          <cell r="AC2153"/>
          <cell r="AO2153" t="str">
            <v/>
          </cell>
          <cell r="AP2153"/>
          <cell r="AQ2153"/>
          <cell r="BC2153" t="str">
            <v/>
          </cell>
          <cell r="BD2153"/>
          <cell r="BE2153"/>
          <cell r="BQ2153" t="str">
            <v/>
          </cell>
          <cell r="BR2153"/>
          <cell r="BS2153"/>
          <cell r="CE2153" t="str">
            <v/>
          </cell>
          <cell r="CF2153" t="str">
            <v/>
          </cell>
          <cell r="CG2153" t="str">
            <v/>
          </cell>
          <cell r="CR2153" t="str">
            <v>京都中央信用金庫</v>
          </cell>
          <cell r="CS2153" t="str">
            <v>大久保支店</v>
          </cell>
        </row>
        <row r="2154">
          <cell r="B2154" t="str">
            <v>35</v>
          </cell>
          <cell r="F2154" t="str">
            <v>604-8843</v>
          </cell>
          <cell r="G2154" t="str">
            <v>京都市中京区壬生東桧町２３－２</v>
          </cell>
          <cell r="H2154" t="str">
            <v/>
          </cell>
          <cell r="I2154" t="str">
            <v>075-311-5263</v>
          </cell>
          <cell r="J2154">
            <v>12255</v>
          </cell>
          <cell r="K2154">
            <v>0</v>
          </cell>
          <cell r="M2154" t="str">
            <v/>
          </cell>
          <cell r="N2154"/>
          <cell r="O2154"/>
          <cell r="AA2154" t="str">
            <v/>
          </cell>
          <cell r="AB2154"/>
          <cell r="AC2154"/>
          <cell r="AO2154" t="str">
            <v/>
          </cell>
          <cell r="AP2154"/>
          <cell r="AQ2154"/>
          <cell r="BC2154" t="str">
            <v/>
          </cell>
          <cell r="BD2154"/>
          <cell r="BE2154"/>
          <cell r="BQ2154" t="str">
            <v/>
          </cell>
          <cell r="BR2154"/>
          <cell r="BS2154"/>
          <cell r="CE2154" t="str">
            <v/>
          </cell>
          <cell r="CF2154" t="str">
            <v/>
          </cell>
          <cell r="CG2154" t="str">
            <v/>
          </cell>
          <cell r="CR2154" t="str">
            <v>京都中央信用金庫</v>
          </cell>
          <cell r="CS2154" t="str">
            <v>壬生支店</v>
          </cell>
        </row>
        <row r="2155">
          <cell r="B2155" t="str">
            <v>35</v>
          </cell>
          <cell r="F2155" t="str">
            <v>614-8207</v>
          </cell>
          <cell r="G2155" t="str">
            <v>八幡市戸津北小路３９</v>
          </cell>
          <cell r="H2155" t="str">
            <v/>
          </cell>
          <cell r="I2155" t="str">
            <v>981-3343</v>
          </cell>
          <cell r="J2155">
            <v>43472</v>
          </cell>
          <cell r="K2155">
            <v>27740</v>
          </cell>
          <cell r="M2155" t="str">
            <v>目木　信広</v>
          </cell>
          <cell r="N2155">
            <v>4000</v>
          </cell>
          <cell r="O2155">
            <v>12</v>
          </cell>
          <cell r="AA2155" t="str">
            <v>目木　靖久</v>
          </cell>
          <cell r="AB2155">
            <v>4000</v>
          </cell>
          <cell r="AC2155">
            <v>12</v>
          </cell>
          <cell r="AO2155" t="str">
            <v/>
          </cell>
          <cell r="AP2155"/>
          <cell r="AQ2155"/>
          <cell r="BC2155" t="str">
            <v/>
          </cell>
          <cell r="BD2155"/>
          <cell r="BE2155"/>
          <cell r="BQ2155" t="str">
            <v/>
          </cell>
          <cell r="BR2155"/>
          <cell r="BS2155"/>
          <cell r="CE2155" t="str">
            <v/>
          </cell>
          <cell r="CF2155" t="str">
            <v/>
          </cell>
          <cell r="CG2155" t="str">
            <v/>
          </cell>
          <cell r="CR2155" t="str">
            <v>京都銀行</v>
          </cell>
          <cell r="CS2155" t="str">
            <v>八幡中央支店</v>
          </cell>
        </row>
        <row r="2156">
          <cell r="B2156" t="str">
            <v>35</v>
          </cell>
          <cell r="F2156" t="str">
            <v>603-8844</v>
          </cell>
          <cell r="G2156" t="str">
            <v>京都市北区西賀茂大深町５０</v>
          </cell>
          <cell r="H2156" t="str">
            <v/>
          </cell>
          <cell r="I2156" t="str">
            <v>075-493-5988</v>
          </cell>
          <cell r="J2156">
            <v>71535</v>
          </cell>
          <cell r="K2156">
            <v>69350</v>
          </cell>
          <cell r="M2156" t="str">
            <v>杉本　泰英</v>
          </cell>
          <cell r="N2156">
            <v>20000</v>
          </cell>
          <cell r="O2156">
            <v>12</v>
          </cell>
          <cell r="AA2156" t="str">
            <v/>
          </cell>
          <cell r="AB2156"/>
          <cell r="AC2156"/>
          <cell r="AO2156" t="str">
            <v/>
          </cell>
          <cell r="AP2156"/>
          <cell r="AQ2156"/>
          <cell r="BC2156" t="str">
            <v/>
          </cell>
          <cell r="BD2156"/>
          <cell r="BE2156"/>
          <cell r="BQ2156" t="str">
            <v/>
          </cell>
          <cell r="BR2156"/>
          <cell r="BS2156"/>
          <cell r="CE2156" t="str">
            <v/>
          </cell>
          <cell r="CF2156" t="str">
            <v/>
          </cell>
          <cell r="CG2156" t="str">
            <v/>
          </cell>
          <cell r="CR2156" t="str">
            <v>京都信用金庫</v>
          </cell>
          <cell r="CS2156" t="str">
            <v>西賀茂支店</v>
          </cell>
        </row>
        <row r="2157">
          <cell r="B2157" t="str">
            <v>35</v>
          </cell>
          <cell r="F2157" t="str">
            <v>629-0333</v>
          </cell>
          <cell r="G2157" t="str">
            <v>南丹市日吉町中世木伊勢谷　１番地</v>
          </cell>
          <cell r="H2157" t="str">
            <v/>
          </cell>
          <cell r="I2157" t="str">
            <v>0771-72-0846</v>
          </cell>
          <cell r="J2157">
            <v>25925</v>
          </cell>
          <cell r="K2157">
            <v>0</v>
          </cell>
          <cell r="M2157" t="str">
            <v/>
          </cell>
          <cell r="N2157"/>
          <cell r="O2157"/>
          <cell r="AA2157" t="str">
            <v/>
          </cell>
          <cell r="AB2157"/>
          <cell r="AC2157"/>
          <cell r="AO2157" t="str">
            <v/>
          </cell>
          <cell r="AP2157"/>
          <cell r="AQ2157"/>
          <cell r="BC2157" t="str">
            <v/>
          </cell>
          <cell r="BD2157"/>
          <cell r="BE2157"/>
          <cell r="BQ2157" t="str">
            <v/>
          </cell>
          <cell r="BR2157"/>
          <cell r="BS2157"/>
          <cell r="CE2157" t="str">
            <v/>
          </cell>
          <cell r="CF2157" t="str">
            <v/>
          </cell>
          <cell r="CG2157" t="str">
            <v/>
          </cell>
          <cell r="CR2157" t="str">
            <v>京都銀行</v>
          </cell>
          <cell r="CS2157" t="str">
            <v>八木支店</v>
          </cell>
        </row>
        <row r="2158">
          <cell r="B2158" t="str">
            <v>35</v>
          </cell>
          <cell r="F2158" t="str">
            <v>610-1106</v>
          </cell>
          <cell r="G2158" t="str">
            <v>京都市西京区大枝沓掛町２６－６３２</v>
          </cell>
          <cell r="H2158" t="str">
            <v/>
          </cell>
          <cell r="I2158" t="str">
            <v>075-331-2244</v>
          </cell>
          <cell r="J2158">
            <v>39310</v>
          </cell>
          <cell r="K2158">
            <v>17337</v>
          </cell>
          <cell r="M2158" t="str">
            <v>西村　明憲</v>
          </cell>
          <cell r="N2158">
            <v>5000</v>
          </cell>
          <cell r="O2158">
            <v>12</v>
          </cell>
          <cell r="AA2158" t="str">
            <v/>
          </cell>
          <cell r="AB2158"/>
          <cell r="AC2158"/>
          <cell r="AO2158" t="str">
            <v/>
          </cell>
          <cell r="AP2158"/>
          <cell r="AQ2158"/>
          <cell r="BC2158" t="str">
            <v/>
          </cell>
          <cell r="BD2158"/>
          <cell r="BE2158"/>
          <cell r="BQ2158" t="str">
            <v/>
          </cell>
          <cell r="BR2158"/>
          <cell r="BS2158"/>
          <cell r="CE2158" t="str">
            <v/>
          </cell>
          <cell r="CF2158" t="str">
            <v/>
          </cell>
          <cell r="CG2158" t="str">
            <v/>
          </cell>
          <cell r="CR2158" t="str">
            <v>京都信用金庫</v>
          </cell>
          <cell r="CS2158" t="str">
            <v>桂支店</v>
          </cell>
        </row>
        <row r="2159">
          <cell r="B2159" t="str">
            <v>35</v>
          </cell>
          <cell r="F2159" t="str">
            <v>617-0814</v>
          </cell>
          <cell r="G2159" t="str">
            <v>長岡京市今里貝川１１－２</v>
          </cell>
          <cell r="H2159" t="str">
            <v/>
          </cell>
          <cell r="I2159" t="str">
            <v>075-954-6977</v>
          </cell>
          <cell r="J2159">
            <v>74613</v>
          </cell>
          <cell r="K2159">
            <v>69350</v>
          </cell>
          <cell r="M2159" t="str">
            <v>高橋　史郎</v>
          </cell>
          <cell r="N2159">
            <v>10000</v>
          </cell>
          <cell r="O2159">
            <v>12</v>
          </cell>
          <cell r="AA2159" t="str">
            <v>高橋　邦彰</v>
          </cell>
          <cell r="AB2159">
            <v>10000</v>
          </cell>
          <cell r="AC2159">
            <v>12</v>
          </cell>
          <cell r="AO2159" t="str">
            <v/>
          </cell>
          <cell r="AP2159"/>
          <cell r="AQ2159"/>
          <cell r="BC2159" t="str">
            <v/>
          </cell>
          <cell r="BD2159"/>
          <cell r="BE2159"/>
          <cell r="BQ2159" t="str">
            <v/>
          </cell>
          <cell r="BR2159"/>
          <cell r="BS2159"/>
          <cell r="CE2159" t="str">
            <v/>
          </cell>
          <cell r="CF2159" t="str">
            <v/>
          </cell>
          <cell r="CG2159" t="str">
            <v/>
          </cell>
          <cell r="CR2159" t="str">
            <v>京都銀行</v>
          </cell>
          <cell r="CS2159" t="str">
            <v>長岡今里支店</v>
          </cell>
        </row>
        <row r="2160">
          <cell r="B2160" t="str">
            <v>35</v>
          </cell>
          <cell r="F2160" t="str">
            <v>612-8494</v>
          </cell>
          <cell r="G2160" t="str">
            <v>京都市伏見区</v>
          </cell>
          <cell r="H2160" t="str">
            <v>久我東町２－３６</v>
          </cell>
          <cell r="I2160" t="str">
            <v>075-921-0067</v>
          </cell>
          <cell r="J2160">
            <v>88872</v>
          </cell>
          <cell r="K2160">
            <v>86687</v>
          </cell>
          <cell r="M2160" t="str">
            <v>山田　保</v>
          </cell>
          <cell r="N2160">
            <v>25000</v>
          </cell>
          <cell r="O2160">
            <v>12</v>
          </cell>
          <cell r="AA2160" t="str">
            <v/>
          </cell>
          <cell r="AB2160"/>
          <cell r="AC2160"/>
          <cell r="AO2160" t="str">
            <v/>
          </cell>
          <cell r="AP2160"/>
          <cell r="AQ2160"/>
          <cell r="BC2160" t="str">
            <v/>
          </cell>
          <cell r="BD2160"/>
          <cell r="BE2160"/>
          <cell r="BQ2160" t="str">
            <v/>
          </cell>
          <cell r="BR2160"/>
          <cell r="BS2160"/>
          <cell r="CE2160" t="str">
            <v/>
          </cell>
          <cell r="CF2160" t="str">
            <v/>
          </cell>
          <cell r="CG2160" t="str">
            <v/>
          </cell>
          <cell r="CR2160" t="str">
            <v>京都中央信用金庫</v>
          </cell>
          <cell r="CS2160" t="str">
            <v>久我支店</v>
          </cell>
        </row>
        <row r="2161">
          <cell r="B2161" t="str">
            <v>35</v>
          </cell>
          <cell r="F2161" t="str">
            <v>610-0331</v>
          </cell>
          <cell r="G2161" t="str">
            <v>京田辺市田辺</v>
          </cell>
          <cell r="H2161" t="str">
            <v>狐川１７１－１３</v>
          </cell>
          <cell r="I2161" t="str">
            <v>0774-63-2619</v>
          </cell>
          <cell r="J2161">
            <v>75468</v>
          </cell>
          <cell r="K2161">
            <v>69350</v>
          </cell>
          <cell r="M2161" t="str">
            <v>山口　正昭</v>
          </cell>
          <cell r="N2161">
            <v>20000</v>
          </cell>
          <cell r="O2161">
            <v>12</v>
          </cell>
          <cell r="AA2161" t="str">
            <v/>
          </cell>
          <cell r="AB2161"/>
          <cell r="AC2161"/>
          <cell r="AO2161" t="str">
            <v/>
          </cell>
          <cell r="AP2161"/>
          <cell r="AQ2161"/>
          <cell r="BC2161" t="str">
            <v/>
          </cell>
          <cell r="BD2161"/>
          <cell r="BE2161"/>
          <cell r="BQ2161" t="str">
            <v/>
          </cell>
          <cell r="BR2161"/>
          <cell r="BS2161"/>
          <cell r="CE2161" t="str">
            <v/>
          </cell>
          <cell r="CF2161" t="str">
            <v/>
          </cell>
          <cell r="CG2161" t="str">
            <v/>
          </cell>
          <cell r="CR2161" t="str">
            <v>京都信用金庫</v>
          </cell>
          <cell r="CS2161" t="str">
            <v>田辺支店</v>
          </cell>
        </row>
        <row r="2162">
          <cell r="B2162" t="str">
            <v>35</v>
          </cell>
          <cell r="F2162" t="str">
            <v>611-0021</v>
          </cell>
          <cell r="G2162" t="str">
            <v>宇治市宇治蔭山３０ー１パテシオン宇</v>
          </cell>
          <cell r="H2162" t="str">
            <v>治小倉４１０号</v>
          </cell>
          <cell r="I2162" t="str">
            <v>0774-21-2516</v>
          </cell>
          <cell r="J2162">
            <v>43795</v>
          </cell>
          <cell r="K2162">
            <v>41610</v>
          </cell>
          <cell r="M2162" t="str">
            <v>高村　藤朗</v>
          </cell>
          <cell r="N2162">
            <v>12000</v>
          </cell>
          <cell r="O2162">
            <v>12</v>
          </cell>
          <cell r="AA2162" t="str">
            <v/>
          </cell>
          <cell r="AB2162"/>
          <cell r="AC2162"/>
          <cell r="AO2162" t="str">
            <v/>
          </cell>
          <cell r="AP2162"/>
          <cell r="AQ2162"/>
          <cell r="BC2162" t="str">
            <v/>
          </cell>
          <cell r="BD2162"/>
          <cell r="BE2162"/>
          <cell r="BQ2162" t="str">
            <v/>
          </cell>
          <cell r="BR2162"/>
          <cell r="BS2162"/>
          <cell r="CE2162" t="str">
            <v/>
          </cell>
          <cell r="CF2162" t="str">
            <v/>
          </cell>
          <cell r="CG2162" t="str">
            <v/>
          </cell>
          <cell r="CR2162" t="str">
            <v>京都信用金庫</v>
          </cell>
          <cell r="CS2162" t="str">
            <v>西宇治支店</v>
          </cell>
        </row>
        <row r="2163">
          <cell r="B2163" t="str">
            <v>35</v>
          </cell>
          <cell r="F2163" t="str">
            <v>610-0121</v>
          </cell>
          <cell r="G2163" t="str">
            <v>城陽市寺田水度坂１５－５１</v>
          </cell>
          <cell r="H2163" t="str">
            <v/>
          </cell>
          <cell r="I2163" t="str">
            <v>0774-52-2112</v>
          </cell>
          <cell r="J2163">
            <v>54197</v>
          </cell>
          <cell r="K2163">
            <v>52012</v>
          </cell>
          <cell r="M2163" t="str">
            <v>黒澤　和夫</v>
          </cell>
          <cell r="N2163">
            <v>5000</v>
          </cell>
          <cell r="O2163">
            <v>12</v>
          </cell>
          <cell r="AA2163" t="str">
            <v>黒澤　友晴</v>
          </cell>
          <cell r="AB2163">
            <v>10000</v>
          </cell>
          <cell r="AC2163">
            <v>12</v>
          </cell>
          <cell r="AO2163" t="str">
            <v/>
          </cell>
          <cell r="AP2163"/>
          <cell r="AQ2163"/>
          <cell r="BC2163" t="str">
            <v/>
          </cell>
          <cell r="BD2163"/>
          <cell r="BE2163"/>
          <cell r="BQ2163" t="str">
            <v/>
          </cell>
          <cell r="BR2163"/>
          <cell r="BS2163"/>
          <cell r="CE2163" t="str">
            <v/>
          </cell>
          <cell r="CF2163" t="str">
            <v/>
          </cell>
          <cell r="CG2163" t="str">
            <v/>
          </cell>
          <cell r="CR2163" t="str">
            <v>南都銀行</v>
          </cell>
          <cell r="CS2163" t="str">
            <v>城陽支店</v>
          </cell>
        </row>
        <row r="2164">
          <cell r="B2164" t="str">
            <v>35</v>
          </cell>
          <cell r="F2164" t="str">
            <v>610-1132</v>
          </cell>
          <cell r="G2164" t="str">
            <v>京都市西京区大原野灰方町５－１２</v>
          </cell>
          <cell r="H2164" t="str">
            <v/>
          </cell>
          <cell r="I2164" t="str">
            <v>075-332-7829</v>
          </cell>
          <cell r="J2164">
            <v>2185</v>
          </cell>
          <cell r="K2164">
            <v>0</v>
          </cell>
          <cell r="M2164" t="str">
            <v/>
          </cell>
          <cell r="N2164"/>
          <cell r="O2164"/>
          <cell r="AA2164" t="str">
            <v/>
          </cell>
          <cell r="AB2164"/>
          <cell r="AC2164"/>
          <cell r="AO2164" t="str">
            <v/>
          </cell>
          <cell r="AP2164"/>
          <cell r="AQ2164"/>
          <cell r="BC2164" t="str">
            <v/>
          </cell>
          <cell r="BD2164"/>
          <cell r="BE2164"/>
          <cell r="BQ2164" t="str">
            <v/>
          </cell>
          <cell r="BR2164"/>
          <cell r="BS2164"/>
          <cell r="CE2164" t="str">
            <v/>
          </cell>
          <cell r="CF2164" t="str">
            <v/>
          </cell>
          <cell r="CG2164" t="str">
            <v/>
          </cell>
          <cell r="CR2164" t="str">
            <v>京都銀行</v>
          </cell>
          <cell r="CS2164" t="str">
            <v>洛西支店</v>
          </cell>
        </row>
        <row r="2165">
          <cell r="B2165" t="str">
            <v>35</v>
          </cell>
          <cell r="F2165" t="str">
            <v>607-8178</v>
          </cell>
          <cell r="G2165" t="str">
            <v>京都市山科区大宅五反畑町５－１</v>
          </cell>
          <cell r="H2165" t="str">
            <v/>
          </cell>
          <cell r="I2165" t="str">
            <v>591-9529</v>
          </cell>
          <cell r="J2165">
            <v>104024</v>
          </cell>
          <cell r="K2165">
            <v>63564</v>
          </cell>
          <cell r="M2165" t="str">
            <v>岡嶋　学</v>
          </cell>
          <cell r="N2165">
            <v>20000</v>
          </cell>
          <cell r="O2165">
            <v>11</v>
          </cell>
          <cell r="AA2165" t="str">
            <v/>
          </cell>
          <cell r="AB2165"/>
          <cell r="AC2165"/>
          <cell r="AO2165" t="str">
            <v/>
          </cell>
          <cell r="AP2165"/>
          <cell r="AQ2165"/>
          <cell r="BC2165" t="str">
            <v/>
          </cell>
          <cell r="BD2165"/>
          <cell r="BE2165"/>
          <cell r="BQ2165" t="str">
            <v/>
          </cell>
          <cell r="BR2165"/>
          <cell r="BS2165"/>
          <cell r="CE2165" t="str">
            <v/>
          </cell>
          <cell r="CF2165" t="str">
            <v/>
          </cell>
          <cell r="CG2165" t="str">
            <v/>
          </cell>
          <cell r="CR2165" t="str">
            <v>京都中央信用金庫</v>
          </cell>
          <cell r="CS2165" t="str">
            <v>醍醐支店</v>
          </cell>
        </row>
        <row r="2166">
          <cell r="B2166" t="str">
            <v>35</v>
          </cell>
          <cell r="F2166" t="str">
            <v>621-0826</v>
          </cell>
          <cell r="G2166" t="str">
            <v>亀岡市篠町篠向谷４３－６８</v>
          </cell>
          <cell r="H2166" t="str">
            <v/>
          </cell>
          <cell r="I2166" t="str">
            <v>0771-24-0509</v>
          </cell>
          <cell r="J2166">
            <v>53437</v>
          </cell>
          <cell r="K2166">
            <v>0</v>
          </cell>
          <cell r="M2166" t="str">
            <v/>
          </cell>
          <cell r="N2166"/>
          <cell r="O2166"/>
          <cell r="AA2166" t="str">
            <v/>
          </cell>
          <cell r="AB2166"/>
          <cell r="AC2166"/>
          <cell r="AO2166" t="str">
            <v/>
          </cell>
          <cell r="AP2166"/>
          <cell r="AQ2166"/>
          <cell r="BC2166" t="str">
            <v/>
          </cell>
          <cell r="BD2166"/>
          <cell r="BE2166"/>
          <cell r="BQ2166" t="str">
            <v/>
          </cell>
          <cell r="BR2166"/>
          <cell r="BS2166"/>
          <cell r="CE2166" t="str">
            <v/>
          </cell>
          <cell r="CF2166" t="str">
            <v/>
          </cell>
          <cell r="CG2166" t="str">
            <v/>
          </cell>
          <cell r="CR2166"/>
          <cell r="CS2166"/>
        </row>
        <row r="2167">
          <cell r="B2167" t="str">
            <v>35</v>
          </cell>
          <cell r="F2167" t="str">
            <v>629-2262</v>
          </cell>
          <cell r="G2167" t="str">
            <v>与謝郡与謝野町岩滝１２４４－１</v>
          </cell>
          <cell r="H2167" t="str">
            <v/>
          </cell>
          <cell r="I2167" t="str">
            <v>0772-46-2135</v>
          </cell>
          <cell r="J2167">
            <v>35767</v>
          </cell>
          <cell r="K2167">
            <v>34675</v>
          </cell>
          <cell r="M2167" t="str">
            <v>笹岡　洋一</v>
          </cell>
          <cell r="N2167">
            <v>10000</v>
          </cell>
          <cell r="O2167">
            <v>12</v>
          </cell>
          <cell r="AA2167" t="str">
            <v/>
          </cell>
          <cell r="AB2167"/>
          <cell r="AC2167"/>
          <cell r="AO2167" t="str">
            <v/>
          </cell>
          <cell r="AP2167"/>
          <cell r="AQ2167"/>
          <cell r="BC2167" t="str">
            <v/>
          </cell>
          <cell r="BD2167"/>
          <cell r="BE2167"/>
          <cell r="BQ2167" t="str">
            <v/>
          </cell>
          <cell r="BR2167"/>
          <cell r="BS2167"/>
          <cell r="CE2167" t="str">
            <v/>
          </cell>
          <cell r="CF2167" t="str">
            <v/>
          </cell>
          <cell r="CG2167" t="str">
            <v/>
          </cell>
          <cell r="CR2167"/>
          <cell r="CS2167"/>
        </row>
        <row r="2168">
          <cell r="B2168" t="str">
            <v>35</v>
          </cell>
          <cell r="F2168" t="str">
            <v>620-0907</v>
          </cell>
          <cell r="G2168" t="str">
            <v>福知山市字一ノ宮１４３</v>
          </cell>
          <cell r="H2168" t="str">
            <v/>
          </cell>
          <cell r="I2168" t="str">
            <v>0773-33-2475</v>
          </cell>
          <cell r="J2168">
            <v>83277</v>
          </cell>
          <cell r="K2168">
            <v>48545</v>
          </cell>
          <cell r="M2168" t="str">
            <v>久世　義明</v>
          </cell>
          <cell r="N2168">
            <v>14000</v>
          </cell>
          <cell r="O2168">
            <v>12</v>
          </cell>
          <cell r="AA2168" t="str">
            <v/>
          </cell>
          <cell r="AB2168"/>
          <cell r="AC2168"/>
          <cell r="AO2168" t="str">
            <v/>
          </cell>
          <cell r="AP2168"/>
          <cell r="AQ2168"/>
          <cell r="BC2168" t="str">
            <v/>
          </cell>
          <cell r="BD2168"/>
          <cell r="BE2168"/>
          <cell r="BQ2168" t="str">
            <v/>
          </cell>
          <cell r="BR2168"/>
          <cell r="BS2168"/>
          <cell r="CE2168" t="str">
            <v/>
          </cell>
          <cell r="CF2168" t="str">
            <v/>
          </cell>
          <cell r="CG2168" t="str">
            <v/>
          </cell>
          <cell r="CR2168" t="str">
            <v>京都北都信用金庫</v>
          </cell>
          <cell r="CS2168" t="str">
            <v>篠尾支店</v>
          </cell>
        </row>
        <row r="2169">
          <cell r="B2169" t="str">
            <v>38</v>
          </cell>
          <cell r="F2169" t="str">
            <v>615-0812</v>
          </cell>
          <cell r="G2169" t="str">
            <v>京都市右京区西京極大門町２１　大門</v>
          </cell>
          <cell r="H2169" t="str">
            <v>ハイツ２２６</v>
          </cell>
          <cell r="I2169" t="str">
            <v>075-314-5816</v>
          </cell>
          <cell r="J2169">
            <v>82416</v>
          </cell>
          <cell r="K2169">
            <v>43800</v>
          </cell>
          <cell r="M2169" t="str">
            <v>白川　克範</v>
          </cell>
          <cell r="N2169">
            <v>10000</v>
          </cell>
          <cell r="O2169">
            <v>12</v>
          </cell>
          <cell r="AA2169" t="str">
            <v/>
          </cell>
          <cell r="AB2169"/>
          <cell r="AC2169"/>
          <cell r="AO2169" t="str">
            <v/>
          </cell>
          <cell r="AP2169"/>
          <cell r="AQ2169"/>
          <cell r="BC2169" t="str">
            <v/>
          </cell>
          <cell r="BD2169"/>
          <cell r="BE2169"/>
          <cell r="BQ2169" t="str">
            <v/>
          </cell>
          <cell r="BR2169"/>
          <cell r="BS2169"/>
          <cell r="CE2169" t="str">
            <v/>
          </cell>
          <cell r="CF2169" t="str">
            <v/>
          </cell>
          <cell r="CG2169" t="str">
            <v/>
          </cell>
          <cell r="CR2169" t="str">
            <v>京都中央信用金庫</v>
          </cell>
          <cell r="CS2169" t="str">
            <v>葛野支店</v>
          </cell>
        </row>
        <row r="2170">
          <cell r="B2170" t="str">
            <v>35</v>
          </cell>
          <cell r="F2170" t="str">
            <v>610-1146</v>
          </cell>
          <cell r="G2170" t="str">
            <v>京都市西京区</v>
          </cell>
          <cell r="H2170" t="str">
            <v>大原野西境谷町二丁目１番地１棟１０１号</v>
          </cell>
          <cell r="I2170" t="str">
            <v>075-332-4776</v>
          </cell>
          <cell r="J2170">
            <v>893</v>
          </cell>
          <cell r="K2170">
            <v>0</v>
          </cell>
          <cell r="M2170" t="str">
            <v/>
          </cell>
          <cell r="N2170"/>
          <cell r="O2170"/>
          <cell r="AA2170" t="str">
            <v/>
          </cell>
          <cell r="AB2170"/>
          <cell r="AC2170"/>
          <cell r="AO2170" t="str">
            <v/>
          </cell>
          <cell r="AP2170"/>
          <cell r="AQ2170"/>
          <cell r="BC2170" t="str">
            <v/>
          </cell>
          <cell r="BD2170"/>
          <cell r="BE2170"/>
          <cell r="BQ2170" t="str">
            <v/>
          </cell>
          <cell r="BR2170"/>
          <cell r="BS2170"/>
          <cell r="CE2170" t="str">
            <v/>
          </cell>
          <cell r="CF2170" t="str">
            <v/>
          </cell>
          <cell r="CG2170" t="str">
            <v/>
          </cell>
          <cell r="CR2170" t="str">
            <v>京都中央信用金庫</v>
          </cell>
          <cell r="CS2170" t="str">
            <v>長岡支店</v>
          </cell>
        </row>
        <row r="2171">
          <cell r="B2171" t="str">
            <v>36</v>
          </cell>
          <cell r="F2171" t="str">
            <v>611-0041</v>
          </cell>
          <cell r="G2171" t="str">
            <v>宇治市槇島町幡貫２３－３</v>
          </cell>
          <cell r="H2171" t="str">
            <v/>
          </cell>
          <cell r="I2171" t="str">
            <v>0774-22-5287</v>
          </cell>
          <cell r="J2171">
            <v>39195</v>
          </cell>
          <cell r="K2171">
            <v>37960</v>
          </cell>
          <cell r="M2171" t="str">
            <v>岡田　博司</v>
          </cell>
          <cell r="N2171">
            <v>16000</v>
          </cell>
          <cell r="O2171">
            <v>12</v>
          </cell>
          <cell r="AA2171" t="str">
            <v/>
          </cell>
          <cell r="AB2171"/>
          <cell r="AC2171"/>
          <cell r="AO2171" t="str">
            <v/>
          </cell>
          <cell r="AP2171"/>
          <cell r="AQ2171"/>
          <cell r="BC2171" t="str">
            <v/>
          </cell>
          <cell r="BD2171"/>
          <cell r="BE2171"/>
          <cell r="BQ2171" t="str">
            <v/>
          </cell>
          <cell r="BR2171"/>
          <cell r="BS2171"/>
          <cell r="CE2171" t="str">
            <v/>
          </cell>
          <cell r="CF2171" t="str">
            <v/>
          </cell>
          <cell r="CG2171" t="str">
            <v/>
          </cell>
          <cell r="CR2171" t="str">
            <v>京都中央信用金庫</v>
          </cell>
          <cell r="CS2171" t="str">
            <v>宇治支店</v>
          </cell>
        </row>
        <row r="2172">
          <cell r="B2172" t="str">
            <v>35</v>
          </cell>
          <cell r="F2172" t="str">
            <v>629-1252</v>
          </cell>
          <cell r="G2172" t="str">
            <v>綾部市佃町前田２９</v>
          </cell>
          <cell r="H2172" t="str">
            <v/>
          </cell>
          <cell r="I2172" t="str">
            <v>0773-45-1713</v>
          </cell>
          <cell r="J2172">
            <v>8341</v>
          </cell>
          <cell r="K2172">
            <v>0</v>
          </cell>
          <cell r="M2172" t="str">
            <v/>
          </cell>
          <cell r="N2172"/>
          <cell r="O2172"/>
          <cell r="AA2172" t="str">
            <v/>
          </cell>
          <cell r="AB2172"/>
          <cell r="AC2172"/>
          <cell r="AO2172" t="str">
            <v/>
          </cell>
          <cell r="AP2172"/>
          <cell r="AQ2172"/>
          <cell r="BC2172" t="str">
            <v/>
          </cell>
          <cell r="BD2172"/>
          <cell r="BE2172"/>
          <cell r="BQ2172" t="str">
            <v/>
          </cell>
          <cell r="BR2172"/>
          <cell r="BS2172"/>
          <cell r="CE2172" t="str">
            <v/>
          </cell>
          <cell r="CF2172" t="str">
            <v/>
          </cell>
          <cell r="CG2172" t="str">
            <v/>
          </cell>
          <cell r="CR2172"/>
          <cell r="CS2172"/>
        </row>
        <row r="2173">
          <cell r="B2173" t="str">
            <v>35</v>
          </cell>
          <cell r="F2173" t="str">
            <v>620-0936</v>
          </cell>
          <cell r="G2173" t="str">
            <v>福知山市字正明寺４００番地ノ５</v>
          </cell>
          <cell r="H2173" t="str">
            <v/>
          </cell>
          <cell r="I2173" t="str">
            <v>0773-22-5555</v>
          </cell>
          <cell r="J2173">
            <v>1092</v>
          </cell>
          <cell r="K2173">
            <v>0</v>
          </cell>
          <cell r="M2173" t="str">
            <v/>
          </cell>
          <cell r="N2173"/>
          <cell r="O2173"/>
          <cell r="AA2173" t="str">
            <v/>
          </cell>
          <cell r="AB2173"/>
          <cell r="AC2173"/>
          <cell r="AO2173" t="str">
            <v/>
          </cell>
          <cell r="AP2173"/>
          <cell r="AQ2173"/>
          <cell r="BC2173" t="str">
            <v/>
          </cell>
          <cell r="BD2173"/>
          <cell r="BE2173"/>
          <cell r="BQ2173" t="str">
            <v/>
          </cell>
          <cell r="BR2173"/>
          <cell r="BS2173"/>
          <cell r="CE2173" t="str">
            <v/>
          </cell>
          <cell r="CF2173" t="str">
            <v/>
          </cell>
          <cell r="CG2173" t="str">
            <v/>
          </cell>
          <cell r="CR2173" t="str">
            <v>京都北都信用金庫</v>
          </cell>
          <cell r="CS2173" t="str">
            <v>駅南支店</v>
          </cell>
        </row>
        <row r="2174">
          <cell r="B2174" t="str">
            <v>35</v>
          </cell>
          <cell r="F2174" t="str">
            <v>620-0058</v>
          </cell>
          <cell r="G2174" t="str">
            <v>福知山市厚　２７０－１８</v>
          </cell>
          <cell r="H2174" t="str">
            <v/>
          </cell>
          <cell r="I2174" t="str">
            <v>0773-23-6354</v>
          </cell>
          <cell r="J2174">
            <v>21261</v>
          </cell>
          <cell r="K2174">
            <v>0</v>
          </cell>
          <cell r="M2174" t="str">
            <v/>
          </cell>
          <cell r="N2174"/>
          <cell r="O2174"/>
          <cell r="AA2174" t="str">
            <v/>
          </cell>
          <cell r="AB2174"/>
          <cell r="AC2174"/>
          <cell r="AO2174" t="str">
            <v/>
          </cell>
          <cell r="AP2174"/>
          <cell r="AQ2174"/>
          <cell r="BC2174" t="str">
            <v/>
          </cell>
          <cell r="BD2174"/>
          <cell r="BE2174"/>
          <cell r="BQ2174" t="str">
            <v/>
          </cell>
          <cell r="BR2174"/>
          <cell r="BS2174"/>
          <cell r="CE2174" t="str">
            <v/>
          </cell>
          <cell r="CF2174" t="str">
            <v/>
          </cell>
          <cell r="CG2174" t="str">
            <v/>
          </cell>
          <cell r="CR2174" t="str">
            <v>京都北都信用金庫</v>
          </cell>
          <cell r="CS2174" t="str">
            <v>篠尾支店</v>
          </cell>
        </row>
        <row r="2175">
          <cell r="B2175" t="str">
            <v>35</v>
          </cell>
          <cell r="F2175" t="str">
            <v>616-8221</v>
          </cell>
          <cell r="G2175" t="str">
            <v>京都市右京区常磐村ノ内町８－９　マ</v>
          </cell>
          <cell r="H2175" t="str">
            <v>ンションいそい常磐２０１</v>
          </cell>
          <cell r="I2175" t="str">
            <v>075-406-1858</v>
          </cell>
          <cell r="J2175">
            <v>36860</v>
          </cell>
          <cell r="K2175">
            <v>34675</v>
          </cell>
          <cell r="M2175" t="str">
            <v>村田　厚義</v>
          </cell>
          <cell r="N2175">
            <v>10000</v>
          </cell>
          <cell r="O2175">
            <v>12</v>
          </cell>
          <cell r="AA2175" t="str">
            <v/>
          </cell>
          <cell r="AB2175"/>
          <cell r="AC2175"/>
          <cell r="AO2175" t="str">
            <v/>
          </cell>
          <cell r="AP2175"/>
          <cell r="AQ2175"/>
          <cell r="BC2175" t="str">
            <v/>
          </cell>
          <cell r="BD2175"/>
          <cell r="BE2175"/>
          <cell r="BQ2175" t="str">
            <v/>
          </cell>
          <cell r="BR2175"/>
          <cell r="BS2175"/>
          <cell r="CE2175" t="str">
            <v/>
          </cell>
          <cell r="CF2175" t="str">
            <v/>
          </cell>
          <cell r="CG2175" t="str">
            <v/>
          </cell>
          <cell r="CR2175" t="str">
            <v>京都銀行</v>
          </cell>
          <cell r="CS2175" t="str">
            <v>常盤支店</v>
          </cell>
        </row>
        <row r="2176">
          <cell r="B2176" t="str">
            <v>37</v>
          </cell>
          <cell r="F2176" t="str">
            <v>625-0078</v>
          </cell>
          <cell r="G2176" t="str">
            <v>舞鶴市八反田南町２８－２</v>
          </cell>
          <cell r="H2176" t="str">
            <v/>
          </cell>
          <cell r="I2176" t="str">
            <v>0773-63-5334</v>
          </cell>
          <cell r="J2176">
            <v>3600</v>
          </cell>
          <cell r="K2176">
            <v>0</v>
          </cell>
          <cell r="M2176" t="str">
            <v/>
          </cell>
          <cell r="N2176"/>
          <cell r="O2176"/>
          <cell r="AA2176" t="str">
            <v/>
          </cell>
          <cell r="AB2176"/>
          <cell r="AC2176"/>
          <cell r="AO2176" t="str">
            <v/>
          </cell>
          <cell r="AP2176"/>
          <cell r="AQ2176"/>
          <cell r="BC2176" t="str">
            <v/>
          </cell>
          <cell r="BD2176"/>
          <cell r="BE2176"/>
          <cell r="BQ2176" t="str">
            <v/>
          </cell>
          <cell r="BR2176"/>
          <cell r="BS2176"/>
          <cell r="CE2176" t="str">
            <v/>
          </cell>
          <cell r="CF2176" t="str">
            <v/>
          </cell>
          <cell r="CG2176" t="str">
            <v/>
          </cell>
          <cell r="CR2176" t="str">
            <v>京都北都信用金庫</v>
          </cell>
          <cell r="CS2176" t="str">
            <v>倉梯支店</v>
          </cell>
        </row>
        <row r="2177">
          <cell r="B2177" t="str">
            <v>38</v>
          </cell>
          <cell r="F2177" t="str">
            <v>629-0162</v>
          </cell>
          <cell r="G2177" t="str">
            <v>南丹市八木町鳥羽鳥栄本４３－２</v>
          </cell>
          <cell r="H2177" t="str">
            <v/>
          </cell>
          <cell r="I2177" t="str">
            <v>0771-42-3702</v>
          </cell>
          <cell r="J2177">
            <v>24660</v>
          </cell>
          <cell r="K2177">
            <v>21900</v>
          </cell>
          <cell r="M2177" t="str">
            <v>森　幸太郎</v>
          </cell>
          <cell r="N2177">
            <v>5000</v>
          </cell>
          <cell r="O2177">
            <v>12</v>
          </cell>
          <cell r="AA2177" t="str">
            <v/>
          </cell>
          <cell r="AB2177"/>
          <cell r="AC2177"/>
          <cell r="AO2177" t="str">
            <v/>
          </cell>
          <cell r="AP2177"/>
          <cell r="AQ2177"/>
          <cell r="BC2177" t="str">
            <v/>
          </cell>
          <cell r="BD2177"/>
          <cell r="BE2177"/>
          <cell r="BQ2177" t="str">
            <v/>
          </cell>
          <cell r="BR2177"/>
          <cell r="BS2177"/>
          <cell r="CE2177" t="str">
            <v/>
          </cell>
          <cell r="CF2177" t="str">
            <v/>
          </cell>
          <cell r="CG2177" t="str">
            <v/>
          </cell>
          <cell r="CR2177"/>
          <cell r="CS2177"/>
        </row>
        <row r="2178">
          <cell r="B2178" t="str">
            <v>35</v>
          </cell>
          <cell r="F2178" t="str">
            <v>611-0043</v>
          </cell>
          <cell r="G2178" t="str">
            <v>宇治市伊勢田町中ノ田３７－１１６</v>
          </cell>
          <cell r="H2178" t="str">
            <v/>
          </cell>
          <cell r="I2178" t="str">
            <v>0774-20-3207</v>
          </cell>
          <cell r="J2178">
            <v>17508</v>
          </cell>
          <cell r="K2178">
            <v>13870</v>
          </cell>
          <cell r="M2178" t="str">
            <v>小谷　哲也</v>
          </cell>
          <cell r="N2178">
            <v>4000</v>
          </cell>
          <cell r="O2178">
            <v>12</v>
          </cell>
          <cell r="AA2178" t="str">
            <v/>
          </cell>
          <cell r="AB2178"/>
          <cell r="AC2178"/>
          <cell r="AO2178" t="str">
            <v/>
          </cell>
          <cell r="AP2178"/>
          <cell r="AQ2178"/>
          <cell r="BC2178" t="str">
            <v/>
          </cell>
          <cell r="BD2178"/>
          <cell r="BE2178"/>
          <cell r="BQ2178" t="str">
            <v/>
          </cell>
          <cell r="BR2178"/>
          <cell r="BS2178"/>
          <cell r="CE2178" t="str">
            <v/>
          </cell>
          <cell r="CF2178" t="str">
            <v/>
          </cell>
          <cell r="CG2178" t="str">
            <v/>
          </cell>
          <cell r="CR2178" t="str">
            <v>京都中央信用金庫</v>
          </cell>
          <cell r="CS2178" t="str">
            <v>西小倉支店</v>
          </cell>
        </row>
        <row r="2179">
          <cell r="B2179" t="str">
            <v>35</v>
          </cell>
          <cell r="F2179" t="str">
            <v>612-8494</v>
          </cell>
          <cell r="G2179" t="str">
            <v>京都市伏見区久我東町１ー１６８</v>
          </cell>
          <cell r="H2179" t="str">
            <v/>
          </cell>
          <cell r="I2179" t="str">
            <v>090-8980-2323</v>
          </cell>
          <cell r="J2179">
            <v>14962</v>
          </cell>
          <cell r="K2179">
            <v>13870</v>
          </cell>
          <cell r="M2179" t="str">
            <v>中根　耕一</v>
          </cell>
          <cell r="N2179">
            <v>4000</v>
          </cell>
          <cell r="O2179">
            <v>12</v>
          </cell>
          <cell r="AA2179" t="str">
            <v/>
          </cell>
          <cell r="AB2179"/>
          <cell r="AC2179"/>
          <cell r="AO2179" t="str">
            <v/>
          </cell>
          <cell r="AP2179"/>
          <cell r="AQ2179"/>
          <cell r="BC2179" t="str">
            <v/>
          </cell>
          <cell r="BD2179"/>
          <cell r="BE2179"/>
          <cell r="BQ2179" t="str">
            <v/>
          </cell>
          <cell r="BR2179"/>
          <cell r="BS2179"/>
          <cell r="CE2179" t="str">
            <v/>
          </cell>
          <cell r="CF2179" t="str">
            <v/>
          </cell>
          <cell r="CG2179" t="str">
            <v/>
          </cell>
          <cell r="CR2179" t="str">
            <v>京都中央信用金庫</v>
          </cell>
          <cell r="CS2179" t="str">
            <v>久我支店</v>
          </cell>
        </row>
        <row r="2180">
          <cell r="B2180" t="str">
            <v>35</v>
          </cell>
          <cell r="F2180" t="str">
            <v>604-8871</v>
          </cell>
          <cell r="G2180" t="str">
            <v>京都市中京区壬生朱雀町１５－１５</v>
          </cell>
          <cell r="H2180" t="str">
            <v/>
          </cell>
          <cell r="I2180" t="str">
            <v>075-811-4050</v>
          </cell>
          <cell r="J2180">
            <v>49637</v>
          </cell>
          <cell r="K2180">
            <v>48545</v>
          </cell>
          <cell r="M2180" t="str">
            <v>田中　克哉</v>
          </cell>
          <cell r="N2180">
            <v>14000</v>
          </cell>
          <cell r="O2180">
            <v>12</v>
          </cell>
          <cell r="AA2180" t="str">
            <v/>
          </cell>
          <cell r="AB2180"/>
          <cell r="AC2180"/>
          <cell r="AO2180" t="str">
            <v/>
          </cell>
          <cell r="AP2180"/>
          <cell r="AQ2180"/>
          <cell r="BC2180" t="str">
            <v/>
          </cell>
          <cell r="BD2180"/>
          <cell r="BE2180"/>
          <cell r="BQ2180" t="str">
            <v/>
          </cell>
          <cell r="BR2180"/>
          <cell r="BS2180"/>
          <cell r="CE2180" t="str">
            <v/>
          </cell>
          <cell r="CF2180" t="str">
            <v/>
          </cell>
          <cell r="CG2180" t="str">
            <v/>
          </cell>
          <cell r="CR2180" t="str">
            <v>京都中央信用金庫</v>
          </cell>
          <cell r="CS2180" t="str">
            <v>三条支店</v>
          </cell>
        </row>
        <row r="2181">
          <cell r="B2181" t="str">
            <v>35</v>
          </cell>
          <cell r="F2181" t="str">
            <v>615-8301</v>
          </cell>
          <cell r="G2181" t="str">
            <v>京都市西京区桂徳大寺北町１５５</v>
          </cell>
          <cell r="H2181" t="str">
            <v/>
          </cell>
          <cell r="I2181" t="str">
            <v>075-394-2121</v>
          </cell>
          <cell r="J2181">
            <v>29925</v>
          </cell>
          <cell r="K2181">
            <v>27740</v>
          </cell>
          <cell r="M2181" t="str">
            <v>石田　博一</v>
          </cell>
          <cell r="N2181">
            <v>4000</v>
          </cell>
          <cell r="O2181">
            <v>12</v>
          </cell>
          <cell r="AA2181" t="str">
            <v>石田　凌也</v>
          </cell>
          <cell r="AB2181">
            <v>4000</v>
          </cell>
          <cell r="AC2181">
            <v>12</v>
          </cell>
          <cell r="AO2181" t="str">
            <v/>
          </cell>
          <cell r="AP2181"/>
          <cell r="AQ2181"/>
          <cell r="BC2181" t="str">
            <v/>
          </cell>
          <cell r="BD2181"/>
          <cell r="BE2181"/>
          <cell r="BQ2181" t="str">
            <v/>
          </cell>
          <cell r="BR2181"/>
          <cell r="BS2181"/>
          <cell r="CE2181" t="str">
            <v/>
          </cell>
          <cell r="CF2181" t="str">
            <v/>
          </cell>
          <cell r="CG2181" t="str">
            <v/>
          </cell>
          <cell r="CR2181" t="str">
            <v>京都銀行</v>
          </cell>
          <cell r="CS2181" t="str">
            <v>桂支店</v>
          </cell>
        </row>
        <row r="2182">
          <cell r="B2182" t="str">
            <v>35</v>
          </cell>
          <cell r="F2182" t="str">
            <v>524-0104</v>
          </cell>
          <cell r="G2182" t="str">
            <v>守山市</v>
          </cell>
          <cell r="H2182" t="str">
            <v>木浜町１５６－１</v>
          </cell>
          <cell r="I2182" t="str">
            <v>077-585-6208</v>
          </cell>
          <cell r="J2182">
            <v>43795</v>
          </cell>
          <cell r="K2182">
            <v>41610</v>
          </cell>
          <cell r="M2182" t="str">
            <v>松井　脩</v>
          </cell>
          <cell r="N2182">
            <v>12000</v>
          </cell>
          <cell r="O2182">
            <v>12</v>
          </cell>
          <cell r="AA2182" t="str">
            <v/>
          </cell>
          <cell r="AB2182"/>
          <cell r="AC2182"/>
          <cell r="AO2182" t="str">
            <v/>
          </cell>
          <cell r="AP2182"/>
          <cell r="AQ2182"/>
          <cell r="BC2182" t="str">
            <v/>
          </cell>
          <cell r="BD2182"/>
          <cell r="BE2182"/>
          <cell r="BQ2182" t="str">
            <v/>
          </cell>
          <cell r="BR2182"/>
          <cell r="BS2182"/>
          <cell r="CE2182" t="str">
            <v/>
          </cell>
          <cell r="CF2182" t="str">
            <v/>
          </cell>
          <cell r="CG2182" t="str">
            <v/>
          </cell>
          <cell r="CR2182" t="str">
            <v>京都銀行</v>
          </cell>
          <cell r="CS2182" t="str">
            <v>稲荷支店</v>
          </cell>
        </row>
        <row r="2183">
          <cell r="B2183" t="str">
            <v>35</v>
          </cell>
          <cell r="F2183" t="str">
            <v>614-8056</v>
          </cell>
          <cell r="G2183" t="str">
            <v>八幡市八幡福禄谷１８６－９－１０４</v>
          </cell>
          <cell r="H2183" t="str">
            <v/>
          </cell>
          <cell r="I2183" t="str">
            <v>090-3846-6842</v>
          </cell>
          <cell r="J2183">
            <v>16055</v>
          </cell>
          <cell r="K2183">
            <v>13870</v>
          </cell>
          <cell r="M2183" t="str">
            <v>岡田　五十六</v>
          </cell>
          <cell r="N2183">
            <v>4000</v>
          </cell>
          <cell r="O2183">
            <v>12</v>
          </cell>
          <cell r="AA2183" t="str">
            <v/>
          </cell>
          <cell r="AB2183"/>
          <cell r="AC2183"/>
          <cell r="AO2183" t="str">
            <v/>
          </cell>
          <cell r="AP2183"/>
          <cell r="AQ2183"/>
          <cell r="BC2183" t="str">
            <v/>
          </cell>
          <cell r="BD2183"/>
          <cell r="BE2183"/>
          <cell r="BQ2183" t="str">
            <v/>
          </cell>
          <cell r="BR2183"/>
          <cell r="BS2183"/>
          <cell r="CE2183" t="str">
            <v/>
          </cell>
          <cell r="CF2183" t="str">
            <v/>
          </cell>
          <cell r="CG2183" t="str">
            <v/>
          </cell>
          <cell r="CR2183" t="str">
            <v>三菱ＵＦＪ銀行</v>
          </cell>
          <cell r="CS2183" t="str">
            <v>くずは支店</v>
          </cell>
        </row>
        <row r="2184">
          <cell r="B2184" t="str">
            <v>35</v>
          </cell>
          <cell r="F2184" t="str">
            <v>613-0901</v>
          </cell>
          <cell r="G2184" t="str">
            <v>京都市伏見区淀樋爪町　１０６－１４</v>
          </cell>
          <cell r="H2184" t="str">
            <v/>
          </cell>
          <cell r="I2184" t="str">
            <v>075-632-3866</v>
          </cell>
          <cell r="J2184">
            <v>2185</v>
          </cell>
          <cell r="K2184">
            <v>0</v>
          </cell>
          <cell r="M2184" t="str">
            <v/>
          </cell>
          <cell r="N2184"/>
          <cell r="O2184"/>
          <cell r="AA2184" t="str">
            <v/>
          </cell>
          <cell r="AB2184"/>
          <cell r="AC2184"/>
          <cell r="AO2184" t="str">
            <v/>
          </cell>
          <cell r="AP2184"/>
          <cell r="AQ2184"/>
          <cell r="BC2184" t="str">
            <v/>
          </cell>
          <cell r="BD2184"/>
          <cell r="BE2184"/>
          <cell r="BQ2184" t="str">
            <v/>
          </cell>
          <cell r="BR2184"/>
          <cell r="BS2184"/>
          <cell r="CE2184" t="str">
            <v/>
          </cell>
          <cell r="CF2184" t="str">
            <v/>
          </cell>
          <cell r="CG2184" t="str">
            <v/>
          </cell>
          <cell r="CR2184" t="str">
            <v>京都中央信用金庫</v>
          </cell>
          <cell r="CS2184" t="str">
            <v>久我支店</v>
          </cell>
        </row>
        <row r="2185">
          <cell r="B2185" t="str">
            <v>35</v>
          </cell>
          <cell r="F2185" t="str">
            <v>625-0026</v>
          </cell>
          <cell r="G2185" t="str">
            <v>舞鶴市字中田村下小字村下　４４３－</v>
          </cell>
          <cell r="H2185" t="str">
            <v>2</v>
          </cell>
          <cell r="I2185" t="str">
            <v>0773-68-0967</v>
          </cell>
          <cell r="J2185">
            <v>19522</v>
          </cell>
          <cell r="K2185">
            <v>17337</v>
          </cell>
          <cell r="M2185" t="str">
            <v>梅垣　完二</v>
          </cell>
          <cell r="N2185">
            <v>5000</v>
          </cell>
          <cell r="O2185">
            <v>12</v>
          </cell>
          <cell r="AA2185" t="str">
            <v/>
          </cell>
          <cell r="AB2185"/>
          <cell r="AC2185"/>
          <cell r="AO2185" t="str">
            <v/>
          </cell>
          <cell r="AP2185"/>
          <cell r="AQ2185"/>
          <cell r="BC2185" t="str">
            <v/>
          </cell>
          <cell r="BD2185"/>
          <cell r="BE2185"/>
          <cell r="BQ2185" t="str">
            <v/>
          </cell>
          <cell r="BR2185"/>
          <cell r="BS2185"/>
          <cell r="CE2185" t="str">
            <v/>
          </cell>
          <cell r="CF2185" t="str">
            <v/>
          </cell>
          <cell r="CG2185" t="str">
            <v/>
          </cell>
          <cell r="CR2185" t="str">
            <v>京都北都信用金庫</v>
          </cell>
          <cell r="CS2185" t="str">
            <v>舞鶴中央支店</v>
          </cell>
        </row>
        <row r="2186">
          <cell r="B2186" t="str">
            <v>35</v>
          </cell>
          <cell r="F2186" t="str">
            <v>612-8154</v>
          </cell>
          <cell r="G2186" t="str">
            <v>京都市伏見区向島津田町１６５－１４</v>
          </cell>
          <cell r="H2186" t="str">
            <v/>
          </cell>
          <cell r="I2186" t="str">
            <v>075-623-2667</v>
          </cell>
          <cell r="J2186">
            <v>19522</v>
          </cell>
          <cell r="K2186">
            <v>17337</v>
          </cell>
          <cell r="M2186" t="str">
            <v>市園　正行</v>
          </cell>
          <cell r="N2186">
            <v>5000</v>
          </cell>
          <cell r="O2186">
            <v>12</v>
          </cell>
          <cell r="AA2186" t="str">
            <v/>
          </cell>
          <cell r="AB2186"/>
          <cell r="AC2186"/>
          <cell r="AO2186" t="str">
            <v/>
          </cell>
          <cell r="AP2186"/>
          <cell r="AQ2186"/>
          <cell r="BC2186" t="str">
            <v/>
          </cell>
          <cell r="BD2186"/>
          <cell r="BE2186"/>
          <cell r="BQ2186" t="str">
            <v/>
          </cell>
          <cell r="BR2186"/>
          <cell r="BS2186"/>
          <cell r="CE2186" t="str">
            <v/>
          </cell>
          <cell r="CF2186" t="str">
            <v/>
          </cell>
          <cell r="CG2186" t="str">
            <v/>
          </cell>
          <cell r="CR2186"/>
          <cell r="CS2186"/>
        </row>
        <row r="2187">
          <cell r="B2187" t="str">
            <v>33</v>
          </cell>
          <cell r="F2187" t="str">
            <v>612-8244</v>
          </cell>
          <cell r="G2187" t="str">
            <v>京都市伏見区横大路千両松町７０</v>
          </cell>
          <cell r="H2187" t="str">
            <v/>
          </cell>
          <cell r="I2187" t="str">
            <v>075-605-9555</v>
          </cell>
          <cell r="J2187">
            <v>110439</v>
          </cell>
          <cell r="K2187">
            <v>52560</v>
          </cell>
          <cell r="M2187" t="str">
            <v>西川　泰輔</v>
          </cell>
          <cell r="N2187">
            <v>4000</v>
          </cell>
          <cell r="O2187">
            <v>12</v>
          </cell>
          <cell r="AA2187" t="str">
            <v>松本　繁夫</v>
          </cell>
          <cell r="AB2187">
            <v>12000</v>
          </cell>
          <cell r="AC2187">
            <v>12</v>
          </cell>
          <cell r="AO2187" t="str">
            <v/>
          </cell>
          <cell r="AP2187"/>
          <cell r="AQ2187"/>
          <cell r="BC2187" t="str">
            <v/>
          </cell>
          <cell r="BD2187"/>
          <cell r="BE2187"/>
          <cell r="BQ2187" t="str">
            <v/>
          </cell>
          <cell r="BR2187"/>
          <cell r="BS2187"/>
          <cell r="CE2187" t="str">
            <v/>
          </cell>
          <cell r="CF2187" t="str">
            <v/>
          </cell>
          <cell r="CG2187" t="str">
            <v/>
          </cell>
          <cell r="CR2187" t="str">
            <v>京都中央信用金庫</v>
          </cell>
          <cell r="CS2187" t="str">
            <v>久津川支店</v>
          </cell>
        </row>
        <row r="2188">
          <cell r="B2188" t="str">
            <v>35</v>
          </cell>
          <cell r="F2188" t="str">
            <v>607-8028</v>
          </cell>
          <cell r="G2188" t="str">
            <v>京都市山科区四ノ宮岩久保町２３－１</v>
          </cell>
          <cell r="H2188" t="str">
            <v>5</v>
          </cell>
          <cell r="I2188" t="str">
            <v>075-592-7456</v>
          </cell>
          <cell r="J2188">
            <v>120802</v>
          </cell>
          <cell r="K2188">
            <v>83220</v>
          </cell>
          <cell r="M2188" t="str">
            <v>穂積　靖浩</v>
          </cell>
          <cell r="N2188">
            <v>12000</v>
          </cell>
          <cell r="O2188">
            <v>12</v>
          </cell>
          <cell r="AA2188" t="str">
            <v>穂積　洋一</v>
          </cell>
          <cell r="AB2188">
            <v>12000</v>
          </cell>
          <cell r="AC2188">
            <v>12</v>
          </cell>
          <cell r="AO2188" t="str">
            <v/>
          </cell>
          <cell r="AP2188"/>
          <cell r="AQ2188"/>
          <cell r="BC2188" t="str">
            <v/>
          </cell>
          <cell r="BD2188"/>
          <cell r="BE2188"/>
          <cell r="BQ2188" t="str">
            <v/>
          </cell>
          <cell r="BR2188"/>
          <cell r="BS2188"/>
          <cell r="CE2188" t="str">
            <v/>
          </cell>
          <cell r="CF2188" t="str">
            <v/>
          </cell>
          <cell r="CG2188" t="str">
            <v/>
          </cell>
          <cell r="CR2188" t="str">
            <v>滋賀銀行</v>
          </cell>
          <cell r="CS2188" t="str">
            <v>四ノ宮支店</v>
          </cell>
        </row>
        <row r="2189">
          <cell r="B2189" t="str">
            <v>35</v>
          </cell>
          <cell r="F2189" t="str">
            <v>617-0825</v>
          </cell>
          <cell r="G2189" t="str">
            <v>長岡京市一文橋１丁目１６－３７</v>
          </cell>
          <cell r="H2189" t="str">
            <v/>
          </cell>
          <cell r="I2189" t="str">
            <v>075-953-3235</v>
          </cell>
          <cell r="J2189">
            <v>19522</v>
          </cell>
          <cell r="K2189">
            <v>17337</v>
          </cell>
          <cell r="M2189" t="str">
            <v>塩田　正治</v>
          </cell>
          <cell r="N2189">
            <v>5000</v>
          </cell>
          <cell r="O2189">
            <v>12</v>
          </cell>
          <cell r="AA2189" t="str">
            <v/>
          </cell>
          <cell r="AB2189"/>
          <cell r="AC2189"/>
          <cell r="AO2189" t="str">
            <v/>
          </cell>
          <cell r="AP2189"/>
          <cell r="AQ2189"/>
          <cell r="BC2189" t="str">
            <v/>
          </cell>
          <cell r="BD2189"/>
          <cell r="BE2189"/>
          <cell r="BQ2189" t="str">
            <v/>
          </cell>
          <cell r="BR2189"/>
          <cell r="BS2189"/>
          <cell r="CE2189" t="str">
            <v/>
          </cell>
          <cell r="CF2189" t="str">
            <v/>
          </cell>
          <cell r="CG2189" t="str">
            <v/>
          </cell>
          <cell r="CR2189" t="str">
            <v>京都中央信用金庫</v>
          </cell>
          <cell r="CS2189" t="str">
            <v>今里支店</v>
          </cell>
        </row>
        <row r="2190">
          <cell r="B2190" t="str">
            <v>35</v>
          </cell>
          <cell r="F2190" t="str">
            <v>611-0002</v>
          </cell>
          <cell r="G2190" t="str">
            <v>宇治市木幡熊小路７－６</v>
          </cell>
          <cell r="H2190" t="str">
            <v/>
          </cell>
          <cell r="I2190" t="str">
            <v>0774-33-8147</v>
          </cell>
          <cell r="J2190">
            <v>36204</v>
          </cell>
          <cell r="K2190">
            <v>34675</v>
          </cell>
          <cell r="M2190" t="str">
            <v>前川　秀喜</v>
          </cell>
          <cell r="N2190">
            <v>10000</v>
          </cell>
          <cell r="O2190">
            <v>12</v>
          </cell>
          <cell r="AA2190" t="str">
            <v/>
          </cell>
          <cell r="AB2190"/>
          <cell r="AC2190"/>
          <cell r="AO2190" t="str">
            <v/>
          </cell>
          <cell r="AP2190"/>
          <cell r="AQ2190"/>
          <cell r="BC2190" t="str">
            <v/>
          </cell>
          <cell r="BD2190"/>
          <cell r="BE2190"/>
          <cell r="BQ2190" t="str">
            <v/>
          </cell>
          <cell r="BR2190"/>
          <cell r="BS2190"/>
          <cell r="CE2190" t="str">
            <v/>
          </cell>
          <cell r="CF2190" t="str">
            <v/>
          </cell>
          <cell r="CG2190" t="str">
            <v/>
          </cell>
          <cell r="CR2190" t="str">
            <v>京都銀行</v>
          </cell>
          <cell r="CS2190" t="str">
            <v>向島支店</v>
          </cell>
        </row>
        <row r="2191">
          <cell r="B2191" t="str">
            <v>35</v>
          </cell>
          <cell r="F2191" t="str">
            <v>603-8167</v>
          </cell>
          <cell r="G2191" t="str">
            <v>京都市北区小山西大野町２番地</v>
          </cell>
          <cell r="H2191" t="str">
            <v/>
          </cell>
          <cell r="I2191" t="str">
            <v>075-406-5815</v>
          </cell>
          <cell r="J2191">
            <v>92340</v>
          </cell>
          <cell r="K2191">
            <v>90155</v>
          </cell>
          <cell r="M2191" t="str">
            <v>川島　誠人</v>
          </cell>
          <cell r="N2191">
            <v>20000</v>
          </cell>
          <cell r="O2191">
            <v>12</v>
          </cell>
          <cell r="AA2191" t="str">
            <v>小川　和孝</v>
          </cell>
          <cell r="AB2191">
            <v>6000</v>
          </cell>
          <cell r="AC2191">
            <v>12</v>
          </cell>
          <cell r="AO2191" t="str">
            <v/>
          </cell>
          <cell r="AP2191"/>
          <cell r="AQ2191"/>
          <cell r="BC2191" t="str">
            <v/>
          </cell>
          <cell r="BD2191"/>
          <cell r="BE2191"/>
          <cell r="BQ2191" t="str">
            <v/>
          </cell>
          <cell r="BR2191"/>
          <cell r="BS2191"/>
          <cell r="CE2191" t="str">
            <v/>
          </cell>
          <cell r="CF2191" t="str">
            <v/>
          </cell>
          <cell r="CG2191" t="str">
            <v/>
          </cell>
          <cell r="CR2191" t="str">
            <v>京都中央信用金庫</v>
          </cell>
          <cell r="CS2191" t="str">
            <v>金閣寺支店</v>
          </cell>
        </row>
        <row r="2192">
          <cell r="B2192" t="str">
            <v>35</v>
          </cell>
          <cell r="F2192" t="str">
            <v>607-8463</v>
          </cell>
          <cell r="G2192" t="str">
            <v>京都市山科区上花山講田町２２ー１１</v>
          </cell>
          <cell r="H2192" t="str">
            <v/>
          </cell>
          <cell r="I2192" t="str">
            <v>075-594-3137</v>
          </cell>
          <cell r="J2192">
            <v>154403</v>
          </cell>
          <cell r="K2192">
            <v>62415</v>
          </cell>
          <cell r="M2192" t="str">
            <v>岩村　涼平</v>
          </cell>
          <cell r="N2192">
            <v>18000</v>
          </cell>
          <cell r="O2192">
            <v>12</v>
          </cell>
          <cell r="AA2192" t="str">
            <v/>
          </cell>
          <cell r="AB2192"/>
          <cell r="AC2192"/>
          <cell r="AO2192" t="str">
            <v/>
          </cell>
          <cell r="AP2192"/>
          <cell r="AQ2192"/>
          <cell r="BC2192" t="str">
            <v/>
          </cell>
          <cell r="BD2192"/>
          <cell r="BE2192"/>
          <cell r="BQ2192" t="str">
            <v/>
          </cell>
          <cell r="BR2192"/>
          <cell r="BS2192"/>
          <cell r="CE2192" t="str">
            <v/>
          </cell>
          <cell r="CF2192" t="str">
            <v/>
          </cell>
          <cell r="CG2192" t="str">
            <v/>
          </cell>
          <cell r="CR2192" t="str">
            <v>京都銀行</v>
          </cell>
          <cell r="CS2192" t="str">
            <v>山科中央支店</v>
          </cell>
        </row>
        <row r="2193">
          <cell r="B2193" t="str">
            <v>35</v>
          </cell>
          <cell r="F2193" t="str">
            <v>606-0034</v>
          </cell>
          <cell r="G2193" t="str">
            <v>京都市左京区岩倉村松町１２３－７２</v>
          </cell>
          <cell r="H2193" t="str">
            <v/>
          </cell>
          <cell r="I2193" t="str">
            <v>075-723-2527</v>
          </cell>
          <cell r="J2193">
            <v>17147</v>
          </cell>
          <cell r="K2193">
            <v>13870</v>
          </cell>
          <cell r="M2193" t="str">
            <v>山上　周一</v>
          </cell>
          <cell r="N2193">
            <v>4000</v>
          </cell>
          <cell r="O2193">
            <v>12</v>
          </cell>
          <cell r="AA2193" t="str">
            <v/>
          </cell>
          <cell r="AB2193"/>
          <cell r="AC2193"/>
          <cell r="AO2193" t="str">
            <v/>
          </cell>
          <cell r="AP2193"/>
          <cell r="AQ2193"/>
          <cell r="BC2193" t="str">
            <v/>
          </cell>
          <cell r="BD2193"/>
          <cell r="BE2193"/>
          <cell r="BQ2193" t="str">
            <v/>
          </cell>
          <cell r="BR2193"/>
          <cell r="BS2193"/>
          <cell r="CE2193" t="str">
            <v/>
          </cell>
          <cell r="CF2193" t="str">
            <v/>
          </cell>
          <cell r="CG2193" t="str">
            <v/>
          </cell>
          <cell r="CR2193" t="str">
            <v>京都信用金庫</v>
          </cell>
          <cell r="CS2193" t="str">
            <v>岩倉中町支店</v>
          </cell>
        </row>
        <row r="2194">
          <cell r="B2194" t="str">
            <v>35</v>
          </cell>
          <cell r="F2194" t="str">
            <v>622-0202</v>
          </cell>
          <cell r="G2194" t="str">
            <v>船井郡京丹波町実勢小角１２</v>
          </cell>
          <cell r="H2194" t="str">
            <v/>
          </cell>
          <cell r="I2194" t="str">
            <v>0771-82-1003</v>
          </cell>
          <cell r="J2194">
            <v>4959</v>
          </cell>
          <cell r="K2194">
            <v>0</v>
          </cell>
          <cell r="M2194" t="str">
            <v/>
          </cell>
          <cell r="N2194"/>
          <cell r="O2194"/>
          <cell r="AA2194" t="str">
            <v/>
          </cell>
          <cell r="AB2194"/>
          <cell r="AC2194"/>
          <cell r="AO2194" t="str">
            <v/>
          </cell>
          <cell r="AP2194"/>
          <cell r="AQ2194"/>
          <cell r="BC2194" t="str">
            <v/>
          </cell>
          <cell r="BD2194"/>
          <cell r="BE2194"/>
          <cell r="BQ2194" t="str">
            <v/>
          </cell>
          <cell r="BR2194"/>
          <cell r="BS2194"/>
          <cell r="CE2194" t="str">
            <v/>
          </cell>
          <cell r="CF2194" t="str">
            <v/>
          </cell>
          <cell r="CG2194" t="str">
            <v/>
          </cell>
          <cell r="CR2194" t="str">
            <v>京都銀行</v>
          </cell>
          <cell r="CS2194" t="str">
            <v>須知支店</v>
          </cell>
        </row>
        <row r="2195">
          <cell r="B2195" t="str">
            <v>38</v>
          </cell>
          <cell r="F2195" t="str">
            <v>611-0041</v>
          </cell>
          <cell r="G2195" t="str">
            <v>宇治市槇島町吹前１２６－２１</v>
          </cell>
          <cell r="H2195" t="str">
            <v/>
          </cell>
          <cell r="I2195" t="str">
            <v>0774-23-4935</v>
          </cell>
          <cell r="J2195">
            <v>25248</v>
          </cell>
          <cell r="K2195">
            <v>17520</v>
          </cell>
          <cell r="M2195" t="str">
            <v>奥埜　治雄</v>
          </cell>
          <cell r="N2195">
            <v>4000</v>
          </cell>
          <cell r="O2195">
            <v>12</v>
          </cell>
          <cell r="AA2195" t="str">
            <v/>
          </cell>
          <cell r="AB2195"/>
          <cell r="AC2195"/>
          <cell r="AO2195" t="str">
            <v/>
          </cell>
          <cell r="AP2195"/>
          <cell r="AQ2195"/>
          <cell r="BC2195" t="str">
            <v/>
          </cell>
          <cell r="BD2195"/>
          <cell r="BE2195"/>
          <cell r="BQ2195" t="str">
            <v/>
          </cell>
          <cell r="BR2195"/>
          <cell r="BS2195"/>
          <cell r="CE2195" t="str">
            <v/>
          </cell>
          <cell r="CF2195" t="str">
            <v/>
          </cell>
          <cell r="CG2195" t="str">
            <v/>
          </cell>
          <cell r="CR2195" t="str">
            <v>京都中央信用金庫</v>
          </cell>
          <cell r="CS2195" t="str">
            <v>宇治田原支店</v>
          </cell>
        </row>
        <row r="2196">
          <cell r="B2196" t="str">
            <v>35</v>
          </cell>
          <cell r="F2196" t="str">
            <v>626-0034</v>
          </cell>
          <cell r="G2196" t="str">
            <v>宮津市滝馬１６０－７</v>
          </cell>
          <cell r="H2196" t="str">
            <v/>
          </cell>
          <cell r="I2196" t="str">
            <v>0772-22-4825</v>
          </cell>
          <cell r="J2196">
            <v>6944</v>
          </cell>
          <cell r="K2196">
            <v>0</v>
          </cell>
          <cell r="M2196" t="str">
            <v/>
          </cell>
          <cell r="N2196"/>
          <cell r="O2196"/>
          <cell r="AA2196" t="str">
            <v/>
          </cell>
          <cell r="AB2196"/>
          <cell r="AC2196"/>
          <cell r="AO2196" t="str">
            <v/>
          </cell>
          <cell r="AP2196"/>
          <cell r="AQ2196"/>
          <cell r="BC2196" t="str">
            <v/>
          </cell>
          <cell r="BD2196"/>
          <cell r="BE2196"/>
          <cell r="BQ2196" t="str">
            <v/>
          </cell>
          <cell r="BR2196"/>
          <cell r="BS2196"/>
          <cell r="CE2196" t="str">
            <v/>
          </cell>
          <cell r="CF2196" t="str">
            <v/>
          </cell>
          <cell r="CG2196" t="str">
            <v/>
          </cell>
          <cell r="CR2196" t="str">
            <v>京都北都信用金庫</v>
          </cell>
          <cell r="CS2196" t="str">
            <v>本店営業部</v>
          </cell>
        </row>
        <row r="2197">
          <cell r="B2197" t="str">
            <v>35</v>
          </cell>
          <cell r="F2197" t="str">
            <v>610-1151</v>
          </cell>
          <cell r="G2197" t="str">
            <v>京都市西京区大枝西長町　２番地３３</v>
          </cell>
          <cell r="H2197" t="str">
            <v>4</v>
          </cell>
          <cell r="I2197" t="str">
            <v>075-874-2448</v>
          </cell>
          <cell r="J2197">
            <v>760</v>
          </cell>
          <cell r="K2197">
            <v>0</v>
          </cell>
          <cell r="M2197" t="str">
            <v/>
          </cell>
          <cell r="N2197"/>
          <cell r="O2197"/>
          <cell r="AA2197" t="str">
            <v/>
          </cell>
          <cell r="AB2197"/>
          <cell r="AC2197"/>
          <cell r="AO2197" t="str">
            <v/>
          </cell>
          <cell r="AP2197"/>
          <cell r="AQ2197"/>
          <cell r="BC2197" t="str">
            <v/>
          </cell>
          <cell r="BD2197"/>
          <cell r="BE2197"/>
          <cell r="BQ2197" t="str">
            <v/>
          </cell>
          <cell r="BR2197"/>
          <cell r="BS2197"/>
          <cell r="CE2197" t="str">
            <v/>
          </cell>
          <cell r="CF2197" t="str">
            <v/>
          </cell>
          <cell r="CG2197" t="str">
            <v/>
          </cell>
          <cell r="CR2197" t="str">
            <v>京都信用金庫</v>
          </cell>
          <cell r="CS2197" t="str">
            <v>東亀岡支店</v>
          </cell>
        </row>
        <row r="2198">
          <cell r="B2198" t="str">
            <v>35</v>
          </cell>
          <cell r="F2198" t="str">
            <v>602-8393</v>
          </cell>
          <cell r="G2198" t="str">
            <v>京都市上京区御前通今出川上る</v>
          </cell>
          <cell r="H2198" t="str">
            <v>鳥居前町６７０－１３</v>
          </cell>
          <cell r="I2198" t="str">
            <v>075-354-6364</v>
          </cell>
          <cell r="J2198">
            <v>21270</v>
          </cell>
          <cell r="K2198">
            <v>17337</v>
          </cell>
          <cell r="M2198" t="str">
            <v>吉坂　悟</v>
          </cell>
          <cell r="N2198">
            <v>5000</v>
          </cell>
          <cell r="O2198">
            <v>12</v>
          </cell>
          <cell r="AA2198" t="str">
            <v/>
          </cell>
          <cell r="AB2198"/>
          <cell r="AC2198"/>
          <cell r="AO2198" t="str">
            <v/>
          </cell>
          <cell r="AP2198"/>
          <cell r="AQ2198"/>
          <cell r="BC2198" t="str">
            <v/>
          </cell>
          <cell r="BD2198"/>
          <cell r="BE2198"/>
          <cell r="BQ2198" t="str">
            <v/>
          </cell>
          <cell r="BR2198"/>
          <cell r="BS2198"/>
          <cell r="CE2198" t="str">
            <v/>
          </cell>
          <cell r="CF2198" t="str">
            <v/>
          </cell>
          <cell r="CG2198" t="str">
            <v/>
          </cell>
          <cell r="CR2198"/>
          <cell r="CS2198"/>
        </row>
        <row r="2199">
          <cell r="B2199" t="str">
            <v>38</v>
          </cell>
          <cell r="F2199" t="str">
            <v>612-8302</v>
          </cell>
          <cell r="G2199" t="str">
            <v>京都市伏見区雁金町７１１番地</v>
          </cell>
          <cell r="H2199" t="str">
            <v/>
          </cell>
          <cell r="I2199" t="str">
            <v>075-623-3335</v>
          </cell>
          <cell r="J2199">
            <v>28128</v>
          </cell>
          <cell r="K2199">
            <v>17520</v>
          </cell>
          <cell r="M2199" t="str">
            <v>吉田　義成</v>
          </cell>
          <cell r="N2199">
            <v>4000</v>
          </cell>
          <cell r="O2199">
            <v>12</v>
          </cell>
          <cell r="AA2199" t="str">
            <v/>
          </cell>
          <cell r="AB2199"/>
          <cell r="AC2199"/>
          <cell r="AO2199" t="str">
            <v/>
          </cell>
          <cell r="AP2199"/>
          <cell r="AQ2199"/>
          <cell r="BC2199" t="str">
            <v/>
          </cell>
          <cell r="BD2199"/>
          <cell r="BE2199"/>
          <cell r="BQ2199" t="str">
            <v/>
          </cell>
          <cell r="BR2199"/>
          <cell r="BS2199"/>
          <cell r="CE2199" t="str">
            <v/>
          </cell>
          <cell r="CF2199" t="str">
            <v/>
          </cell>
          <cell r="CG2199" t="str">
            <v/>
          </cell>
          <cell r="CR2199" t="str">
            <v>京都中央信用金庫</v>
          </cell>
          <cell r="CS2199" t="str">
            <v>竹田支店</v>
          </cell>
        </row>
        <row r="2200">
          <cell r="B2200" t="str">
            <v>35</v>
          </cell>
          <cell r="F2200" t="str">
            <v>605-0973</v>
          </cell>
          <cell r="G2200" t="str">
            <v>京都市東山区泉涌寺門前町３０</v>
          </cell>
          <cell r="H2200" t="str">
            <v/>
          </cell>
          <cell r="I2200" t="str">
            <v>075-531-1580</v>
          </cell>
          <cell r="J2200">
            <v>56126</v>
          </cell>
          <cell r="K2200">
            <v>41610</v>
          </cell>
          <cell r="M2200" t="str">
            <v>近藤　俊之</v>
          </cell>
          <cell r="N2200">
            <v>12000</v>
          </cell>
          <cell r="O2200">
            <v>12</v>
          </cell>
          <cell r="AA2200" t="str">
            <v/>
          </cell>
          <cell r="AB2200"/>
          <cell r="AC2200"/>
          <cell r="AO2200" t="str">
            <v/>
          </cell>
          <cell r="AP2200"/>
          <cell r="AQ2200"/>
          <cell r="BC2200" t="str">
            <v/>
          </cell>
          <cell r="BD2200"/>
          <cell r="BE2200"/>
          <cell r="BQ2200" t="str">
            <v/>
          </cell>
          <cell r="BR2200"/>
          <cell r="BS2200"/>
          <cell r="CE2200" t="str">
            <v/>
          </cell>
          <cell r="CF2200" t="str">
            <v/>
          </cell>
          <cell r="CG2200" t="str">
            <v/>
          </cell>
          <cell r="CR2200" t="str">
            <v>京都信用金庫</v>
          </cell>
          <cell r="CS2200" t="str">
            <v>東山支店</v>
          </cell>
        </row>
        <row r="2201">
          <cell r="B2201" t="str">
            <v>35</v>
          </cell>
          <cell r="F2201" t="str">
            <v>615-8025</v>
          </cell>
          <cell r="G2201" t="str">
            <v>京都市西京区桂稲荷山町７０番地</v>
          </cell>
          <cell r="H2201" t="str">
            <v/>
          </cell>
          <cell r="I2201" t="str">
            <v>075-393-7769</v>
          </cell>
          <cell r="J2201">
            <v>36955</v>
          </cell>
          <cell r="K2201">
            <v>34675</v>
          </cell>
          <cell r="M2201" t="str">
            <v>明田　利治</v>
          </cell>
          <cell r="N2201">
            <v>10000</v>
          </cell>
          <cell r="O2201">
            <v>12</v>
          </cell>
          <cell r="AA2201" t="str">
            <v/>
          </cell>
          <cell r="AB2201"/>
          <cell r="AC2201"/>
          <cell r="AO2201" t="str">
            <v/>
          </cell>
          <cell r="AP2201"/>
          <cell r="AQ2201"/>
          <cell r="BC2201" t="str">
            <v/>
          </cell>
          <cell r="BD2201"/>
          <cell r="BE2201"/>
          <cell r="BQ2201" t="str">
            <v/>
          </cell>
          <cell r="BR2201"/>
          <cell r="BS2201"/>
          <cell r="CE2201" t="str">
            <v/>
          </cell>
          <cell r="CF2201" t="str">
            <v/>
          </cell>
          <cell r="CG2201" t="str">
            <v/>
          </cell>
          <cell r="CR2201" t="str">
            <v>京都中央信用金庫</v>
          </cell>
          <cell r="CS2201" t="str">
            <v>下津林支店</v>
          </cell>
        </row>
        <row r="2202">
          <cell r="B2202" t="str">
            <v>35</v>
          </cell>
          <cell r="F2202" t="str">
            <v>626-0033</v>
          </cell>
          <cell r="G2202" t="str">
            <v>宮津市宮村１１９６－２</v>
          </cell>
          <cell r="H2202" t="str">
            <v/>
          </cell>
          <cell r="I2202" t="str">
            <v>0772-22-2001</v>
          </cell>
          <cell r="J2202">
            <v>1092</v>
          </cell>
          <cell r="K2202">
            <v>0</v>
          </cell>
          <cell r="M2202" t="str">
            <v/>
          </cell>
          <cell r="N2202"/>
          <cell r="O2202"/>
          <cell r="AA2202" t="str">
            <v/>
          </cell>
          <cell r="AB2202"/>
          <cell r="AC2202"/>
          <cell r="AO2202" t="str">
            <v/>
          </cell>
          <cell r="AP2202"/>
          <cell r="AQ2202"/>
          <cell r="BC2202" t="str">
            <v/>
          </cell>
          <cell r="BD2202"/>
          <cell r="BE2202"/>
          <cell r="BQ2202" t="str">
            <v/>
          </cell>
          <cell r="BR2202"/>
          <cell r="BS2202"/>
          <cell r="CE2202" t="str">
            <v/>
          </cell>
          <cell r="CF2202" t="str">
            <v/>
          </cell>
          <cell r="CG2202" t="str">
            <v/>
          </cell>
          <cell r="CR2202" t="str">
            <v>京都北都信用金庫</v>
          </cell>
          <cell r="CS2202" t="str">
            <v>本店営業部</v>
          </cell>
        </row>
        <row r="2203">
          <cell r="B2203" t="str">
            <v>35</v>
          </cell>
          <cell r="F2203" t="str">
            <v>610-0323</v>
          </cell>
          <cell r="G2203" t="str">
            <v>京田辺市水取西光明谷１３－１</v>
          </cell>
          <cell r="H2203" t="str">
            <v/>
          </cell>
          <cell r="I2203" t="str">
            <v>0774-65-0003</v>
          </cell>
          <cell r="J2203">
            <v>1092</v>
          </cell>
          <cell r="K2203">
            <v>0</v>
          </cell>
          <cell r="M2203" t="str">
            <v/>
          </cell>
          <cell r="N2203"/>
          <cell r="O2203"/>
          <cell r="AA2203" t="str">
            <v/>
          </cell>
          <cell r="AB2203"/>
          <cell r="AC2203"/>
          <cell r="AO2203" t="str">
            <v/>
          </cell>
          <cell r="AP2203"/>
          <cell r="AQ2203"/>
          <cell r="BC2203" t="str">
            <v/>
          </cell>
          <cell r="BD2203"/>
          <cell r="BE2203"/>
          <cell r="BQ2203" t="str">
            <v/>
          </cell>
          <cell r="BR2203"/>
          <cell r="BS2203"/>
          <cell r="CE2203" t="str">
            <v/>
          </cell>
          <cell r="CF2203" t="str">
            <v/>
          </cell>
          <cell r="CG2203" t="str">
            <v/>
          </cell>
          <cell r="CR2203" t="str">
            <v>京都信用金庫</v>
          </cell>
          <cell r="CS2203" t="str">
            <v>田辺支店</v>
          </cell>
        </row>
        <row r="2204">
          <cell r="B2204" t="str">
            <v>35</v>
          </cell>
          <cell r="F2204" t="str">
            <v>615-8301</v>
          </cell>
          <cell r="G2204" t="str">
            <v>京都市西京区桂徳大寺北町１２</v>
          </cell>
          <cell r="H2204" t="str">
            <v/>
          </cell>
          <cell r="I2204" t="str">
            <v>075-394-2727</v>
          </cell>
          <cell r="J2204">
            <v>89319</v>
          </cell>
          <cell r="K2204">
            <v>0</v>
          </cell>
          <cell r="M2204" t="str">
            <v/>
          </cell>
          <cell r="N2204"/>
          <cell r="O2204"/>
          <cell r="AA2204" t="str">
            <v/>
          </cell>
          <cell r="AB2204"/>
          <cell r="AC2204"/>
          <cell r="AO2204" t="str">
            <v/>
          </cell>
          <cell r="AP2204"/>
          <cell r="AQ2204"/>
          <cell r="BC2204" t="str">
            <v/>
          </cell>
          <cell r="BD2204"/>
          <cell r="BE2204"/>
          <cell r="BQ2204" t="str">
            <v/>
          </cell>
          <cell r="BR2204"/>
          <cell r="BS2204"/>
          <cell r="CE2204" t="str">
            <v/>
          </cell>
          <cell r="CF2204" t="str">
            <v/>
          </cell>
          <cell r="CG2204" t="str">
            <v/>
          </cell>
          <cell r="CR2204" t="str">
            <v>京都中央信用金庫</v>
          </cell>
          <cell r="CS2204" t="str">
            <v>上桂支店</v>
          </cell>
        </row>
        <row r="2205">
          <cell r="B2205" t="str">
            <v>35</v>
          </cell>
          <cell r="F2205" t="str">
            <v>623-0041</v>
          </cell>
          <cell r="G2205" t="str">
            <v>綾部市延町庭刈８－５</v>
          </cell>
          <cell r="H2205" t="str">
            <v/>
          </cell>
          <cell r="I2205" t="str">
            <v>0773-42-8656</v>
          </cell>
          <cell r="J2205">
            <v>38066</v>
          </cell>
          <cell r="K2205">
            <v>34675</v>
          </cell>
          <cell r="M2205" t="str">
            <v>吉崎　清之</v>
          </cell>
          <cell r="N2205">
            <v>10000</v>
          </cell>
          <cell r="O2205">
            <v>12</v>
          </cell>
          <cell r="AA2205" t="str">
            <v/>
          </cell>
          <cell r="AB2205"/>
          <cell r="AC2205"/>
          <cell r="AO2205" t="str">
            <v/>
          </cell>
          <cell r="AP2205"/>
          <cell r="AQ2205"/>
          <cell r="BC2205" t="str">
            <v/>
          </cell>
          <cell r="BD2205"/>
          <cell r="BE2205"/>
          <cell r="BQ2205" t="str">
            <v/>
          </cell>
          <cell r="BR2205"/>
          <cell r="BS2205"/>
          <cell r="CE2205" t="str">
            <v/>
          </cell>
          <cell r="CF2205" t="str">
            <v/>
          </cell>
          <cell r="CG2205" t="str">
            <v/>
          </cell>
          <cell r="CR2205" t="str">
            <v>京都銀行</v>
          </cell>
          <cell r="CS2205" t="str">
            <v>綾部支店</v>
          </cell>
        </row>
        <row r="2206">
          <cell r="B2206" t="str">
            <v>35</v>
          </cell>
          <cell r="F2206" t="str">
            <v>612-8481</v>
          </cell>
          <cell r="G2206" t="str">
            <v>京都市伏見区横大路東裏町２１－１</v>
          </cell>
          <cell r="H2206" t="str">
            <v/>
          </cell>
          <cell r="I2206" t="str">
            <v>075-621-0736</v>
          </cell>
          <cell r="J2206">
            <v>36860</v>
          </cell>
          <cell r="K2206">
            <v>34675</v>
          </cell>
          <cell r="M2206" t="str">
            <v>高橋　隆司</v>
          </cell>
          <cell r="N2206">
            <v>10000</v>
          </cell>
          <cell r="O2206">
            <v>12</v>
          </cell>
          <cell r="AA2206" t="str">
            <v/>
          </cell>
          <cell r="AB2206"/>
          <cell r="AC2206"/>
          <cell r="AO2206" t="str">
            <v/>
          </cell>
          <cell r="AP2206"/>
          <cell r="AQ2206"/>
          <cell r="BC2206" t="str">
            <v/>
          </cell>
          <cell r="BD2206"/>
          <cell r="BE2206"/>
          <cell r="BQ2206" t="str">
            <v/>
          </cell>
          <cell r="BR2206"/>
          <cell r="BS2206"/>
          <cell r="CE2206" t="str">
            <v/>
          </cell>
          <cell r="CF2206" t="str">
            <v/>
          </cell>
          <cell r="CG2206" t="str">
            <v/>
          </cell>
          <cell r="CR2206" t="str">
            <v>京都中央信用金庫</v>
          </cell>
          <cell r="CS2206" t="str">
            <v>八幡支店</v>
          </cell>
        </row>
        <row r="2207">
          <cell r="B2207" t="str">
            <v>35</v>
          </cell>
          <cell r="F2207" t="str">
            <v>610-0343</v>
          </cell>
          <cell r="G2207" t="str">
            <v>京田辺市大住関屋３１－３１</v>
          </cell>
          <cell r="H2207" t="str">
            <v/>
          </cell>
          <cell r="I2207" t="str">
            <v>0774-62-5603</v>
          </cell>
          <cell r="J2207">
            <v>18429</v>
          </cell>
          <cell r="K2207">
            <v>17337</v>
          </cell>
          <cell r="M2207" t="str">
            <v>岸本　博信</v>
          </cell>
          <cell r="N2207">
            <v>5000</v>
          </cell>
          <cell r="O2207">
            <v>12</v>
          </cell>
          <cell r="AA2207" t="str">
            <v/>
          </cell>
          <cell r="AB2207"/>
          <cell r="AC2207"/>
          <cell r="AO2207" t="str">
            <v/>
          </cell>
          <cell r="AP2207"/>
          <cell r="AQ2207"/>
          <cell r="BC2207" t="str">
            <v/>
          </cell>
          <cell r="BD2207"/>
          <cell r="BE2207"/>
          <cell r="BQ2207" t="str">
            <v/>
          </cell>
          <cell r="BR2207"/>
          <cell r="BS2207"/>
          <cell r="CE2207" t="str">
            <v/>
          </cell>
          <cell r="CF2207" t="str">
            <v/>
          </cell>
          <cell r="CG2207" t="str">
            <v/>
          </cell>
          <cell r="CR2207" t="str">
            <v>京都中央信用金庫</v>
          </cell>
          <cell r="CS2207" t="str">
            <v>田辺駅前支店</v>
          </cell>
        </row>
        <row r="2208">
          <cell r="B2208" t="str">
            <v>35</v>
          </cell>
          <cell r="F2208" t="str">
            <v>604-8863</v>
          </cell>
          <cell r="G2208" t="str">
            <v>京都市中京区壬生中川町１１</v>
          </cell>
          <cell r="H2208" t="str">
            <v/>
          </cell>
          <cell r="I2208" t="str">
            <v>075-801-8426</v>
          </cell>
          <cell r="J2208">
            <v>20938</v>
          </cell>
          <cell r="K2208">
            <v>0</v>
          </cell>
          <cell r="M2208" t="str">
            <v/>
          </cell>
          <cell r="N2208"/>
          <cell r="O2208"/>
          <cell r="AA2208" t="str">
            <v/>
          </cell>
          <cell r="AB2208"/>
          <cell r="AC2208"/>
          <cell r="AO2208" t="str">
            <v/>
          </cell>
          <cell r="AP2208"/>
          <cell r="AQ2208"/>
          <cell r="BC2208" t="str">
            <v/>
          </cell>
          <cell r="BD2208"/>
          <cell r="BE2208"/>
          <cell r="BQ2208" t="str">
            <v/>
          </cell>
          <cell r="BR2208"/>
          <cell r="BS2208"/>
          <cell r="CE2208" t="str">
            <v/>
          </cell>
          <cell r="CF2208" t="str">
            <v/>
          </cell>
          <cell r="CG2208" t="str">
            <v/>
          </cell>
          <cell r="CR2208" t="str">
            <v>三菱ＵＦＪ銀行</v>
          </cell>
          <cell r="CS2208" t="str">
            <v>西院支店</v>
          </cell>
        </row>
        <row r="2209">
          <cell r="B2209" t="str">
            <v>35</v>
          </cell>
          <cell r="F2209" t="str">
            <v>610-0332</v>
          </cell>
          <cell r="G2209" t="str">
            <v>京田辺市興戸下ノ川原２－１０</v>
          </cell>
          <cell r="H2209" t="str">
            <v/>
          </cell>
          <cell r="I2209" t="str">
            <v>0774-64-0286</v>
          </cell>
          <cell r="J2209">
            <v>51946</v>
          </cell>
          <cell r="K2209">
            <v>20805</v>
          </cell>
          <cell r="M2209" t="str">
            <v>木村　一彦</v>
          </cell>
          <cell r="N2209">
            <v>6000</v>
          </cell>
          <cell r="O2209">
            <v>12</v>
          </cell>
          <cell r="AA2209" t="str">
            <v/>
          </cell>
          <cell r="AB2209"/>
          <cell r="AC2209"/>
          <cell r="AO2209" t="str">
            <v/>
          </cell>
          <cell r="AP2209"/>
          <cell r="AQ2209"/>
          <cell r="BC2209" t="str">
            <v/>
          </cell>
          <cell r="BD2209"/>
          <cell r="BE2209"/>
          <cell r="BQ2209" t="str">
            <v/>
          </cell>
          <cell r="BR2209"/>
          <cell r="BS2209"/>
          <cell r="CE2209" t="str">
            <v/>
          </cell>
          <cell r="CF2209" t="str">
            <v/>
          </cell>
          <cell r="CG2209" t="str">
            <v/>
          </cell>
          <cell r="CR2209" t="str">
            <v>京都中央信用金庫</v>
          </cell>
          <cell r="CS2209" t="str">
            <v>田辺支店</v>
          </cell>
        </row>
        <row r="2210">
          <cell r="B2210" t="str">
            <v>35</v>
          </cell>
          <cell r="F2210" t="str">
            <v>617-0002</v>
          </cell>
          <cell r="G2210" t="str">
            <v>向日市寺戸町修理式１－４８</v>
          </cell>
          <cell r="H2210" t="str">
            <v/>
          </cell>
          <cell r="I2210" t="str">
            <v>075-933-4661</v>
          </cell>
          <cell r="J2210">
            <v>36860</v>
          </cell>
          <cell r="K2210">
            <v>34675</v>
          </cell>
          <cell r="M2210" t="str">
            <v>宮本　俊幸</v>
          </cell>
          <cell r="N2210">
            <v>10000</v>
          </cell>
          <cell r="O2210">
            <v>12</v>
          </cell>
          <cell r="AA2210" t="str">
            <v/>
          </cell>
          <cell r="AB2210"/>
          <cell r="AC2210"/>
          <cell r="AO2210" t="str">
            <v/>
          </cell>
          <cell r="AP2210"/>
          <cell r="AQ2210"/>
          <cell r="BC2210" t="str">
            <v/>
          </cell>
          <cell r="BD2210"/>
          <cell r="BE2210"/>
          <cell r="BQ2210" t="str">
            <v/>
          </cell>
          <cell r="BR2210"/>
          <cell r="BS2210"/>
          <cell r="CE2210" t="str">
            <v/>
          </cell>
          <cell r="CF2210" t="str">
            <v/>
          </cell>
          <cell r="CG2210" t="str">
            <v/>
          </cell>
          <cell r="CR2210" t="str">
            <v>京都銀行</v>
          </cell>
          <cell r="CS2210" t="str">
            <v>東向日町支店</v>
          </cell>
        </row>
        <row r="2211">
          <cell r="B2211" t="str">
            <v>35</v>
          </cell>
          <cell r="F2211" t="str">
            <v>617-0816</v>
          </cell>
          <cell r="G2211" t="str">
            <v>長岡京市西の京５－１０</v>
          </cell>
          <cell r="H2211" t="str">
            <v/>
          </cell>
          <cell r="I2211" t="str">
            <v>075-954-4741</v>
          </cell>
          <cell r="J2211">
            <v>42702</v>
          </cell>
          <cell r="K2211">
            <v>41610</v>
          </cell>
          <cell r="M2211" t="str">
            <v>百合林　清文</v>
          </cell>
          <cell r="N2211">
            <v>12000</v>
          </cell>
          <cell r="O2211">
            <v>12</v>
          </cell>
          <cell r="AA2211" t="str">
            <v/>
          </cell>
          <cell r="AB2211"/>
          <cell r="AC2211"/>
          <cell r="AO2211" t="str">
            <v/>
          </cell>
          <cell r="AP2211"/>
          <cell r="AQ2211"/>
          <cell r="BC2211" t="str">
            <v/>
          </cell>
          <cell r="BD2211"/>
          <cell r="BE2211"/>
          <cell r="BQ2211" t="str">
            <v/>
          </cell>
          <cell r="BR2211"/>
          <cell r="BS2211"/>
          <cell r="CE2211" t="str">
            <v/>
          </cell>
          <cell r="CF2211" t="str">
            <v/>
          </cell>
          <cell r="CG2211" t="str">
            <v/>
          </cell>
          <cell r="CR2211" t="str">
            <v>京都銀行</v>
          </cell>
          <cell r="CS2211" t="str">
            <v>向日町支店</v>
          </cell>
        </row>
        <row r="2212">
          <cell r="B2212" t="str">
            <v>35</v>
          </cell>
          <cell r="F2212" t="str">
            <v>614-8207</v>
          </cell>
          <cell r="G2212" t="str">
            <v>八幡市八幡戸津北小路１０５</v>
          </cell>
          <cell r="H2212" t="str">
            <v/>
          </cell>
          <cell r="I2212" t="str">
            <v>075-983-6077</v>
          </cell>
          <cell r="J2212">
            <v>131613</v>
          </cell>
          <cell r="K2212">
            <v>83220</v>
          </cell>
          <cell r="M2212" t="str">
            <v>吉川　博之</v>
          </cell>
          <cell r="N2212">
            <v>12000</v>
          </cell>
          <cell r="O2212">
            <v>12</v>
          </cell>
          <cell r="AA2212" t="str">
            <v>吉川　了汰</v>
          </cell>
          <cell r="AB2212">
            <v>12000</v>
          </cell>
          <cell r="AC2212">
            <v>12</v>
          </cell>
          <cell r="AO2212" t="str">
            <v/>
          </cell>
          <cell r="AP2212"/>
          <cell r="AQ2212"/>
          <cell r="BC2212" t="str">
            <v/>
          </cell>
          <cell r="BD2212"/>
          <cell r="BE2212"/>
          <cell r="BQ2212" t="str">
            <v/>
          </cell>
          <cell r="BR2212"/>
          <cell r="BS2212"/>
          <cell r="CE2212" t="str">
            <v/>
          </cell>
          <cell r="CF2212" t="str">
            <v/>
          </cell>
          <cell r="CG2212" t="str">
            <v/>
          </cell>
          <cell r="CR2212"/>
          <cell r="CS2212"/>
        </row>
        <row r="2213">
          <cell r="B2213" t="str">
            <v>35</v>
          </cell>
          <cell r="F2213" t="str">
            <v>610-0301</v>
          </cell>
          <cell r="G2213" t="str">
            <v>綴喜郡井手町大字多賀</v>
          </cell>
          <cell r="H2213" t="str">
            <v>小字東南組３５番地の１</v>
          </cell>
          <cell r="I2213" t="str">
            <v>0774-82-5466</v>
          </cell>
          <cell r="J2213">
            <v>25574</v>
          </cell>
          <cell r="K2213">
            <v>13870</v>
          </cell>
          <cell r="M2213" t="str">
            <v>藤川　勝也</v>
          </cell>
          <cell r="N2213">
            <v>4000</v>
          </cell>
          <cell r="O2213">
            <v>12</v>
          </cell>
          <cell r="AA2213" t="str">
            <v/>
          </cell>
          <cell r="AB2213"/>
          <cell r="AC2213"/>
          <cell r="AO2213" t="str">
            <v/>
          </cell>
          <cell r="AP2213"/>
          <cell r="AQ2213"/>
          <cell r="BC2213" t="str">
            <v/>
          </cell>
          <cell r="BD2213"/>
          <cell r="BE2213"/>
          <cell r="BQ2213" t="str">
            <v/>
          </cell>
          <cell r="BR2213"/>
          <cell r="BS2213"/>
          <cell r="CE2213" t="str">
            <v/>
          </cell>
          <cell r="CF2213" t="str">
            <v/>
          </cell>
          <cell r="CG2213" t="str">
            <v/>
          </cell>
          <cell r="CR2213" t="str">
            <v>南都銀行</v>
          </cell>
          <cell r="CS2213" t="str">
            <v>城陽支店</v>
          </cell>
        </row>
        <row r="2214">
          <cell r="B2214" t="str">
            <v>35</v>
          </cell>
          <cell r="F2214" t="str">
            <v>607-8111</v>
          </cell>
          <cell r="G2214" t="str">
            <v>京都市山科区小山南溝町３７－３</v>
          </cell>
          <cell r="H2214" t="str">
            <v/>
          </cell>
          <cell r="I2214" t="str">
            <v>075-501-3326</v>
          </cell>
          <cell r="J2214">
            <v>37078</v>
          </cell>
          <cell r="K2214">
            <v>34675</v>
          </cell>
          <cell r="M2214" t="str">
            <v>犬嶋　啓之</v>
          </cell>
          <cell r="N2214">
            <v>10000</v>
          </cell>
          <cell r="O2214">
            <v>12</v>
          </cell>
          <cell r="AA2214" t="str">
            <v/>
          </cell>
          <cell r="AB2214"/>
          <cell r="AC2214"/>
          <cell r="AO2214" t="str">
            <v/>
          </cell>
          <cell r="AP2214"/>
          <cell r="AQ2214"/>
          <cell r="BC2214" t="str">
            <v/>
          </cell>
          <cell r="BD2214"/>
          <cell r="BE2214"/>
          <cell r="BQ2214" t="str">
            <v/>
          </cell>
          <cell r="BR2214"/>
          <cell r="BS2214"/>
          <cell r="CE2214" t="str">
            <v/>
          </cell>
          <cell r="CF2214" t="str">
            <v/>
          </cell>
          <cell r="CG2214" t="str">
            <v/>
          </cell>
          <cell r="CR2214" t="str">
            <v>京都中央信用金庫</v>
          </cell>
          <cell r="CS2214" t="str">
            <v>山科中支店</v>
          </cell>
        </row>
        <row r="2215">
          <cell r="B2215" t="str">
            <v>35</v>
          </cell>
          <cell r="F2215" t="str">
            <v>603-8816</v>
          </cell>
          <cell r="G2215" t="str">
            <v>京都市北区西賀茂北川上町９８－２</v>
          </cell>
          <cell r="H2215" t="str">
            <v/>
          </cell>
          <cell r="I2215" t="str">
            <v>075-495-9996</v>
          </cell>
          <cell r="J2215">
            <v>43795</v>
          </cell>
          <cell r="K2215">
            <v>41610</v>
          </cell>
          <cell r="M2215" t="str">
            <v>赤木　真</v>
          </cell>
          <cell r="N2215">
            <v>12000</v>
          </cell>
          <cell r="O2215">
            <v>12</v>
          </cell>
          <cell r="AA2215" t="str">
            <v/>
          </cell>
          <cell r="AB2215"/>
          <cell r="AC2215"/>
          <cell r="AO2215" t="str">
            <v/>
          </cell>
          <cell r="AP2215"/>
          <cell r="AQ2215"/>
          <cell r="BC2215" t="str">
            <v/>
          </cell>
          <cell r="BD2215"/>
          <cell r="BE2215"/>
          <cell r="BQ2215" t="str">
            <v/>
          </cell>
          <cell r="BR2215"/>
          <cell r="BS2215"/>
          <cell r="CE2215" t="str">
            <v/>
          </cell>
          <cell r="CF2215" t="str">
            <v/>
          </cell>
          <cell r="CG2215" t="str">
            <v/>
          </cell>
          <cell r="CR2215" t="str">
            <v>京都中央信用金庫</v>
          </cell>
          <cell r="CS2215" t="str">
            <v>賀茂支店</v>
          </cell>
        </row>
        <row r="2216">
          <cell r="B2216" t="str">
            <v>35</v>
          </cell>
          <cell r="F2216" t="str">
            <v>610-0343</v>
          </cell>
          <cell r="G2216" t="str">
            <v>京田辺市大住関屋２３</v>
          </cell>
          <cell r="H2216" t="str">
            <v/>
          </cell>
          <cell r="I2216" t="str">
            <v>0774-63-7201</v>
          </cell>
          <cell r="J2216">
            <v>36860</v>
          </cell>
          <cell r="K2216">
            <v>34675</v>
          </cell>
          <cell r="M2216" t="str">
            <v>橋本　幹夫</v>
          </cell>
          <cell r="N2216">
            <v>10000</v>
          </cell>
          <cell r="O2216">
            <v>12</v>
          </cell>
          <cell r="AA2216" t="str">
            <v/>
          </cell>
          <cell r="AB2216"/>
          <cell r="AC2216"/>
          <cell r="AO2216" t="str">
            <v/>
          </cell>
          <cell r="AP2216"/>
          <cell r="AQ2216"/>
          <cell r="BC2216" t="str">
            <v/>
          </cell>
          <cell r="BD2216"/>
          <cell r="BE2216"/>
          <cell r="BQ2216" t="str">
            <v/>
          </cell>
          <cell r="BR2216"/>
          <cell r="BS2216"/>
          <cell r="CE2216" t="str">
            <v/>
          </cell>
          <cell r="CF2216" t="str">
            <v/>
          </cell>
          <cell r="CG2216" t="str">
            <v/>
          </cell>
          <cell r="CR2216" t="str">
            <v>京都中央信用金庫</v>
          </cell>
          <cell r="CS2216" t="str">
            <v>田辺駅前支店</v>
          </cell>
        </row>
        <row r="2217">
          <cell r="B2217" t="str">
            <v>35</v>
          </cell>
          <cell r="F2217" t="str">
            <v>612-0029</v>
          </cell>
          <cell r="G2217" t="str">
            <v>京都市伏見区深草西浦町　５丁目３２</v>
          </cell>
          <cell r="H2217" t="str">
            <v>-2</v>
          </cell>
          <cell r="I2217" t="str">
            <v>075-647-0393</v>
          </cell>
          <cell r="J2217">
            <v>20425</v>
          </cell>
          <cell r="K2217">
            <v>13870</v>
          </cell>
          <cell r="M2217" t="str">
            <v>古川　正師</v>
          </cell>
          <cell r="N2217">
            <v>4000</v>
          </cell>
          <cell r="O2217">
            <v>12</v>
          </cell>
          <cell r="AA2217" t="str">
            <v/>
          </cell>
          <cell r="AB2217"/>
          <cell r="AC2217"/>
          <cell r="AO2217" t="str">
            <v/>
          </cell>
          <cell r="AP2217"/>
          <cell r="AQ2217"/>
          <cell r="BC2217" t="str">
            <v/>
          </cell>
          <cell r="BD2217"/>
          <cell r="BE2217"/>
          <cell r="BQ2217" t="str">
            <v/>
          </cell>
          <cell r="BR2217"/>
          <cell r="BS2217"/>
          <cell r="CE2217" t="str">
            <v/>
          </cell>
          <cell r="CF2217" t="str">
            <v/>
          </cell>
          <cell r="CG2217" t="str">
            <v/>
          </cell>
          <cell r="CR2217" t="str">
            <v>京都信用金庫</v>
          </cell>
          <cell r="CS2217" t="str">
            <v>北伏見支店</v>
          </cell>
        </row>
        <row r="2218">
          <cell r="B2218" t="str">
            <v>38</v>
          </cell>
          <cell r="F2218" t="str">
            <v>607-8496</v>
          </cell>
          <cell r="G2218" t="str">
            <v>京都市山科区日ノ岡坂脇町１０－１２</v>
          </cell>
          <cell r="H2218" t="str">
            <v/>
          </cell>
          <cell r="I2218" t="str">
            <v>075-501-5491</v>
          </cell>
          <cell r="J2218">
            <v>62148</v>
          </cell>
          <cell r="K2218">
            <v>61320</v>
          </cell>
          <cell r="M2218" t="str">
            <v>俊成　哲夫</v>
          </cell>
          <cell r="N2218">
            <v>14000</v>
          </cell>
          <cell r="O2218">
            <v>12</v>
          </cell>
          <cell r="AA2218" t="str">
            <v/>
          </cell>
          <cell r="AB2218"/>
          <cell r="AC2218"/>
          <cell r="AO2218" t="str">
            <v/>
          </cell>
          <cell r="AP2218"/>
          <cell r="AQ2218"/>
          <cell r="BC2218" t="str">
            <v/>
          </cell>
          <cell r="BD2218"/>
          <cell r="BE2218"/>
          <cell r="BQ2218" t="str">
            <v/>
          </cell>
          <cell r="BR2218"/>
          <cell r="BS2218"/>
          <cell r="CE2218" t="str">
            <v/>
          </cell>
          <cell r="CF2218" t="str">
            <v/>
          </cell>
          <cell r="CG2218" t="str">
            <v/>
          </cell>
          <cell r="CR2218" t="str">
            <v>京都銀行</v>
          </cell>
          <cell r="CS2218" t="str">
            <v>西山科支店</v>
          </cell>
        </row>
        <row r="2219">
          <cell r="B2219" t="str">
            <v>35</v>
          </cell>
          <cell r="F2219" t="str">
            <v>607-8192</v>
          </cell>
          <cell r="G2219" t="str">
            <v>京都市山科区大宅御供田町２４８番地</v>
          </cell>
          <cell r="H2219" t="str">
            <v>レジデンス山科４０８号</v>
          </cell>
          <cell r="I2219" t="str">
            <v>075-501-3838</v>
          </cell>
          <cell r="J2219">
            <v>49637</v>
          </cell>
          <cell r="K2219">
            <v>48545</v>
          </cell>
          <cell r="M2219" t="str">
            <v>江河　敏昭</v>
          </cell>
          <cell r="N2219">
            <v>14000</v>
          </cell>
          <cell r="O2219">
            <v>12</v>
          </cell>
          <cell r="AA2219" t="str">
            <v/>
          </cell>
          <cell r="AB2219"/>
          <cell r="AC2219"/>
          <cell r="AO2219" t="str">
            <v/>
          </cell>
          <cell r="AP2219"/>
          <cell r="AQ2219"/>
          <cell r="BC2219" t="str">
            <v/>
          </cell>
          <cell r="BD2219"/>
          <cell r="BE2219"/>
          <cell r="BQ2219" t="str">
            <v/>
          </cell>
          <cell r="BR2219"/>
          <cell r="BS2219"/>
          <cell r="CE2219" t="str">
            <v/>
          </cell>
          <cell r="CF2219" t="str">
            <v/>
          </cell>
          <cell r="CG2219" t="str">
            <v/>
          </cell>
          <cell r="CR2219" t="str">
            <v>京都中央信用金庫</v>
          </cell>
          <cell r="CS2219" t="str">
            <v>西野山支店</v>
          </cell>
        </row>
        <row r="2220">
          <cell r="B2220" t="str">
            <v>35</v>
          </cell>
          <cell r="F2220" t="str">
            <v>614-8011</v>
          </cell>
          <cell r="G2220" t="str">
            <v>八幡市八幡垣内山３７－４</v>
          </cell>
          <cell r="H2220" t="str">
            <v/>
          </cell>
          <cell r="I2220" t="str">
            <v>075-983-7004</v>
          </cell>
          <cell r="J2220">
            <v>183967</v>
          </cell>
          <cell r="K2220">
            <v>55480</v>
          </cell>
          <cell r="M2220" t="str">
            <v>松浦　優治</v>
          </cell>
          <cell r="N2220">
            <v>6000</v>
          </cell>
          <cell r="O2220">
            <v>12</v>
          </cell>
          <cell r="AA2220" t="str">
            <v>松浦　京平</v>
          </cell>
          <cell r="AB2220">
            <v>10000</v>
          </cell>
          <cell r="AC2220">
            <v>12</v>
          </cell>
          <cell r="AO2220" t="str">
            <v/>
          </cell>
          <cell r="AP2220"/>
          <cell r="AQ2220"/>
          <cell r="BC2220" t="str">
            <v/>
          </cell>
          <cell r="BD2220"/>
          <cell r="BE2220"/>
          <cell r="BQ2220" t="str">
            <v/>
          </cell>
          <cell r="BR2220"/>
          <cell r="BS2220"/>
          <cell r="CE2220" t="str">
            <v/>
          </cell>
          <cell r="CF2220" t="str">
            <v/>
          </cell>
          <cell r="CG2220" t="str">
            <v/>
          </cell>
          <cell r="CR2220" t="str">
            <v>京都銀行</v>
          </cell>
          <cell r="CS2220" t="str">
            <v>八幡中央支店</v>
          </cell>
        </row>
        <row r="2221">
          <cell r="B2221" t="str">
            <v>35</v>
          </cell>
          <cell r="F2221" t="str">
            <v>615-0924</v>
          </cell>
          <cell r="G2221" t="str">
            <v>京都市右京区梅津尻溝町１８番地１５</v>
          </cell>
          <cell r="H2221" t="str">
            <v/>
          </cell>
          <cell r="I2221" t="str">
            <v>075-865-2384</v>
          </cell>
          <cell r="J2221">
            <v>29925</v>
          </cell>
          <cell r="K2221">
            <v>27740</v>
          </cell>
          <cell r="M2221" t="str">
            <v>市村　拓也</v>
          </cell>
          <cell r="N2221">
            <v>4000</v>
          </cell>
          <cell r="O2221">
            <v>12</v>
          </cell>
          <cell r="AA2221" t="str">
            <v>市村　和貴</v>
          </cell>
          <cell r="AB2221">
            <v>4000</v>
          </cell>
          <cell r="AC2221">
            <v>12</v>
          </cell>
          <cell r="AO2221" t="str">
            <v/>
          </cell>
          <cell r="AP2221"/>
          <cell r="AQ2221"/>
          <cell r="BC2221" t="str">
            <v/>
          </cell>
          <cell r="BD2221"/>
          <cell r="BE2221"/>
          <cell r="BQ2221" t="str">
            <v/>
          </cell>
          <cell r="BR2221"/>
          <cell r="BS2221"/>
          <cell r="CE2221" t="str">
            <v/>
          </cell>
          <cell r="CF2221" t="str">
            <v/>
          </cell>
          <cell r="CG2221" t="str">
            <v/>
          </cell>
          <cell r="CR2221" t="str">
            <v>京都信用金庫</v>
          </cell>
          <cell r="CS2221" t="str">
            <v>梅津支店</v>
          </cell>
        </row>
        <row r="2222">
          <cell r="B2222" t="str">
            <v>35</v>
          </cell>
          <cell r="F2222" t="str">
            <v>612-0036</v>
          </cell>
          <cell r="G2222" t="str">
            <v>京都市伏見区深草南蓮池町９５０－２</v>
          </cell>
          <cell r="H2222" t="str">
            <v>メゾン墨染１０１号室</v>
          </cell>
          <cell r="I2222" t="str">
            <v>075-643-7785</v>
          </cell>
          <cell r="J2222">
            <v>14962</v>
          </cell>
          <cell r="K2222">
            <v>13870</v>
          </cell>
          <cell r="M2222" t="str">
            <v>日野　政俊</v>
          </cell>
          <cell r="N2222">
            <v>4000</v>
          </cell>
          <cell r="O2222">
            <v>12</v>
          </cell>
          <cell r="AA2222" t="str">
            <v/>
          </cell>
          <cell r="AB2222"/>
          <cell r="AC2222"/>
          <cell r="AO2222" t="str">
            <v/>
          </cell>
          <cell r="AP2222"/>
          <cell r="AQ2222"/>
          <cell r="BC2222" t="str">
            <v/>
          </cell>
          <cell r="BD2222"/>
          <cell r="BE2222"/>
          <cell r="BQ2222" t="str">
            <v/>
          </cell>
          <cell r="BR2222"/>
          <cell r="BS2222"/>
          <cell r="CE2222" t="str">
            <v/>
          </cell>
          <cell r="CF2222" t="str">
            <v/>
          </cell>
          <cell r="CG2222" t="str">
            <v/>
          </cell>
          <cell r="CR2222" t="str">
            <v>京都中央信用金庫</v>
          </cell>
          <cell r="CS2222" t="str">
            <v>墨染支店</v>
          </cell>
        </row>
        <row r="2223">
          <cell r="B2223" t="str">
            <v>38</v>
          </cell>
          <cell r="F2223" t="str">
            <v>615-0846</v>
          </cell>
          <cell r="G2223" t="str">
            <v>京都市右京区西京極徳大寺</v>
          </cell>
          <cell r="H2223" t="str">
            <v>団子田町４２－５</v>
          </cell>
          <cell r="I2223" t="str">
            <v>075-321-1304</v>
          </cell>
          <cell r="J2223">
            <v>81600</v>
          </cell>
          <cell r="K2223">
            <v>78840</v>
          </cell>
          <cell r="M2223" t="str">
            <v>松本　正幸</v>
          </cell>
          <cell r="N2223">
            <v>18000</v>
          </cell>
          <cell r="O2223">
            <v>12</v>
          </cell>
          <cell r="AA2223" t="str">
            <v/>
          </cell>
          <cell r="AB2223"/>
          <cell r="AC2223"/>
          <cell r="AO2223" t="str">
            <v/>
          </cell>
          <cell r="AP2223"/>
          <cell r="AQ2223"/>
          <cell r="BC2223" t="str">
            <v/>
          </cell>
          <cell r="BD2223"/>
          <cell r="BE2223"/>
          <cell r="BQ2223" t="str">
            <v/>
          </cell>
          <cell r="BR2223"/>
          <cell r="BS2223"/>
          <cell r="CE2223" t="str">
            <v/>
          </cell>
          <cell r="CF2223" t="str">
            <v/>
          </cell>
          <cell r="CG2223" t="str">
            <v/>
          </cell>
          <cell r="CR2223" t="str">
            <v>京都銀行</v>
          </cell>
          <cell r="CS2223" t="str">
            <v>西京極支店</v>
          </cell>
        </row>
        <row r="2224">
          <cell r="B2224" t="str">
            <v>35</v>
          </cell>
          <cell r="F2224" t="str">
            <v>610-0313</v>
          </cell>
          <cell r="G2224" t="str">
            <v>京田辺市三山木柚ノ木４７－２８</v>
          </cell>
          <cell r="H2224" t="str">
            <v/>
          </cell>
          <cell r="I2224" t="str">
            <v>07746-5-1467</v>
          </cell>
          <cell r="J2224">
            <v>36423</v>
          </cell>
          <cell r="K2224">
            <v>34675</v>
          </cell>
          <cell r="M2224" t="str">
            <v>畑　利幸</v>
          </cell>
          <cell r="N2224">
            <v>10000</v>
          </cell>
          <cell r="O2224">
            <v>12</v>
          </cell>
          <cell r="AA2224" t="str">
            <v/>
          </cell>
          <cell r="AB2224"/>
          <cell r="AC2224"/>
          <cell r="AO2224" t="str">
            <v/>
          </cell>
          <cell r="AP2224"/>
          <cell r="AQ2224"/>
          <cell r="BC2224" t="str">
            <v/>
          </cell>
          <cell r="BD2224"/>
          <cell r="BE2224"/>
          <cell r="BQ2224" t="str">
            <v/>
          </cell>
          <cell r="BR2224"/>
          <cell r="BS2224"/>
          <cell r="CE2224" t="str">
            <v/>
          </cell>
          <cell r="CF2224" t="str">
            <v/>
          </cell>
          <cell r="CG2224" t="str">
            <v/>
          </cell>
          <cell r="CR2224"/>
          <cell r="CS2224"/>
        </row>
        <row r="2225">
          <cell r="B2225" t="str">
            <v>38</v>
          </cell>
          <cell r="F2225" t="str">
            <v>611-0021</v>
          </cell>
          <cell r="G2225" t="str">
            <v>宇治市宇治弐番　６４－３９</v>
          </cell>
          <cell r="H2225" t="str">
            <v/>
          </cell>
          <cell r="I2225" t="str">
            <v>0774-23-0431</v>
          </cell>
          <cell r="J2225">
            <v>45180</v>
          </cell>
          <cell r="K2225">
            <v>43800</v>
          </cell>
          <cell r="M2225" t="str">
            <v>高村　孝夫</v>
          </cell>
          <cell r="N2225">
            <v>10000</v>
          </cell>
          <cell r="O2225">
            <v>12</v>
          </cell>
          <cell r="AA2225" t="str">
            <v/>
          </cell>
          <cell r="AB2225"/>
          <cell r="AC2225"/>
          <cell r="AO2225" t="str">
            <v/>
          </cell>
          <cell r="AP2225"/>
          <cell r="AQ2225"/>
          <cell r="BC2225" t="str">
            <v/>
          </cell>
          <cell r="BD2225"/>
          <cell r="BE2225"/>
          <cell r="BQ2225" t="str">
            <v/>
          </cell>
          <cell r="BR2225"/>
          <cell r="BS2225"/>
          <cell r="CE2225" t="str">
            <v/>
          </cell>
          <cell r="CF2225" t="str">
            <v/>
          </cell>
          <cell r="CG2225" t="str">
            <v/>
          </cell>
          <cell r="CR2225"/>
          <cell r="CS2225"/>
        </row>
        <row r="2226">
          <cell r="B2226" t="str">
            <v>37</v>
          </cell>
          <cell r="F2226" t="str">
            <v>621-0845</v>
          </cell>
          <cell r="G2226" t="str">
            <v>亀岡市</v>
          </cell>
          <cell r="H2226" t="str">
            <v>西つつじヶ丘美山台２丁目３－９</v>
          </cell>
          <cell r="I2226" t="str">
            <v>0771-29-6615</v>
          </cell>
          <cell r="J2226">
            <v>26220</v>
          </cell>
          <cell r="K2226">
            <v>21900</v>
          </cell>
          <cell r="M2226" t="str">
            <v>天田　勝之</v>
          </cell>
          <cell r="N2226">
            <v>4000</v>
          </cell>
          <cell r="O2226">
            <v>12</v>
          </cell>
          <cell r="AA2226" t="str">
            <v/>
          </cell>
          <cell r="AB2226"/>
          <cell r="AC2226"/>
          <cell r="AO2226" t="str">
            <v/>
          </cell>
          <cell r="AP2226"/>
          <cell r="AQ2226"/>
          <cell r="BC2226" t="str">
            <v/>
          </cell>
          <cell r="BD2226"/>
          <cell r="BE2226"/>
          <cell r="BQ2226" t="str">
            <v/>
          </cell>
          <cell r="BR2226"/>
          <cell r="BS2226"/>
          <cell r="CE2226" t="str">
            <v/>
          </cell>
          <cell r="CF2226" t="str">
            <v/>
          </cell>
          <cell r="CG2226" t="str">
            <v/>
          </cell>
          <cell r="CR2226" t="str">
            <v>京都北都信用金庫</v>
          </cell>
          <cell r="CS2226" t="str">
            <v>亀岡支店</v>
          </cell>
        </row>
        <row r="2227">
          <cell r="B2227" t="str">
            <v>35</v>
          </cell>
          <cell r="F2227" t="str">
            <v>610-0331</v>
          </cell>
          <cell r="G2227" t="str">
            <v>京田辺市田辺稲葉３０</v>
          </cell>
          <cell r="H2227" t="str">
            <v/>
          </cell>
          <cell r="I2227" t="str">
            <v>0774-64-6598</v>
          </cell>
          <cell r="J2227">
            <v>14962</v>
          </cell>
          <cell r="K2227">
            <v>13870</v>
          </cell>
          <cell r="M2227" t="str">
            <v>山村　佳史</v>
          </cell>
          <cell r="N2227">
            <v>4000</v>
          </cell>
          <cell r="O2227">
            <v>12</v>
          </cell>
          <cell r="AA2227" t="str">
            <v/>
          </cell>
          <cell r="AB2227"/>
          <cell r="AC2227"/>
          <cell r="AO2227" t="str">
            <v/>
          </cell>
          <cell r="AP2227"/>
          <cell r="AQ2227"/>
          <cell r="BC2227" t="str">
            <v/>
          </cell>
          <cell r="BD2227"/>
          <cell r="BE2227"/>
          <cell r="BQ2227" t="str">
            <v/>
          </cell>
          <cell r="BR2227"/>
          <cell r="BS2227"/>
          <cell r="CE2227" t="str">
            <v/>
          </cell>
          <cell r="CF2227" t="str">
            <v/>
          </cell>
          <cell r="CG2227" t="str">
            <v/>
          </cell>
          <cell r="CR2227"/>
          <cell r="CS2227"/>
        </row>
        <row r="2228">
          <cell r="B2228" t="str">
            <v>35</v>
          </cell>
          <cell r="F2228" t="str">
            <v>616-8066</v>
          </cell>
          <cell r="G2228" t="str">
            <v>京都市右京区太秦安井車道町１９－８</v>
          </cell>
          <cell r="H2228" t="str">
            <v>4</v>
          </cell>
          <cell r="I2228" t="str">
            <v>075-822-3829</v>
          </cell>
          <cell r="J2228">
            <v>68067</v>
          </cell>
          <cell r="K2228">
            <v>65882</v>
          </cell>
          <cell r="M2228" t="str">
            <v>柳谷　壮一</v>
          </cell>
          <cell r="N2228">
            <v>14000</v>
          </cell>
          <cell r="O2228">
            <v>12</v>
          </cell>
          <cell r="AA2228" t="str">
            <v>柳谷　真琴</v>
          </cell>
          <cell r="AB2228">
            <v>5000</v>
          </cell>
          <cell r="AC2228">
            <v>12</v>
          </cell>
          <cell r="AO2228" t="str">
            <v/>
          </cell>
          <cell r="AP2228"/>
          <cell r="AQ2228"/>
          <cell r="BC2228" t="str">
            <v/>
          </cell>
          <cell r="BD2228"/>
          <cell r="BE2228"/>
          <cell r="BQ2228" t="str">
            <v/>
          </cell>
          <cell r="BR2228"/>
          <cell r="BS2228"/>
          <cell r="CE2228" t="str">
            <v/>
          </cell>
          <cell r="CF2228" t="str">
            <v/>
          </cell>
          <cell r="CG2228" t="str">
            <v/>
          </cell>
          <cell r="CR2228"/>
          <cell r="CS2228"/>
        </row>
        <row r="2229">
          <cell r="B2229" t="str">
            <v>35</v>
          </cell>
          <cell r="F2229" t="str">
            <v>616-8203</v>
          </cell>
          <cell r="G2229" t="str">
            <v>京都市右京区宇多野柴橋町１８　カサ</v>
          </cell>
          <cell r="H2229" t="str">
            <v>デルセレッソ２０２</v>
          </cell>
          <cell r="I2229" t="str">
            <v>090-2386-7957</v>
          </cell>
          <cell r="J2229">
            <v>16055</v>
          </cell>
          <cell r="K2229">
            <v>13870</v>
          </cell>
          <cell r="M2229" t="str">
            <v>中原　誠</v>
          </cell>
          <cell r="N2229">
            <v>4000</v>
          </cell>
          <cell r="O2229">
            <v>12</v>
          </cell>
          <cell r="AA2229" t="str">
            <v/>
          </cell>
          <cell r="AB2229"/>
          <cell r="AC2229"/>
          <cell r="AO2229" t="str">
            <v/>
          </cell>
          <cell r="AP2229"/>
          <cell r="AQ2229"/>
          <cell r="BC2229" t="str">
            <v/>
          </cell>
          <cell r="BD2229"/>
          <cell r="BE2229"/>
          <cell r="BQ2229" t="str">
            <v/>
          </cell>
          <cell r="BR2229"/>
          <cell r="BS2229"/>
          <cell r="CE2229" t="str">
            <v/>
          </cell>
          <cell r="CF2229" t="str">
            <v/>
          </cell>
          <cell r="CG2229" t="str">
            <v/>
          </cell>
          <cell r="CR2229" t="str">
            <v>京都銀行</v>
          </cell>
          <cell r="CS2229" t="str">
            <v>常盤支店</v>
          </cell>
        </row>
        <row r="2230">
          <cell r="B2230" t="str">
            <v>35</v>
          </cell>
          <cell r="F2230" t="str">
            <v>606-8214</v>
          </cell>
          <cell r="G2230" t="str">
            <v>京都市左京区田中南大久保町１－６５</v>
          </cell>
          <cell r="H2230" t="str">
            <v/>
          </cell>
          <cell r="I2230" t="str">
            <v>075-706-8210</v>
          </cell>
          <cell r="J2230">
            <v>70442</v>
          </cell>
          <cell r="K2230">
            <v>69350</v>
          </cell>
          <cell r="M2230" t="str">
            <v>島崎　裕平</v>
          </cell>
          <cell r="N2230">
            <v>20000</v>
          </cell>
          <cell r="O2230">
            <v>12</v>
          </cell>
          <cell r="AA2230" t="str">
            <v/>
          </cell>
          <cell r="AB2230"/>
          <cell r="AC2230"/>
          <cell r="AO2230" t="str">
            <v/>
          </cell>
          <cell r="AP2230"/>
          <cell r="AQ2230"/>
          <cell r="BC2230" t="str">
            <v/>
          </cell>
          <cell r="BD2230"/>
          <cell r="BE2230"/>
          <cell r="BQ2230" t="str">
            <v/>
          </cell>
          <cell r="BR2230"/>
          <cell r="BS2230"/>
          <cell r="CE2230" t="str">
            <v/>
          </cell>
          <cell r="CF2230" t="str">
            <v/>
          </cell>
          <cell r="CG2230" t="str">
            <v/>
          </cell>
          <cell r="CR2230" t="str">
            <v>京都中央信用金庫</v>
          </cell>
          <cell r="CS2230" t="str">
            <v>百万遍支店</v>
          </cell>
        </row>
        <row r="2231">
          <cell r="B2231" t="str">
            <v>35</v>
          </cell>
          <cell r="F2231" t="str">
            <v>621-0042</v>
          </cell>
          <cell r="G2231" t="str">
            <v>亀岡市千代川町高野林西ノ畑３－７７</v>
          </cell>
          <cell r="H2231" t="str">
            <v/>
          </cell>
          <cell r="I2231" t="str">
            <v>0771-24-1332</v>
          </cell>
          <cell r="J2231">
            <v>1092</v>
          </cell>
          <cell r="K2231">
            <v>0</v>
          </cell>
          <cell r="M2231" t="str">
            <v/>
          </cell>
          <cell r="N2231"/>
          <cell r="O2231"/>
          <cell r="AA2231" t="str">
            <v/>
          </cell>
          <cell r="AB2231"/>
          <cell r="AC2231"/>
          <cell r="AO2231" t="str">
            <v/>
          </cell>
          <cell r="AP2231"/>
          <cell r="AQ2231"/>
          <cell r="BC2231" t="str">
            <v/>
          </cell>
          <cell r="BD2231"/>
          <cell r="BE2231"/>
          <cell r="BQ2231" t="str">
            <v/>
          </cell>
          <cell r="BR2231"/>
          <cell r="BS2231"/>
          <cell r="CE2231" t="str">
            <v/>
          </cell>
          <cell r="CF2231" t="str">
            <v/>
          </cell>
          <cell r="CG2231" t="str">
            <v/>
          </cell>
          <cell r="CR2231" t="str">
            <v>京都銀行</v>
          </cell>
          <cell r="CS2231" t="str">
            <v>千代川支店</v>
          </cell>
        </row>
        <row r="2232">
          <cell r="B2232" t="str">
            <v>35</v>
          </cell>
          <cell r="F2232" t="str">
            <v>620-0804</v>
          </cell>
          <cell r="G2232" t="str">
            <v>福知山市石原６９１</v>
          </cell>
          <cell r="H2232" t="str">
            <v/>
          </cell>
          <cell r="I2232" t="str">
            <v>0773-27-4351</v>
          </cell>
          <cell r="J2232">
            <v>2185</v>
          </cell>
          <cell r="K2232">
            <v>0</v>
          </cell>
          <cell r="M2232" t="str">
            <v/>
          </cell>
          <cell r="N2232"/>
          <cell r="O2232"/>
          <cell r="AA2232" t="str">
            <v/>
          </cell>
          <cell r="AB2232"/>
          <cell r="AC2232"/>
          <cell r="AO2232" t="str">
            <v/>
          </cell>
          <cell r="AP2232"/>
          <cell r="AQ2232"/>
          <cell r="BC2232" t="str">
            <v/>
          </cell>
          <cell r="BD2232"/>
          <cell r="BE2232"/>
          <cell r="BQ2232" t="str">
            <v/>
          </cell>
          <cell r="BR2232"/>
          <cell r="BS2232"/>
          <cell r="CE2232" t="str">
            <v/>
          </cell>
          <cell r="CF2232" t="str">
            <v/>
          </cell>
          <cell r="CG2232" t="str">
            <v/>
          </cell>
          <cell r="CR2232" t="str">
            <v>京都北都信用金庫</v>
          </cell>
          <cell r="CS2232" t="str">
            <v>福知山中央支店</v>
          </cell>
        </row>
        <row r="2233">
          <cell r="B2233" t="str">
            <v>35</v>
          </cell>
          <cell r="F2233" t="str">
            <v>625-0021</v>
          </cell>
          <cell r="G2233" t="str">
            <v>舞鶴市字安岡５０６－１２</v>
          </cell>
          <cell r="H2233" t="str">
            <v/>
          </cell>
          <cell r="I2233" t="str">
            <v>0773-77-8840</v>
          </cell>
          <cell r="J2233">
            <v>71535</v>
          </cell>
          <cell r="K2233">
            <v>69350</v>
          </cell>
          <cell r="M2233" t="str">
            <v>北野　勝彦</v>
          </cell>
          <cell r="N2233">
            <v>10000</v>
          </cell>
          <cell r="O2233">
            <v>12</v>
          </cell>
          <cell r="AA2233" t="str">
            <v>北野　大樹</v>
          </cell>
          <cell r="AB2233">
            <v>10000</v>
          </cell>
          <cell r="AC2233">
            <v>12</v>
          </cell>
          <cell r="AO2233" t="str">
            <v/>
          </cell>
          <cell r="AP2233"/>
          <cell r="AQ2233"/>
          <cell r="BC2233" t="str">
            <v/>
          </cell>
          <cell r="BD2233"/>
          <cell r="BE2233"/>
          <cell r="BQ2233" t="str">
            <v/>
          </cell>
          <cell r="BR2233"/>
          <cell r="BS2233"/>
          <cell r="CE2233" t="str">
            <v/>
          </cell>
          <cell r="CF2233" t="str">
            <v/>
          </cell>
          <cell r="CG2233" t="str">
            <v/>
          </cell>
          <cell r="CR2233" t="str">
            <v>京都北都信用金庫</v>
          </cell>
          <cell r="CS2233" t="str">
            <v>田中支店</v>
          </cell>
        </row>
        <row r="2234">
          <cell r="B2234" t="str">
            <v>35</v>
          </cell>
          <cell r="F2234" t="str">
            <v>616-8166</v>
          </cell>
          <cell r="G2234" t="str">
            <v>京都市右京区太秦石垣町１５－１</v>
          </cell>
          <cell r="H2234" t="str">
            <v/>
          </cell>
          <cell r="I2234" t="str">
            <v>075-871-5943</v>
          </cell>
          <cell r="J2234">
            <v>45600</v>
          </cell>
          <cell r="K2234">
            <v>34675</v>
          </cell>
          <cell r="M2234" t="str">
            <v>大薮　義隆</v>
          </cell>
          <cell r="N2234">
            <v>10000</v>
          </cell>
          <cell r="O2234">
            <v>12</v>
          </cell>
          <cell r="AA2234" t="str">
            <v/>
          </cell>
          <cell r="AB2234"/>
          <cell r="AC2234"/>
          <cell r="AO2234" t="str">
            <v/>
          </cell>
          <cell r="AP2234"/>
          <cell r="AQ2234"/>
          <cell r="BC2234" t="str">
            <v/>
          </cell>
          <cell r="BD2234"/>
          <cell r="BE2234"/>
          <cell r="BQ2234" t="str">
            <v/>
          </cell>
          <cell r="BR2234"/>
          <cell r="BS2234"/>
          <cell r="CE2234" t="str">
            <v/>
          </cell>
          <cell r="CF2234" t="str">
            <v/>
          </cell>
          <cell r="CG2234" t="str">
            <v/>
          </cell>
          <cell r="CR2234"/>
          <cell r="CS2234"/>
        </row>
        <row r="2235">
          <cell r="B2235" t="str">
            <v>35</v>
          </cell>
          <cell r="F2235" t="str">
            <v>614-8271</v>
          </cell>
          <cell r="G2235" t="str">
            <v>八幡市美濃山ヒル塚４９－４５</v>
          </cell>
          <cell r="H2235" t="str">
            <v/>
          </cell>
          <cell r="I2235" t="str">
            <v>075-983-7941</v>
          </cell>
          <cell r="J2235">
            <v>98182</v>
          </cell>
          <cell r="K2235">
            <v>97090</v>
          </cell>
          <cell r="M2235" t="str">
            <v>北野　慎一</v>
          </cell>
          <cell r="N2235">
            <v>16000</v>
          </cell>
          <cell r="O2235">
            <v>12</v>
          </cell>
          <cell r="AA2235" t="str">
            <v>北野　玲夫</v>
          </cell>
          <cell r="AB2235">
            <v>12000</v>
          </cell>
          <cell r="AC2235">
            <v>12</v>
          </cell>
          <cell r="AO2235" t="str">
            <v/>
          </cell>
          <cell r="AP2235"/>
          <cell r="AQ2235"/>
          <cell r="BC2235" t="str">
            <v/>
          </cell>
          <cell r="BD2235"/>
          <cell r="BE2235"/>
          <cell r="BQ2235" t="str">
            <v/>
          </cell>
          <cell r="BR2235"/>
          <cell r="BS2235"/>
          <cell r="CE2235" t="str">
            <v/>
          </cell>
          <cell r="CF2235" t="str">
            <v/>
          </cell>
          <cell r="CG2235" t="str">
            <v/>
          </cell>
          <cell r="CR2235" t="str">
            <v>京都中央信用金庫</v>
          </cell>
          <cell r="CS2235" t="str">
            <v>八幡支店</v>
          </cell>
        </row>
        <row r="2236">
          <cell r="B2236" t="str">
            <v>35</v>
          </cell>
          <cell r="F2236" t="str">
            <v>629-2311</v>
          </cell>
          <cell r="G2236" t="str">
            <v>与謝郡与謝野町幾地４２１－１７</v>
          </cell>
          <cell r="H2236" t="str">
            <v/>
          </cell>
          <cell r="I2236" t="str">
            <v>0772-42-0458</v>
          </cell>
          <cell r="J2236">
            <v>100462</v>
          </cell>
          <cell r="K2236">
            <v>0</v>
          </cell>
          <cell r="M2236" t="str">
            <v/>
          </cell>
          <cell r="N2236"/>
          <cell r="O2236"/>
          <cell r="AA2236" t="str">
            <v/>
          </cell>
          <cell r="AB2236"/>
          <cell r="AC2236"/>
          <cell r="AO2236" t="str">
            <v/>
          </cell>
          <cell r="AP2236"/>
          <cell r="AQ2236"/>
          <cell r="BC2236" t="str">
            <v/>
          </cell>
          <cell r="BD2236"/>
          <cell r="BE2236"/>
          <cell r="BQ2236" t="str">
            <v/>
          </cell>
          <cell r="BR2236"/>
          <cell r="BS2236"/>
          <cell r="CE2236" t="str">
            <v/>
          </cell>
          <cell r="CF2236" t="str">
            <v/>
          </cell>
          <cell r="CG2236" t="str">
            <v/>
          </cell>
          <cell r="CR2236" t="str">
            <v>京都北都信用金庫</v>
          </cell>
          <cell r="CS2236" t="str">
            <v>野田川支店</v>
          </cell>
        </row>
        <row r="2237">
          <cell r="B2237" t="str">
            <v>35</v>
          </cell>
          <cell r="F2237" t="str">
            <v>610-0343</v>
          </cell>
          <cell r="G2237" t="str">
            <v>京田辺市大住小林９－４８</v>
          </cell>
          <cell r="H2237" t="str">
            <v/>
          </cell>
          <cell r="I2237" t="str">
            <v>0774-64-4078</v>
          </cell>
          <cell r="J2237">
            <v>71535</v>
          </cell>
          <cell r="K2237">
            <v>69350</v>
          </cell>
          <cell r="M2237" t="str">
            <v>美濃　宏明</v>
          </cell>
          <cell r="N2237">
            <v>20000</v>
          </cell>
          <cell r="O2237">
            <v>12</v>
          </cell>
          <cell r="AA2237" t="str">
            <v/>
          </cell>
          <cell r="AB2237"/>
          <cell r="AC2237"/>
          <cell r="AO2237" t="str">
            <v/>
          </cell>
          <cell r="AP2237"/>
          <cell r="AQ2237"/>
          <cell r="BC2237" t="str">
            <v/>
          </cell>
          <cell r="BD2237"/>
          <cell r="BE2237"/>
          <cell r="BQ2237" t="str">
            <v/>
          </cell>
          <cell r="BR2237"/>
          <cell r="BS2237"/>
          <cell r="CE2237" t="str">
            <v/>
          </cell>
          <cell r="CF2237" t="str">
            <v/>
          </cell>
          <cell r="CG2237" t="str">
            <v/>
          </cell>
          <cell r="CR2237"/>
          <cell r="CS2237"/>
        </row>
        <row r="2238">
          <cell r="B2238" t="str">
            <v>38</v>
          </cell>
          <cell r="F2238" t="str">
            <v>610-0121</v>
          </cell>
          <cell r="G2238" t="str">
            <v>城陽市寺田築留　５番地の５</v>
          </cell>
          <cell r="H2238" t="str">
            <v/>
          </cell>
          <cell r="I2238" t="str">
            <v>0774-56-1353</v>
          </cell>
          <cell r="J2238">
            <v>2760</v>
          </cell>
          <cell r="K2238">
            <v>0</v>
          </cell>
          <cell r="M2238" t="str">
            <v/>
          </cell>
          <cell r="N2238"/>
          <cell r="O2238"/>
          <cell r="AA2238" t="str">
            <v/>
          </cell>
          <cell r="AB2238"/>
          <cell r="AC2238"/>
          <cell r="AO2238" t="str">
            <v/>
          </cell>
          <cell r="AP2238"/>
          <cell r="AQ2238"/>
          <cell r="BC2238" t="str">
            <v/>
          </cell>
          <cell r="BD2238"/>
          <cell r="BE2238"/>
          <cell r="BQ2238" t="str">
            <v/>
          </cell>
          <cell r="BR2238"/>
          <cell r="BS2238"/>
          <cell r="CE2238" t="str">
            <v/>
          </cell>
          <cell r="CF2238" t="str">
            <v/>
          </cell>
          <cell r="CG2238" t="str">
            <v/>
          </cell>
          <cell r="CR2238" t="str">
            <v>京都中央信用金庫</v>
          </cell>
          <cell r="CS2238" t="str">
            <v>城陽支店</v>
          </cell>
        </row>
        <row r="2239">
          <cell r="B2239" t="str">
            <v>35</v>
          </cell>
          <cell r="F2239" t="str">
            <v>610-1153</v>
          </cell>
          <cell r="G2239" t="str">
            <v>京都市西京区</v>
          </cell>
          <cell r="H2239" t="str">
            <v>大原野南春日町６７９</v>
          </cell>
          <cell r="I2239" t="str">
            <v>075-332-7573</v>
          </cell>
          <cell r="J2239">
            <v>2185</v>
          </cell>
          <cell r="K2239">
            <v>0</v>
          </cell>
          <cell r="M2239" t="str">
            <v/>
          </cell>
          <cell r="N2239"/>
          <cell r="O2239"/>
          <cell r="AA2239" t="str">
            <v/>
          </cell>
          <cell r="AB2239"/>
          <cell r="AC2239"/>
          <cell r="AO2239" t="str">
            <v/>
          </cell>
          <cell r="AP2239"/>
          <cell r="AQ2239"/>
          <cell r="BC2239" t="str">
            <v/>
          </cell>
          <cell r="BD2239"/>
          <cell r="BE2239"/>
          <cell r="BQ2239" t="str">
            <v/>
          </cell>
          <cell r="BR2239"/>
          <cell r="BS2239"/>
          <cell r="CE2239" t="str">
            <v/>
          </cell>
          <cell r="CF2239" t="str">
            <v/>
          </cell>
          <cell r="CG2239" t="str">
            <v/>
          </cell>
          <cell r="CR2239" t="str">
            <v>京都中央農業協同組合</v>
          </cell>
          <cell r="CS2239" t="str">
            <v>大原野支店</v>
          </cell>
        </row>
        <row r="2240">
          <cell r="B2240" t="str">
            <v>35</v>
          </cell>
          <cell r="F2240" t="str">
            <v>601-8207</v>
          </cell>
          <cell r="G2240" t="str">
            <v>京都市南区久世中久町６９７－２</v>
          </cell>
          <cell r="H2240" t="str">
            <v/>
          </cell>
          <cell r="I2240" t="str">
            <v>075-921-0558</v>
          </cell>
          <cell r="J2240">
            <v>98638</v>
          </cell>
          <cell r="K2240">
            <v>5776</v>
          </cell>
          <cell r="M2240" t="str">
            <v>藤井　利一</v>
          </cell>
          <cell r="N2240">
            <v>4000</v>
          </cell>
          <cell r="O2240">
            <v>5</v>
          </cell>
          <cell r="AA2240" t="str">
            <v/>
          </cell>
          <cell r="AB2240"/>
          <cell r="AC2240"/>
          <cell r="AO2240" t="str">
            <v/>
          </cell>
          <cell r="AP2240"/>
          <cell r="AQ2240"/>
          <cell r="BC2240" t="str">
            <v/>
          </cell>
          <cell r="BD2240"/>
          <cell r="BE2240"/>
          <cell r="BQ2240" t="str">
            <v/>
          </cell>
          <cell r="BR2240"/>
          <cell r="BS2240"/>
          <cell r="CE2240" t="str">
            <v/>
          </cell>
          <cell r="CF2240" t="str">
            <v/>
          </cell>
          <cell r="CG2240" t="str">
            <v/>
          </cell>
          <cell r="CR2240" t="str">
            <v>京都銀行</v>
          </cell>
          <cell r="CS2240" t="str">
            <v>東向日町支店</v>
          </cell>
        </row>
        <row r="2241">
          <cell r="B2241" t="str">
            <v>35</v>
          </cell>
          <cell r="F2241" t="str">
            <v>611-0002</v>
          </cell>
          <cell r="G2241" t="str">
            <v>宇治市木幡内畑１２－１　パデシオン</v>
          </cell>
          <cell r="H2241" t="str">
            <v>木幡駅前６１３</v>
          </cell>
          <cell r="I2241" t="str">
            <v>0774-77-2168</v>
          </cell>
          <cell r="J2241">
            <v>28832</v>
          </cell>
          <cell r="K2241">
            <v>27740</v>
          </cell>
          <cell r="M2241" t="str">
            <v>小嶋　健仁</v>
          </cell>
          <cell r="N2241">
            <v>8000</v>
          </cell>
          <cell r="O2241">
            <v>12</v>
          </cell>
          <cell r="AA2241" t="str">
            <v/>
          </cell>
          <cell r="AB2241"/>
          <cell r="AC2241"/>
          <cell r="AO2241" t="str">
            <v/>
          </cell>
          <cell r="AP2241"/>
          <cell r="AQ2241"/>
          <cell r="BC2241" t="str">
            <v/>
          </cell>
          <cell r="BD2241"/>
          <cell r="BE2241"/>
          <cell r="BQ2241" t="str">
            <v/>
          </cell>
          <cell r="BR2241"/>
          <cell r="BS2241"/>
          <cell r="CE2241" t="str">
            <v/>
          </cell>
          <cell r="CF2241" t="str">
            <v/>
          </cell>
          <cell r="CG2241" t="str">
            <v/>
          </cell>
          <cell r="CR2241" t="str">
            <v>三井住友銀行</v>
          </cell>
          <cell r="CS2241" t="str">
            <v>伏見支店</v>
          </cell>
        </row>
        <row r="2242">
          <cell r="B2242" t="str">
            <v>38</v>
          </cell>
          <cell r="F2242" t="str">
            <v>610-0111</v>
          </cell>
          <cell r="G2242" t="str">
            <v>城陽市富野</v>
          </cell>
          <cell r="H2242" t="str">
            <v>鷺坂山８</v>
          </cell>
          <cell r="I2242" t="str">
            <v>0774-53-1434</v>
          </cell>
          <cell r="J2242">
            <v>30180</v>
          </cell>
          <cell r="K2242">
            <v>21900</v>
          </cell>
          <cell r="M2242" t="str">
            <v>松本　暢</v>
          </cell>
          <cell r="N2242">
            <v>5000</v>
          </cell>
          <cell r="O2242">
            <v>12</v>
          </cell>
          <cell r="AA2242" t="str">
            <v/>
          </cell>
          <cell r="AB2242"/>
          <cell r="AC2242"/>
          <cell r="AO2242" t="str">
            <v/>
          </cell>
          <cell r="AP2242"/>
          <cell r="AQ2242"/>
          <cell r="BC2242" t="str">
            <v/>
          </cell>
          <cell r="BD2242"/>
          <cell r="BE2242"/>
          <cell r="BQ2242" t="str">
            <v/>
          </cell>
          <cell r="BR2242"/>
          <cell r="BS2242"/>
          <cell r="CE2242" t="str">
            <v/>
          </cell>
          <cell r="CF2242" t="str">
            <v/>
          </cell>
          <cell r="CG2242" t="str">
            <v/>
          </cell>
          <cell r="CR2242" t="str">
            <v>京都銀行</v>
          </cell>
          <cell r="CS2242" t="str">
            <v>田辺支店</v>
          </cell>
        </row>
        <row r="2243">
          <cell r="B2243" t="str">
            <v>35</v>
          </cell>
          <cell r="F2243" t="str">
            <v>616-8183</v>
          </cell>
          <cell r="G2243" t="str">
            <v>京都市右京区太秦宮ノ前町　３６－２</v>
          </cell>
          <cell r="H2243" t="str">
            <v>0</v>
          </cell>
          <cell r="I2243" t="str">
            <v>075-864-1305</v>
          </cell>
          <cell r="J2243">
            <v>1092</v>
          </cell>
          <cell r="K2243">
            <v>0</v>
          </cell>
          <cell r="M2243" t="str">
            <v/>
          </cell>
          <cell r="N2243"/>
          <cell r="O2243"/>
          <cell r="AA2243" t="str">
            <v/>
          </cell>
          <cell r="AB2243"/>
          <cell r="AC2243"/>
          <cell r="AO2243" t="str">
            <v/>
          </cell>
          <cell r="AP2243"/>
          <cell r="AQ2243"/>
          <cell r="BC2243" t="str">
            <v/>
          </cell>
          <cell r="BD2243"/>
          <cell r="BE2243"/>
          <cell r="BQ2243" t="str">
            <v/>
          </cell>
          <cell r="BR2243"/>
          <cell r="BS2243"/>
          <cell r="CE2243" t="str">
            <v/>
          </cell>
          <cell r="CF2243" t="str">
            <v/>
          </cell>
          <cell r="CG2243" t="str">
            <v/>
          </cell>
          <cell r="CR2243" t="str">
            <v>京都信用金庫</v>
          </cell>
          <cell r="CS2243" t="str">
            <v>梅津支店</v>
          </cell>
        </row>
        <row r="2244">
          <cell r="B2244" t="str">
            <v>35</v>
          </cell>
          <cell r="F2244" t="str">
            <v>611-0031</v>
          </cell>
          <cell r="G2244" t="str">
            <v>宇治市広野町新成田１００番地１９４</v>
          </cell>
          <cell r="H2244" t="str">
            <v/>
          </cell>
          <cell r="I2244" t="str">
            <v>0774-48-2455</v>
          </cell>
          <cell r="J2244">
            <v>56572</v>
          </cell>
          <cell r="K2244">
            <v>55480</v>
          </cell>
          <cell r="M2244" t="str">
            <v>島川　渉</v>
          </cell>
          <cell r="N2244">
            <v>16000</v>
          </cell>
          <cell r="O2244">
            <v>12</v>
          </cell>
          <cell r="AA2244" t="str">
            <v/>
          </cell>
          <cell r="AB2244"/>
          <cell r="AC2244"/>
          <cell r="AO2244" t="str">
            <v/>
          </cell>
          <cell r="AP2244"/>
          <cell r="AQ2244"/>
          <cell r="BC2244" t="str">
            <v/>
          </cell>
          <cell r="BD2244"/>
          <cell r="BE2244"/>
          <cell r="BQ2244" t="str">
            <v/>
          </cell>
          <cell r="BR2244"/>
          <cell r="BS2244"/>
          <cell r="CE2244" t="str">
            <v/>
          </cell>
          <cell r="CF2244" t="str">
            <v/>
          </cell>
          <cell r="CG2244" t="str">
            <v/>
          </cell>
          <cell r="CR2244" t="str">
            <v>京都銀行</v>
          </cell>
          <cell r="CS2244" t="str">
            <v>小倉支店</v>
          </cell>
        </row>
        <row r="2245">
          <cell r="B2245" t="str">
            <v>35</v>
          </cell>
          <cell r="F2245" t="str">
            <v>611-0025</v>
          </cell>
          <cell r="G2245" t="str">
            <v>宇治市神明石塚６－３</v>
          </cell>
          <cell r="H2245" t="str">
            <v/>
          </cell>
          <cell r="I2245" t="str">
            <v>0774-22-9157</v>
          </cell>
          <cell r="J2245">
            <v>50967</v>
          </cell>
          <cell r="K2245">
            <v>48545</v>
          </cell>
          <cell r="M2245" t="str">
            <v>高橋　良次</v>
          </cell>
          <cell r="N2245">
            <v>14000</v>
          </cell>
          <cell r="O2245">
            <v>12</v>
          </cell>
          <cell r="AA2245" t="str">
            <v/>
          </cell>
          <cell r="AB2245"/>
          <cell r="AC2245"/>
          <cell r="AO2245" t="str">
            <v/>
          </cell>
          <cell r="AP2245"/>
          <cell r="AQ2245"/>
          <cell r="BC2245" t="str">
            <v/>
          </cell>
          <cell r="BD2245"/>
          <cell r="BE2245"/>
          <cell r="BQ2245" t="str">
            <v/>
          </cell>
          <cell r="BR2245"/>
          <cell r="BS2245"/>
          <cell r="CE2245" t="str">
            <v/>
          </cell>
          <cell r="CF2245" t="str">
            <v/>
          </cell>
          <cell r="CG2245" t="str">
            <v/>
          </cell>
          <cell r="CR2245" t="str">
            <v>京都中央信用金庫</v>
          </cell>
          <cell r="CS2245" t="str">
            <v>神明支店</v>
          </cell>
        </row>
        <row r="2246">
          <cell r="B2246" t="str">
            <v>35</v>
          </cell>
          <cell r="F2246" t="str">
            <v>616-8361</v>
          </cell>
          <cell r="G2246" t="str">
            <v>京都市右京区嵯峨中通町８－１０</v>
          </cell>
          <cell r="H2246" t="str">
            <v/>
          </cell>
          <cell r="I2246" t="str">
            <v>075-864-4572</v>
          </cell>
          <cell r="J2246">
            <v>15960</v>
          </cell>
          <cell r="K2246">
            <v>13870</v>
          </cell>
          <cell r="M2246" t="str">
            <v>榊原　康記</v>
          </cell>
          <cell r="N2246">
            <v>4000</v>
          </cell>
          <cell r="O2246">
            <v>12</v>
          </cell>
          <cell r="AA2246" t="str">
            <v/>
          </cell>
          <cell r="AB2246"/>
          <cell r="AC2246"/>
          <cell r="AO2246" t="str">
            <v/>
          </cell>
          <cell r="AP2246"/>
          <cell r="AQ2246"/>
          <cell r="BC2246" t="str">
            <v/>
          </cell>
          <cell r="BD2246"/>
          <cell r="BE2246"/>
          <cell r="BQ2246" t="str">
            <v/>
          </cell>
          <cell r="BR2246"/>
          <cell r="BS2246"/>
          <cell r="CE2246" t="str">
            <v/>
          </cell>
          <cell r="CF2246" t="str">
            <v/>
          </cell>
          <cell r="CG2246" t="str">
            <v/>
          </cell>
          <cell r="CR2246" t="str">
            <v>京都中央信用金庫</v>
          </cell>
          <cell r="CS2246" t="str">
            <v>梅津支店</v>
          </cell>
        </row>
        <row r="2247">
          <cell r="B2247" t="str">
            <v>35</v>
          </cell>
          <cell r="F2247" t="str">
            <v>616-8254</v>
          </cell>
          <cell r="G2247" t="str">
            <v>京都市右京区鳴滝宅間町２４－７</v>
          </cell>
          <cell r="H2247" t="str">
            <v/>
          </cell>
          <cell r="I2247" t="str">
            <v>075-464-0645</v>
          </cell>
          <cell r="J2247">
            <v>57665</v>
          </cell>
          <cell r="K2247">
            <v>55480</v>
          </cell>
          <cell r="M2247" t="str">
            <v>成田　淳</v>
          </cell>
          <cell r="N2247">
            <v>16000</v>
          </cell>
          <cell r="O2247">
            <v>12</v>
          </cell>
          <cell r="AA2247" t="str">
            <v/>
          </cell>
          <cell r="AB2247"/>
          <cell r="AC2247"/>
          <cell r="AO2247" t="str">
            <v/>
          </cell>
          <cell r="AP2247"/>
          <cell r="AQ2247"/>
          <cell r="BC2247" t="str">
            <v/>
          </cell>
          <cell r="BD2247"/>
          <cell r="BE2247"/>
          <cell r="BQ2247" t="str">
            <v/>
          </cell>
          <cell r="BR2247"/>
          <cell r="BS2247"/>
          <cell r="CE2247" t="str">
            <v/>
          </cell>
          <cell r="CF2247" t="str">
            <v/>
          </cell>
          <cell r="CG2247" t="str">
            <v/>
          </cell>
          <cell r="CR2247" t="str">
            <v>京都信用金庫</v>
          </cell>
          <cell r="CS2247" t="str">
            <v>梅津支店</v>
          </cell>
        </row>
        <row r="2248">
          <cell r="B2248" t="str">
            <v>38</v>
          </cell>
          <cell r="F2248" t="str">
            <v>620-0845</v>
          </cell>
          <cell r="G2248" t="str">
            <v>福知山市長田１１７９－５（上松）</v>
          </cell>
          <cell r="H2248" t="str">
            <v/>
          </cell>
          <cell r="I2248" t="str">
            <v>0773-27-0155</v>
          </cell>
          <cell r="J2248">
            <v>16284</v>
          </cell>
          <cell r="K2248">
            <v>0</v>
          </cell>
          <cell r="M2248" t="str">
            <v/>
          </cell>
          <cell r="N2248"/>
          <cell r="O2248"/>
          <cell r="AA2248" t="str">
            <v/>
          </cell>
          <cell r="AB2248"/>
          <cell r="AC2248"/>
          <cell r="AO2248" t="str">
            <v/>
          </cell>
          <cell r="AP2248"/>
          <cell r="AQ2248"/>
          <cell r="BC2248" t="str">
            <v/>
          </cell>
          <cell r="BD2248"/>
          <cell r="BE2248"/>
          <cell r="BQ2248" t="str">
            <v/>
          </cell>
          <cell r="BR2248"/>
          <cell r="BS2248"/>
          <cell r="CE2248" t="str">
            <v/>
          </cell>
          <cell r="CF2248" t="str">
            <v/>
          </cell>
          <cell r="CG2248" t="str">
            <v/>
          </cell>
          <cell r="CR2248" t="str">
            <v>京都北都信用金庫</v>
          </cell>
          <cell r="CS2248" t="str">
            <v>六人部支店</v>
          </cell>
        </row>
        <row r="2249">
          <cell r="B2249" t="str">
            <v>35</v>
          </cell>
          <cell r="F2249" t="str">
            <v>616-8365</v>
          </cell>
          <cell r="G2249" t="str">
            <v>京都市右京区嵯峨伊勢ノ上町２２－３</v>
          </cell>
          <cell r="H2249" t="str">
            <v>6</v>
          </cell>
          <cell r="I2249" t="str">
            <v>075-862-1858</v>
          </cell>
          <cell r="J2249">
            <v>36860</v>
          </cell>
          <cell r="K2249">
            <v>34675</v>
          </cell>
          <cell r="M2249" t="str">
            <v>高田　勝</v>
          </cell>
          <cell r="N2249">
            <v>10000</v>
          </cell>
          <cell r="O2249">
            <v>12</v>
          </cell>
          <cell r="AA2249" t="str">
            <v/>
          </cell>
          <cell r="AB2249"/>
          <cell r="AC2249"/>
          <cell r="AO2249" t="str">
            <v/>
          </cell>
          <cell r="AP2249"/>
          <cell r="AQ2249"/>
          <cell r="BC2249" t="str">
            <v/>
          </cell>
          <cell r="BD2249"/>
          <cell r="BE2249"/>
          <cell r="BQ2249" t="str">
            <v/>
          </cell>
          <cell r="BR2249"/>
          <cell r="BS2249"/>
          <cell r="CE2249" t="str">
            <v/>
          </cell>
          <cell r="CF2249" t="str">
            <v/>
          </cell>
          <cell r="CG2249" t="str">
            <v/>
          </cell>
          <cell r="CR2249" t="str">
            <v>京都中央信用金庫</v>
          </cell>
          <cell r="CS2249" t="str">
            <v>本店営業部</v>
          </cell>
        </row>
        <row r="2250">
          <cell r="B2250" t="str">
            <v>35</v>
          </cell>
          <cell r="F2250" t="str">
            <v>601-1337</v>
          </cell>
          <cell r="G2250" t="str">
            <v>京都市伏見区醍醐槇ノ内町９</v>
          </cell>
          <cell r="H2250" t="str">
            <v/>
          </cell>
          <cell r="I2250" t="str">
            <v>075-571-1700</v>
          </cell>
          <cell r="J2250">
            <v>42693</v>
          </cell>
          <cell r="K2250">
            <v>27740</v>
          </cell>
          <cell r="M2250" t="str">
            <v>小西　勝博</v>
          </cell>
          <cell r="N2250">
            <v>8000</v>
          </cell>
          <cell r="O2250">
            <v>12</v>
          </cell>
          <cell r="AA2250" t="str">
            <v/>
          </cell>
          <cell r="AB2250"/>
          <cell r="AC2250"/>
          <cell r="AO2250" t="str">
            <v/>
          </cell>
          <cell r="AP2250"/>
          <cell r="AQ2250"/>
          <cell r="BC2250" t="str">
            <v/>
          </cell>
          <cell r="BD2250"/>
          <cell r="BE2250"/>
          <cell r="BQ2250" t="str">
            <v/>
          </cell>
          <cell r="BR2250"/>
          <cell r="BS2250"/>
          <cell r="CE2250" t="str">
            <v/>
          </cell>
          <cell r="CF2250" t="str">
            <v/>
          </cell>
          <cell r="CG2250" t="str">
            <v/>
          </cell>
          <cell r="CR2250" t="str">
            <v>京都中央信用金庫</v>
          </cell>
          <cell r="CS2250" t="str">
            <v>六地蔵支店</v>
          </cell>
        </row>
        <row r="2251">
          <cell r="B2251" t="str">
            <v>35</v>
          </cell>
          <cell r="F2251" t="str">
            <v>610-0353</v>
          </cell>
          <cell r="G2251" t="str">
            <v>京田辺市松井ケ丘３丁目１－１</v>
          </cell>
          <cell r="H2251" t="str">
            <v/>
          </cell>
          <cell r="I2251" t="str">
            <v>0774-62-8961</v>
          </cell>
          <cell r="J2251">
            <v>80332</v>
          </cell>
          <cell r="K2251">
            <v>34675</v>
          </cell>
          <cell r="M2251" t="str">
            <v>加藤　昌亮</v>
          </cell>
          <cell r="N2251">
            <v>10000</v>
          </cell>
          <cell r="O2251">
            <v>12</v>
          </cell>
          <cell r="AA2251" t="str">
            <v/>
          </cell>
          <cell r="AB2251"/>
          <cell r="AC2251"/>
          <cell r="AO2251" t="str">
            <v/>
          </cell>
          <cell r="AP2251"/>
          <cell r="AQ2251"/>
          <cell r="BC2251" t="str">
            <v/>
          </cell>
          <cell r="BD2251"/>
          <cell r="BE2251"/>
          <cell r="BQ2251" t="str">
            <v/>
          </cell>
          <cell r="BR2251"/>
          <cell r="BS2251"/>
          <cell r="CE2251" t="str">
            <v/>
          </cell>
          <cell r="CF2251" t="str">
            <v/>
          </cell>
          <cell r="CG2251" t="str">
            <v/>
          </cell>
          <cell r="CR2251" t="str">
            <v>京都銀行</v>
          </cell>
          <cell r="CS2251" t="str">
            <v>大住支店</v>
          </cell>
        </row>
        <row r="2252">
          <cell r="B2252" t="str">
            <v>35</v>
          </cell>
          <cell r="F2252" t="str">
            <v>610-0331</v>
          </cell>
          <cell r="G2252" t="str">
            <v>京田辺市田辺沓脱９番地</v>
          </cell>
          <cell r="H2252" t="str">
            <v>アクアホームビル１０１号</v>
          </cell>
          <cell r="I2252" t="str">
            <v>0774-62-8960</v>
          </cell>
          <cell r="J2252">
            <v>42275</v>
          </cell>
          <cell r="K2252">
            <v>0</v>
          </cell>
          <cell r="M2252" t="str">
            <v/>
          </cell>
          <cell r="N2252"/>
          <cell r="O2252"/>
          <cell r="AA2252" t="str">
            <v/>
          </cell>
          <cell r="AB2252"/>
          <cell r="AC2252"/>
          <cell r="AO2252" t="str">
            <v/>
          </cell>
          <cell r="AP2252"/>
          <cell r="AQ2252"/>
          <cell r="BC2252" t="str">
            <v/>
          </cell>
          <cell r="BD2252"/>
          <cell r="BE2252"/>
          <cell r="BQ2252" t="str">
            <v/>
          </cell>
          <cell r="BR2252"/>
          <cell r="BS2252"/>
          <cell r="CE2252" t="str">
            <v/>
          </cell>
          <cell r="CF2252" t="str">
            <v/>
          </cell>
          <cell r="CG2252" t="str">
            <v/>
          </cell>
          <cell r="CR2252" t="str">
            <v>京都銀行</v>
          </cell>
          <cell r="CS2252" t="str">
            <v>大住支店</v>
          </cell>
        </row>
        <row r="2253">
          <cell r="B2253" t="str">
            <v>35</v>
          </cell>
          <cell r="F2253" t="str">
            <v>626-0211</v>
          </cell>
          <cell r="G2253" t="str">
            <v>宮津市里波見１１１－１</v>
          </cell>
          <cell r="H2253" t="str">
            <v/>
          </cell>
          <cell r="I2253" t="str">
            <v>0772-28-0115</v>
          </cell>
          <cell r="J2253">
            <v>8683</v>
          </cell>
          <cell r="K2253">
            <v>0</v>
          </cell>
          <cell r="M2253" t="str">
            <v/>
          </cell>
          <cell r="N2253"/>
          <cell r="O2253"/>
          <cell r="AA2253" t="str">
            <v/>
          </cell>
          <cell r="AB2253"/>
          <cell r="AC2253"/>
          <cell r="AO2253" t="str">
            <v/>
          </cell>
          <cell r="AP2253"/>
          <cell r="AQ2253"/>
          <cell r="BC2253" t="str">
            <v/>
          </cell>
          <cell r="BD2253"/>
          <cell r="BE2253"/>
          <cell r="BQ2253" t="str">
            <v/>
          </cell>
          <cell r="BR2253"/>
          <cell r="BS2253"/>
          <cell r="CE2253" t="str">
            <v/>
          </cell>
          <cell r="CF2253" t="str">
            <v/>
          </cell>
          <cell r="CG2253" t="str">
            <v/>
          </cell>
          <cell r="CR2253" t="str">
            <v>京都北都信用金庫</v>
          </cell>
          <cell r="CS2253" t="str">
            <v>府中支店</v>
          </cell>
        </row>
        <row r="2254">
          <cell r="B2254" t="str">
            <v>35</v>
          </cell>
          <cell r="F2254" t="str">
            <v>625-0005</v>
          </cell>
          <cell r="G2254" t="str">
            <v>舞鶴市朝来中５０９－１</v>
          </cell>
          <cell r="H2254" t="str">
            <v/>
          </cell>
          <cell r="I2254" t="str">
            <v>0773-63-3177</v>
          </cell>
          <cell r="J2254">
            <v>26220</v>
          </cell>
          <cell r="K2254">
            <v>0</v>
          </cell>
          <cell r="M2254" t="str">
            <v/>
          </cell>
          <cell r="N2254"/>
          <cell r="O2254"/>
          <cell r="AA2254" t="str">
            <v/>
          </cell>
          <cell r="AB2254"/>
          <cell r="AC2254"/>
          <cell r="AO2254" t="str">
            <v/>
          </cell>
          <cell r="AP2254"/>
          <cell r="AQ2254"/>
          <cell r="BC2254" t="str">
            <v/>
          </cell>
          <cell r="BD2254"/>
          <cell r="BE2254"/>
          <cell r="BQ2254" t="str">
            <v/>
          </cell>
          <cell r="BR2254"/>
          <cell r="BS2254"/>
          <cell r="CE2254" t="str">
            <v/>
          </cell>
          <cell r="CF2254" t="str">
            <v/>
          </cell>
          <cell r="CG2254" t="str">
            <v/>
          </cell>
          <cell r="CR2254" t="str">
            <v>京都北都信用金庫</v>
          </cell>
          <cell r="CS2254" t="str">
            <v>東舞鶴中央支店</v>
          </cell>
        </row>
        <row r="2255">
          <cell r="B2255" t="str">
            <v>35</v>
          </cell>
          <cell r="F2255" t="str">
            <v>625-0051</v>
          </cell>
          <cell r="G2255" t="str">
            <v>舞鶴市行永東町２－１４</v>
          </cell>
          <cell r="H2255" t="str">
            <v/>
          </cell>
          <cell r="I2255" t="str">
            <v>0773-63-1605</v>
          </cell>
          <cell r="J2255">
            <v>16055</v>
          </cell>
          <cell r="K2255">
            <v>13870</v>
          </cell>
          <cell r="M2255" t="str">
            <v>山崎　純男</v>
          </cell>
          <cell r="N2255">
            <v>4000</v>
          </cell>
          <cell r="O2255">
            <v>12</v>
          </cell>
          <cell r="AA2255" t="str">
            <v/>
          </cell>
          <cell r="AB2255"/>
          <cell r="AC2255"/>
          <cell r="AO2255" t="str">
            <v/>
          </cell>
          <cell r="AP2255"/>
          <cell r="AQ2255"/>
          <cell r="BC2255" t="str">
            <v/>
          </cell>
          <cell r="BD2255"/>
          <cell r="BE2255"/>
          <cell r="BQ2255" t="str">
            <v/>
          </cell>
          <cell r="BR2255"/>
          <cell r="BS2255"/>
          <cell r="CE2255" t="str">
            <v/>
          </cell>
          <cell r="CF2255" t="str">
            <v/>
          </cell>
          <cell r="CG2255" t="str">
            <v/>
          </cell>
          <cell r="CR2255" t="str">
            <v>京都北都信用金庫</v>
          </cell>
          <cell r="CS2255" t="str">
            <v>東舞鶴中央支店</v>
          </cell>
        </row>
        <row r="2256">
          <cell r="B2256" t="str">
            <v>35</v>
          </cell>
          <cell r="F2256" t="str">
            <v>611-0041</v>
          </cell>
          <cell r="G2256" t="str">
            <v>宇治市槇島町吹前９７番地４</v>
          </cell>
          <cell r="H2256" t="str">
            <v/>
          </cell>
          <cell r="I2256" t="str">
            <v>0774-20-6400</v>
          </cell>
          <cell r="J2256">
            <v>16055</v>
          </cell>
          <cell r="K2256">
            <v>13870</v>
          </cell>
          <cell r="M2256" t="str">
            <v>伊藤　正一</v>
          </cell>
          <cell r="N2256">
            <v>4000</v>
          </cell>
          <cell r="O2256">
            <v>12</v>
          </cell>
          <cell r="AA2256" t="str">
            <v/>
          </cell>
          <cell r="AB2256"/>
          <cell r="AC2256"/>
          <cell r="AO2256" t="str">
            <v/>
          </cell>
          <cell r="AP2256"/>
          <cell r="AQ2256"/>
          <cell r="BC2256" t="str">
            <v/>
          </cell>
          <cell r="BD2256"/>
          <cell r="BE2256"/>
          <cell r="BQ2256" t="str">
            <v/>
          </cell>
          <cell r="BR2256"/>
          <cell r="BS2256"/>
          <cell r="CE2256" t="str">
            <v/>
          </cell>
          <cell r="CF2256" t="str">
            <v/>
          </cell>
          <cell r="CG2256" t="str">
            <v/>
          </cell>
          <cell r="CR2256" t="str">
            <v>京都中央信用金庫</v>
          </cell>
          <cell r="CS2256" t="str">
            <v>小倉支店</v>
          </cell>
        </row>
        <row r="2257">
          <cell r="B2257" t="str">
            <v>35</v>
          </cell>
          <cell r="F2257" t="str">
            <v>525-0033</v>
          </cell>
          <cell r="G2257" t="str">
            <v>草津市東草津</v>
          </cell>
          <cell r="H2257" t="str">
            <v>四丁目４番４号</v>
          </cell>
          <cell r="I2257" t="str">
            <v>090-8387-8587</v>
          </cell>
          <cell r="J2257">
            <v>16055</v>
          </cell>
          <cell r="K2257">
            <v>13870</v>
          </cell>
          <cell r="M2257" t="str">
            <v>山田　大輔</v>
          </cell>
          <cell r="N2257">
            <v>4000</v>
          </cell>
          <cell r="O2257">
            <v>12</v>
          </cell>
          <cell r="AA2257" t="str">
            <v/>
          </cell>
          <cell r="AB2257"/>
          <cell r="AC2257"/>
          <cell r="AO2257" t="str">
            <v/>
          </cell>
          <cell r="AP2257"/>
          <cell r="AQ2257"/>
          <cell r="BC2257" t="str">
            <v/>
          </cell>
          <cell r="BD2257"/>
          <cell r="BE2257"/>
          <cell r="BQ2257" t="str">
            <v/>
          </cell>
          <cell r="BR2257"/>
          <cell r="BS2257"/>
          <cell r="CE2257" t="str">
            <v/>
          </cell>
          <cell r="CF2257" t="str">
            <v/>
          </cell>
          <cell r="CG2257" t="str">
            <v/>
          </cell>
          <cell r="CR2257" t="str">
            <v>滋賀銀行</v>
          </cell>
          <cell r="CS2257" t="str">
            <v>草津西支店</v>
          </cell>
        </row>
        <row r="2258">
          <cell r="B2258" t="str">
            <v>35</v>
          </cell>
          <cell r="F2258" t="str">
            <v>619-0214</v>
          </cell>
          <cell r="G2258" t="str">
            <v>木津川市木津町木津南後背４７番地５</v>
          </cell>
          <cell r="H2258" t="str">
            <v/>
          </cell>
          <cell r="I2258" t="str">
            <v>07747-2-4099</v>
          </cell>
          <cell r="J2258">
            <v>19446</v>
          </cell>
          <cell r="K2258">
            <v>17337</v>
          </cell>
          <cell r="M2258" t="str">
            <v>中村　文彦</v>
          </cell>
          <cell r="N2258">
            <v>5000</v>
          </cell>
          <cell r="O2258">
            <v>12</v>
          </cell>
          <cell r="AA2258" t="str">
            <v/>
          </cell>
          <cell r="AB2258"/>
          <cell r="AC2258"/>
          <cell r="AO2258" t="str">
            <v/>
          </cell>
          <cell r="AP2258"/>
          <cell r="AQ2258"/>
          <cell r="BC2258" t="str">
            <v/>
          </cell>
          <cell r="BD2258"/>
          <cell r="BE2258"/>
          <cell r="BQ2258" t="str">
            <v/>
          </cell>
          <cell r="BR2258"/>
          <cell r="BS2258"/>
          <cell r="CE2258" t="str">
            <v/>
          </cell>
          <cell r="CF2258" t="str">
            <v/>
          </cell>
          <cell r="CG2258" t="str">
            <v/>
          </cell>
          <cell r="CR2258" t="str">
            <v>京都中央信用金庫</v>
          </cell>
          <cell r="CS2258" t="str">
            <v>木津支店</v>
          </cell>
        </row>
        <row r="2259">
          <cell r="B2259" t="str">
            <v>35</v>
          </cell>
          <cell r="F2259" t="str">
            <v>610-1106</v>
          </cell>
          <cell r="G2259" t="str">
            <v>京都市西京区</v>
          </cell>
          <cell r="H2259" t="str">
            <v>大枝沓掛町１０番地１５４</v>
          </cell>
          <cell r="I2259" t="str">
            <v>075-333-7487</v>
          </cell>
          <cell r="J2259">
            <v>46692</v>
          </cell>
          <cell r="K2259">
            <v>34675</v>
          </cell>
          <cell r="M2259" t="str">
            <v>下森　秀治</v>
          </cell>
          <cell r="N2259">
            <v>10000</v>
          </cell>
          <cell r="O2259">
            <v>12</v>
          </cell>
          <cell r="AA2259" t="str">
            <v/>
          </cell>
          <cell r="AB2259"/>
          <cell r="AC2259"/>
          <cell r="AO2259" t="str">
            <v/>
          </cell>
          <cell r="AP2259"/>
          <cell r="AQ2259"/>
          <cell r="BC2259" t="str">
            <v/>
          </cell>
          <cell r="BD2259"/>
          <cell r="BE2259"/>
          <cell r="BQ2259" t="str">
            <v/>
          </cell>
          <cell r="BR2259"/>
          <cell r="BS2259"/>
          <cell r="CE2259" t="str">
            <v/>
          </cell>
          <cell r="CF2259" t="str">
            <v/>
          </cell>
          <cell r="CG2259" t="str">
            <v/>
          </cell>
          <cell r="CR2259" t="str">
            <v>京都中央信用金庫</v>
          </cell>
          <cell r="CS2259" t="str">
            <v>上桂支店</v>
          </cell>
        </row>
        <row r="2260">
          <cell r="B2260" t="str">
            <v>38</v>
          </cell>
          <cell r="F2260" t="str">
            <v>617-0001</v>
          </cell>
          <cell r="G2260" t="str">
            <v>向日市</v>
          </cell>
          <cell r="H2260" t="str">
            <v>物集女町長野４番５－１</v>
          </cell>
          <cell r="I2260" t="str">
            <v>075-922-3551</v>
          </cell>
          <cell r="J2260">
            <v>46560</v>
          </cell>
          <cell r="K2260">
            <v>43800</v>
          </cell>
          <cell r="M2260" t="str">
            <v>岡井　尚史</v>
          </cell>
          <cell r="N2260">
            <v>10000</v>
          </cell>
          <cell r="O2260">
            <v>12</v>
          </cell>
          <cell r="AA2260" t="str">
            <v/>
          </cell>
          <cell r="AB2260"/>
          <cell r="AC2260"/>
          <cell r="AO2260" t="str">
            <v/>
          </cell>
          <cell r="AP2260"/>
          <cell r="AQ2260"/>
          <cell r="BC2260" t="str">
            <v/>
          </cell>
          <cell r="BD2260"/>
          <cell r="BE2260"/>
          <cell r="BQ2260" t="str">
            <v/>
          </cell>
          <cell r="BR2260"/>
          <cell r="BS2260"/>
          <cell r="CE2260" t="str">
            <v/>
          </cell>
          <cell r="CF2260" t="str">
            <v/>
          </cell>
          <cell r="CG2260" t="str">
            <v/>
          </cell>
          <cell r="CR2260" t="str">
            <v>京都銀行</v>
          </cell>
          <cell r="CS2260" t="str">
            <v>洛西支店</v>
          </cell>
        </row>
        <row r="2261">
          <cell r="B2261" t="str">
            <v>35</v>
          </cell>
          <cell r="F2261" t="str">
            <v>612-8493</v>
          </cell>
          <cell r="G2261" t="str">
            <v>京都市伏見区久我御旅町２－９０</v>
          </cell>
          <cell r="H2261" t="str">
            <v/>
          </cell>
          <cell r="I2261" t="str">
            <v>932-3701</v>
          </cell>
          <cell r="J2261">
            <v>16055</v>
          </cell>
          <cell r="K2261">
            <v>13870</v>
          </cell>
          <cell r="M2261" t="str">
            <v>佐野　政道</v>
          </cell>
          <cell r="N2261">
            <v>4000</v>
          </cell>
          <cell r="O2261">
            <v>12</v>
          </cell>
          <cell r="AA2261" t="str">
            <v/>
          </cell>
          <cell r="AB2261"/>
          <cell r="AC2261"/>
          <cell r="AO2261" t="str">
            <v/>
          </cell>
          <cell r="AP2261"/>
          <cell r="AQ2261"/>
          <cell r="BC2261" t="str">
            <v/>
          </cell>
          <cell r="BD2261"/>
          <cell r="BE2261"/>
          <cell r="BQ2261" t="str">
            <v/>
          </cell>
          <cell r="BR2261"/>
          <cell r="BS2261"/>
          <cell r="CE2261" t="str">
            <v/>
          </cell>
          <cell r="CF2261" t="str">
            <v/>
          </cell>
          <cell r="CG2261" t="str">
            <v/>
          </cell>
          <cell r="CR2261" t="str">
            <v>京都中央信用金庫</v>
          </cell>
          <cell r="CS2261" t="str">
            <v>久我支店</v>
          </cell>
        </row>
        <row r="2262">
          <cell r="B2262" t="str">
            <v>35</v>
          </cell>
          <cell r="F2262" t="str">
            <v>621-0018</v>
          </cell>
          <cell r="G2262" t="str">
            <v>亀岡市大井町</v>
          </cell>
          <cell r="H2262" t="str">
            <v>小金岐3丁目10番地</v>
          </cell>
          <cell r="I2262" t="str">
            <v>090-30533523</v>
          </cell>
          <cell r="J2262">
            <v>29981</v>
          </cell>
          <cell r="K2262">
            <v>28889</v>
          </cell>
          <cell r="M2262" t="str">
            <v>佐野田　孝士</v>
          </cell>
          <cell r="N2262">
            <v>10000</v>
          </cell>
          <cell r="O2262">
            <v>10</v>
          </cell>
          <cell r="AA2262" t="str">
            <v/>
          </cell>
          <cell r="AB2262"/>
          <cell r="AC2262"/>
          <cell r="AO2262" t="str">
            <v/>
          </cell>
          <cell r="AP2262"/>
          <cell r="AQ2262"/>
          <cell r="BC2262" t="str">
            <v/>
          </cell>
          <cell r="BD2262"/>
          <cell r="BE2262"/>
          <cell r="BQ2262" t="str">
            <v/>
          </cell>
          <cell r="BR2262"/>
          <cell r="BS2262"/>
          <cell r="CE2262" t="str">
            <v/>
          </cell>
          <cell r="CF2262" t="str">
            <v/>
          </cell>
          <cell r="CG2262" t="str">
            <v/>
          </cell>
          <cell r="CR2262" t="str">
            <v>京都信用金庫</v>
          </cell>
          <cell r="CS2262" t="str">
            <v>園部支店</v>
          </cell>
        </row>
        <row r="2263">
          <cell r="B2263" t="str">
            <v>35</v>
          </cell>
          <cell r="F2263" t="str">
            <v>626-0035</v>
          </cell>
          <cell r="G2263" t="str">
            <v>宮津市喜多１４２４－１７</v>
          </cell>
          <cell r="H2263" t="str">
            <v/>
          </cell>
          <cell r="I2263" t="str">
            <v>0772-22-1546</v>
          </cell>
          <cell r="J2263">
            <v>11656</v>
          </cell>
          <cell r="K2263">
            <v>0</v>
          </cell>
          <cell r="M2263" t="str">
            <v/>
          </cell>
          <cell r="N2263"/>
          <cell r="O2263"/>
          <cell r="AA2263" t="str">
            <v/>
          </cell>
          <cell r="AB2263"/>
          <cell r="AC2263"/>
          <cell r="AO2263" t="str">
            <v/>
          </cell>
          <cell r="AP2263"/>
          <cell r="AQ2263"/>
          <cell r="BC2263" t="str">
            <v/>
          </cell>
          <cell r="BD2263"/>
          <cell r="BE2263"/>
          <cell r="BQ2263" t="str">
            <v/>
          </cell>
          <cell r="BR2263"/>
          <cell r="BS2263"/>
          <cell r="CE2263" t="str">
            <v/>
          </cell>
          <cell r="CF2263" t="str">
            <v/>
          </cell>
          <cell r="CG2263" t="str">
            <v/>
          </cell>
          <cell r="CR2263" t="str">
            <v>京都北都信用金庫</v>
          </cell>
          <cell r="CS2263" t="str">
            <v>本店営業部</v>
          </cell>
        </row>
        <row r="2264">
          <cell r="B2264" t="str">
            <v>37</v>
          </cell>
          <cell r="F2264" t="str">
            <v>612-8487</v>
          </cell>
          <cell r="G2264" t="str">
            <v>京都市伏見区羽束師菱川町６６１－１</v>
          </cell>
          <cell r="H2264" t="str">
            <v>5</v>
          </cell>
          <cell r="I2264" t="str">
            <v>075-935-4066</v>
          </cell>
          <cell r="J2264">
            <v>25500</v>
          </cell>
          <cell r="K2264">
            <v>21900</v>
          </cell>
          <cell r="M2264" t="str">
            <v>堀内　昭宏</v>
          </cell>
          <cell r="N2264">
            <v>4000</v>
          </cell>
          <cell r="O2264">
            <v>12</v>
          </cell>
          <cell r="AA2264" t="str">
            <v/>
          </cell>
          <cell r="AB2264"/>
          <cell r="AC2264"/>
          <cell r="AO2264" t="str">
            <v/>
          </cell>
          <cell r="AP2264"/>
          <cell r="AQ2264"/>
          <cell r="BC2264" t="str">
            <v/>
          </cell>
          <cell r="BD2264"/>
          <cell r="BE2264"/>
          <cell r="BQ2264" t="str">
            <v/>
          </cell>
          <cell r="BR2264"/>
          <cell r="BS2264"/>
          <cell r="CE2264" t="str">
            <v/>
          </cell>
          <cell r="CF2264" t="str">
            <v/>
          </cell>
          <cell r="CG2264" t="str">
            <v/>
          </cell>
          <cell r="CR2264" t="str">
            <v>京都信用金庫</v>
          </cell>
          <cell r="CS2264" t="str">
            <v>伏見支店</v>
          </cell>
        </row>
        <row r="2265">
          <cell r="B2265" t="str">
            <v>38</v>
          </cell>
          <cell r="F2265" t="str">
            <v>606-0074</v>
          </cell>
          <cell r="G2265" t="str">
            <v>京都市左京区上高野下東野町２３－３</v>
          </cell>
          <cell r="H2265" t="str">
            <v/>
          </cell>
          <cell r="I2265" t="str">
            <v>075-711-7103</v>
          </cell>
          <cell r="J2265">
            <v>45180</v>
          </cell>
          <cell r="K2265">
            <v>43800</v>
          </cell>
          <cell r="M2265" t="str">
            <v>植田　健二</v>
          </cell>
          <cell r="N2265">
            <v>10000</v>
          </cell>
          <cell r="O2265">
            <v>12</v>
          </cell>
          <cell r="AA2265" t="str">
            <v/>
          </cell>
          <cell r="AB2265"/>
          <cell r="AC2265"/>
          <cell r="AO2265" t="str">
            <v/>
          </cell>
          <cell r="AP2265"/>
          <cell r="AQ2265"/>
          <cell r="BC2265" t="str">
            <v/>
          </cell>
          <cell r="BD2265"/>
          <cell r="BE2265"/>
          <cell r="BQ2265" t="str">
            <v/>
          </cell>
          <cell r="BR2265"/>
          <cell r="BS2265"/>
          <cell r="CE2265" t="str">
            <v/>
          </cell>
          <cell r="CF2265" t="str">
            <v/>
          </cell>
          <cell r="CG2265" t="str">
            <v/>
          </cell>
          <cell r="CR2265" t="str">
            <v>京都信用金庫</v>
          </cell>
          <cell r="CS2265" t="str">
            <v>北山支店</v>
          </cell>
        </row>
        <row r="2266">
          <cell r="B2266" t="str">
            <v>35</v>
          </cell>
          <cell r="F2266" t="str">
            <v>621-0834</v>
          </cell>
          <cell r="G2266" t="str">
            <v>亀岡市篠町広田三丁目１１ー１４</v>
          </cell>
          <cell r="H2266" t="str">
            <v/>
          </cell>
          <cell r="I2266" t="str">
            <v>0771-25-0084</v>
          </cell>
          <cell r="J2266">
            <v>42322</v>
          </cell>
          <cell r="K2266">
            <v>34675</v>
          </cell>
          <cell r="M2266" t="str">
            <v>小林　正明</v>
          </cell>
          <cell r="N2266">
            <v>10000</v>
          </cell>
          <cell r="O2266">
            <v>12</v>
          </cell>
          <cell r="AA2266" t="str">
            <v/>
          </cell>
          <cell r="AB2266"/>
          <cell r="AC2266"/>
          <cell r="AO2266" t="str">
            <v/>
          </cell>
          <cell r="AP2266"/>
          <cell r="AQ2266"/>
          <cell r="BC2266" t="str">
            <v/>
          </cell>
          <cell r="BD2266"/>
          <cell r="BE2266"/>
          <cell r="BQ2266" t="str">
            <v/>
          </cell>
          <cell r="BR2266"/>
          <cell r="BS2266"/>
          <cell r="CE2266" t="str">
            <v/>
          </cell>
          <cell r="CF2266" t="str">
            <v/>
          </cell>
          <cell r="CG2266" t="str">
            <v/>
          </cell>
          <cell r="CR2266"/>
          <cell r="CS2266"/>
        </row>
        <row r="2267">
          <cell r="B2267" t="str">
            <v>35</v>
          </cell>
          <cell r="F2267" t="str">
            <v>612-8486</v>
          </cell>
          <cell r="G2267" t="str">
            <v>京都市伏見区羽束師古川町１１１－３</v>
          </cell>
          <cell r="H2267" t="str">
            <v>9</v>
          </cell>
          <cell r="I2267" t="str">
            <v>075-933-8129</v>
          </cell>
          <cell r="J2267">
            <v>23588</v>
          </cell>
          <cell r="K2267">
            <v>13870</v>
          </cell>
          <cell r="M2267" t="str">
            <v>梶山　秀紀</v>
          </cell>
          <cell r="N2267">
            <v>4000</v>
          </cell>
          <cell r="O2267">
            <v>12</v>
          </cell>
          <cell r="AA2267" t="str">
            <v/>
          </cell>
          <cell r="AB2267"/>
          <cell r="AC2267"/>
          <cell r="AO2267" t="str">
            <v/>
          </cell>
          <cell r="AP2267"/>
          <cell r="AQ2267"/>
          <cell r="BC2267" t="str">
            <v/>
          </cell>
          <cell r="BD2267"/>
          <cell r="BE2267"/>
          <cell r="BQ2267" t="str">
            <v/>
          </cell>
          <cell r="BR2267"/>
          <cell r="BS2267"/>
          <cell r="CE2267" t="str">
            <v/>
          </cell>
          <cell r="CF2267" t="str">
            <v/>
          </cell>
          <cell r="CG2267" t="str">
            <v/>
          </cell>
          <cell r="CR2267" t="str">
            <v>三菱ＵＦＪ銀行</v>
          </cell>
          <cell r="CS2267" t="str">
            <v>伏見支店</v>
          </cell>
        </row>
        <row r="2268">
          <cell r="B2268" t="str">
            <v>35</v>
          </cell>
          <cell r="F2268" t="str">
            <v>610-0121</v>
          </cell>
          <cell r="G2268" t="str">
            <v>城陽市寺田垣内後１５－２エクセレン</v>
          </cell>
          <cell r="H2268" t="str">
            <v>トハイツ３０１号</v>
          </cell>
          <cell r="I2268" t="str">
            <v>0774-56-3822</v>
          </cell>
          <cell r="J2268">
            <v>49457</v>
          </cell>
          <cell r="K2268">
            <v>48545</v>
          </cell>
          <cell r="M2268" t="str">
            <v>徳田　淳</v>
          </cell>
          <cell r="N2268">
            <v>14000</v>
          </cell>
          <cell r="O2268">
            <v>12</v>
          </cell>
          <cell r="AA2268" t="str">
            <v/>
          </cell>
          <cell r="AB2268"/>
          <cell r="AC2268"/>
          <cell r="AO2268" t="str">
            <v/>
          </cell>
          <cell r="AP2268"/>
          <cell r="AQ2268"/>
          <cell r="BC2268" t="str">
            <v/>
          </cell>
          <cell r="BD2268"/>
          <cell r="BE2268"/>
          <cell r="BQ2268" t="str">
            <v/>
          </cell>
          <cell r="BR2268"/>
          <cell r="BS2268"/>
          <cell r="CE2268" t="str">
            <v/>
          </cell>
          <cell r="CF2268" t="str">
            <v/>
          </cell>
          <cell r="CG2268" t="str">
            <v/>
          </cell>
          <cell r="CR2268" t="str">
            <v>京都銀行</v>
          </cell>
          <cell r="CS2268" t="str">
            <v>城陽支店</v>
          </cell>
        </row>
        <row r="2269">
          <cell r="B2269" t="str">
            <v>38</v>
          </cell>
          <cell r="F2269" t="str">
            <v>602-8136</v>
          </cell>
          <cell r="G2269" t="str">
            <v>京都市上京区椹木町通黒門西入ル中御</v>
          </cell>
          <cell r="H2269" t="str">
            <v>門横町５６５－３</v>
          </cell>
          <cell r="I2269" t="str">
            <v>075-822-8626</v>
          </cell>
          <cell r="J2269">
            <v>37800</v>
          </cell>
          <cell r="K2269">
            <v>35040</v>
          </cell>
          <cell r="M2269" t="str">
            <v>江上　芳宏</v>
          </cell>
          <cell r="N2269">
            <v>8000</v>
          </cell>
          <cell r="O2269">
            <v>12</v>
          </cell>
          <cell r="AA2269" t="str">
            <v/>
          </cell>
          <cell r="AB2269"/>
          <cell r="AC2269"/>
          <cell r="AO2269" t="str">
            <v/>
          </cell>
          <cell r="AP2269"/>
          <cell r="AQ2269"/>
          <cell r="BC2269" t="str">
            <v/>
          </cell>
          <cell r="BD2269"/>
          <cell r="BE2269"/>
          <cell r="BQ2269" t="str">
            <v/>
          </cell>
          <cell r="BR2269"/>
          <cell r="BS2269"/>
          <cell r="CE2269" t="str">
            <v/>
          </cell>
          <cell r="CF2269" t="str">
            <v/>
          </cell>
          <cell r="CG2269" t="str">
            <v/>
          </cell>
          <cell r="CR2269" t="str">
            <v>京都銀行</v>
          </cell>
          <cell r="CS2269" t="str">
            <v>府庁前支店</v>
          </cell>
        </row>
        <row r="2270">
          <cell r="B2270" t="str">
            <v>35</v>
          </cell>
          <cell r="F2270" t="str">
            <v>611-0042</v>
          </cell>
          <cell r="G2270" t="str">
            <v>宇治市小倉町南堀池９４－２１</v>
          </cell>
          <cell r="H2270" t="str">
            <v/>
          </cell>
          <cell r="I2270" t="str">
            <v>0774-22-6524</v>
          </cell>
          <cell r="J2270">
            <v>23569</v>
          </cell>
          <cell r="K2270">
            <v>17337</v>
          </cell>
          <cell r="M2270" t="str">
            <v>森本　親一</v>
          </cell>
          <cell r="N2270">
            <v>5000</v>
          </cell>
          <cell r="O2270">
            <v>12</v>
          </cell>
          <cell r="AA2270" t="str">
            <v/>
          </cell>
          <cell r="AB2270"/>
          <cell r="AC2270"/>
          <cell r="AO2270" t="str">
            <v/>
          </cell>
          <cell r="AP2270"/>
          <cell r="AQ2270"/>
          <cell r="BC2270" t="str">
            <v/>
          </cell>
          <cell r="BD2270"/>
          <cell r="BE2270"/>
          <cell r="BQ2270" t="str">
            <v/>
          </cell>
          <cell r="BR2270"/>
          <cell r="BS2270"/>
          <cell r="CE2270" t="str">
            <v/>
          </cell>
          <cell r="CF2270" t="str">
            <v/>
          </cell>
          <cell r="CG2270" t="str">
            <v/>
          </cell>
          <cell r="CR2270" t="str">
            <v>京都銀行</v>
          </cell>
          <cell r="CS2270" t="str">
            <v>小倉支店</v>
          </cell>
        </row>
        <row r="2271">
          <cell r="B2271" t="str">
            <v>35</v>
          </cell>
          <cell r="F2271" t="str">
            <v>606-0024</v>
          </cell>
          <cell r="G2271" t="str">
            <v>京都市左京区岩倉花園町２９７ー７</v>
          </cell>
          <cell r="H2271" t="str">
            <v/>
          </cell>
          <cell r="I2271" t="str">
            <v>075-791-4531</v>
          </cell>
          <cell r="J2271">
            <v>1092</v>
          </cell>
          <cell r="K2271">
            <v>0</v>
          </cell>
          <cell r="M2271" t="str">
            <v/>
          </cell>
          <cell r="N2271"/>
          <cell r="O2271"/>
          <cell r="AA2271" t="str">
            <v/>
          </cell>
          <cell r="AB2271"/>
          <cell r="AC2271"/>
          <cell r="AO2271" t="str">
            <v/>
          </cell>
          <cell r="AP2271"/>
          <cell r="AQ2271"/>
          <cell r="BC2271" t="str">
            <v/>
          </cell>
          <cell r="BD2271"/>
          <cell r="BE2271"/>
          <cell r="BQ2271" t="str">
            <v/>
          </cell>
          <cell r="BR2271"/>
          <cell r="BS2271"/>
          <cell r="CE2271" t="str">
            <v/>
          </cell>
          <cell r="CF2271" t="str">
            <v/>
          </cell>
          <cell r="CG2271" t="str">
            <v/>
          </cell>
          <cell r="CR2271"/>
          <cell r="CS2271"/>
        </row>
        <row r="2272">
          <cell r="B2272" t="str">
            <v>35</v>
          </cell>
          <cell r="F2272" t="str">
            <v>624-0822</v>
          </cell>
          <cell r="G2272" t="str">
            <v>舞鶴市字七日市８６－４</v>
          </cell>
          <cell r="H2272" t="str">
            <v/>
          </cell>
          <cell r="I2272" t="str">
            <v>0773-75-9566</v>
          </cell>
          <cell r="J2272">
            <v>17536</v>
          </cell>
          <cell r="K2272">
            <v>17337</v>
          </cell>
          <cell r="M2272" t="str">
            <v>千阪　博士</v>
          </cell>
          <cell r="N2272">
            <v>5000</v>
          </cell>
          <cell r="O2272">
            <v>12</v>
          </cell>
          <cell r="AA2272" t="str">
            <v/>
          </cell>
          <cell r="AB2272"/>
          <cell r="AC2272"/>
          <cell r="AO2272" t="str">
            <v/>
          </cell>
          <cell r="AP2272"/>
          <cell r="AQ2272"/>
          <cell r="BC2272" t="str">
            <v/>
          </cell>
          <cell r="BD2272"/>
          <cell r="BE2272"/>
          <cell r="BQ2272" t="str">
            <v/>
          </cell>
          <cell r="BR2272"/>
          <cell r="BS2272"/>
          <cell r="CE2272" t="str">
            <v/>
          </cell>
          <cell r="CF2272" t="str">
            <v/>
          </cell>
          <cell r="CG2272" t="str">
            <v/>
          </cell>
          <cell r="CR2272" t="str">
            <v>京都銀行</v>
          </cell>
          <cell r="CS2272" t="str">
            <v>西舞鶴支店</v>
          </cell>
        </row>
        <row r="2273">
          <cell r="B2273" t="str">
            <v>35</v>
          </cell>
          <cell r="F2273" t="str">
            <v>601-8184</v>
          </cell>
          <cell r="G2273" t="str">
            <v>京都市南区上鳥羽南村山町３７</v>
          </cell>
          <cell r="H2273" t="str">
            <v/>
          </cell>
          <cell r="I2273" t="str">
            <v>075-691-2767</v>
          </cell>
          <cell r="J2273">
            <v>57665</v>
          </cell>
          <cell r="K2273">
            <v>55480</v>
          </cell>
          <cell r="M2273" t="str">
            <v>近美　剛生</v>
          </cell>
          <cell r="N2273">
            <v>16000</v>
          </cell>
          <cell r="O2273">
            <v>12</v>
          </cell>
          <cell r="AA2273" t="str">
            <v/>
          </cell>
          <cell r="AB2273"/>
          <cell r="AC2273"/>
          <cell r="AO2273" t="str">
            <v/>
          </cell>
          <cell r="AP2273"/>
          <cell r="AQ2273"/>
          <cell r="BC2273" t="str">
            <v/>
          </cell>
          <cell r="BD2273"/>
          <cell r="BE2273"/>
          <cell r="BQ2273" t="str">
            <v/>
          </cell>
          <cell r="BR2273"/>
          <cell r="BS2273"/>
          <cell r="CE2273" t="str">
            <v/>
          </cell>
          <cell r="CF2273" t="str">
            <v/>
          </cell>
          <cell r="CG2273" t="str">
            <v/>
          </cell>
          <cell r="CR2273" t="str">
            <v>京都銀行</v>
          </cell>
          <cell r="CS2273" t="str">
            <v>東長岡支店</v>
          </cell>
        </row>
        <row r="2274">
          <cell r="B2274" t="str">
            <v>35</v>
          </cell>
          <cell r="F2274" t="str">
            <v>616-8153</v>
          </cell>
          <cell r="G2274" t="str">
            <v>京都市右京区太秦面影町２－４０</v>
          </cell>
          <cell r="H2274" t="str">
            <v/>
          </cell>
          <cell r="I2274" t="str">
            <v>075-881-5319</v>
          </cell>
          <cell r="J2274">
            <v>2185</v>
          </cell>
          <cell r="K2274">
            <v>0</v>
          </cell>
          <cell r="M2274" t="str">
            <v/>
          </cell>
          <cell r="N2274"/>
          <cell r="O2274"/>
          <cell r="AA2274" t="str">
            <v/>
          </cell>
          <cell r="AB2274"/>
          <cell r="AC2274"/>
          <cell r="AO2274" t="str">
            <v/>
          </cell>
          <cell r="AP2274"/>
          <cell r="AQ2274"/>
          <cell r="BC2274" t="str">
            <v/>
          </cell>
          <cell r="BD2274"/>
          <cell r="BE2274"/>
          <cell r="BQ2274" t="str">
            <v/>
          </cell>
          <cell r="BR2274"/>
          <cell r="BS2274"/>
          <cell r="CE2274" t="str">
            <v/>
          </cell>
          <cell r="CF2274" t="str">
            <v/>
          </cell>
          <cell r="CG2274" t="str">
            <v/>
          </cell>
          <cell r="CR2274" t="str">
            <v>京都中央信用金庫</v>
          </cell>
          <cell r="CS2274" t="str">
            <v>嵯峨野支店</v>
          </cell>
        </row>
        <row r="2275">
          <cell r="B2275" t="str">
            <v>35</v>
          </cell>
          <cell r="F2275" t="str">
            <v>607-8352</v>
          </cell>
          <cell r="G2275" t="str">
            <v>京都市山科区西野岸ノ下町３３－５</v>
          </cell>
          <cell r="H2275" t="str">
            <v/>
          </cell>
          <cell r="I2275" t="str">
            <v>075-591-4696</v>
          </cell>
          <cell r="J2275">
            <v>4797</v>
          </cell>
          <cell r="K2275">
            <v>0</v>
          </cell>
          <cell r="M2275" t="str">
            <v/>
          </cell>
          <cell r="N2275"/>
          <cell r="O2275"/>
          <cell r="AA2275" t="str">
            <v/>
          </cell>
          <cell r="AB2275"/>
          <cell r="AC2275"/>
          <cell r="AO2275" t="str">
            <v/>
          </cell>
          <cell r="AP2275"/>
          <cell r="AQ2275"/>
          <cell r="BC2275" t="str">
            <v/>
          </cell>
          <cell r="BD2275"/>
          <cell r="BE2275"/>
          <cell r="BQ2275" t="str">
            <v/>
          </cell>
          <cell r="BR2275"/>
          <cell r="BS2275"/>
          <cell r="CE2275" t="str">
            <v/>
          </cell>
          <cell r="CF2275" t="str">
            <v/>
          </cell>
          <cell r="CG2275" t="str">
            <v/>
          </cell>
          <cell r="CR2275" t="str">
            <v>京都中央信用金庫</v>
          </cell>
          <cell r="CS2275" t="str">
            <v>西野支店</v>
          </cell>
        </row>
        <row r="2276">
          <cell r="B2276" t="str">
            <v>38</v>
          </cell>
          <cell r="F2276" t="str">
            <v>606-8321</v>
          </cell>
          <cell r="G2276" t="str">
            <v>京都市左京区</v>
          </cell>
          <cell r="H2276" t="str">
            <v>岡崎東福ノ川町４３番地</v>
          </cell>
          <cell r="I2276" t="str">
            <v>075-761-6262</v>
          </cell>
          <cell r="J2276">
            <v>23280</v>
          </cell>
          <cell r="K2276">
            <v>21900</v>
          </cell>
          <cell r="M2276" t="str">
            <v>松見　憲治</v>
          </cell>
          <cell r="N2276">
            <v>5000</v>
          </cell>
          <cell r="O2276">
            <v>12</v>
          </cell>
          <cell r="AA2276" t="str">
            <v/>
          </cell>
          <cell r="AB2276"/>
          <cell r="AC2276"/>
          <cell r="AO2276" t="str">
            <v/>
          </cell>
          <cell r="AP2276"/>
          <cell r="AQ2276"/>
          <cell r="BC2276" t="str">
            <v/>
          </cell>
          <cell r="BD2276"/>
          <cell r="BE2276"/>
          <cell r="BQ2276" t="str">
            <v/>
          </cell>
          <cell r="BR2276"/>
          <cell r="BS2276"/>
          <cell r="CE2276" t="str">
            <v/>
          </cell>
          <cell r="CF2276" t="str">
            <v/>
          </cell>
          <cell r="CG2276" t="str">
            <v/>
          </cell>
          <cell r="CR2276" t="str">
            <v>京都中央信用金庫</v>
          </cell>
          <cell r="CS2276" t="str">
            <v>岡崎支店</v>
          </cell>
        </row>
        <row r="2277">
          <cell r="B2277" t="str">
            <v>35</v>
          </cell>
          <cell r="F2277" t="str">
            <v>626-0412</v>
          </cell>
          <cell r="G2277" t="str">
            <v>与謝郡伊根町津母１９</v>
          </cell>
          <cell r="H2277" t="str">
            <v/>
          </cell>
          <cell r="I2277" t="str">
            <v>0772-32-0860</v>
          </cell>
          <cell r="J2277">
            <v>71373</v>
          </cell>
          <cell r="K2277">
            <v>52012</v>
          </cell>
          <cell r="M2277" t="str">
            <v>上岡　徳雄</v>
          </cell>
          <cell r="N2277">
            <v>5000</v>
          </cell>
          <cell r="O2277">
            <v>12</v>
          </cell>
          <cell r="AA2277" t="str">
            <v>上岡　裕一</v>
          </cell>
          <cell r="AB2277">
            <v>5000</v>
          </cell>
          <cell r="AC2277">
            <v>12</v>
          </cell>
          <cell r="AO2277" t="str">
            <v>上岡　哲也</v>
          </cell>
          <cell r="AP2277">
            <v>5000</v>
          </cell>
          <cell r="AQ2277">
            <v>12</v>
          </cell>
          <cell r="BC2277" t="str">
            <v/>
          </cell>
          <cell r="BD2277"/>
          <cell r="BE2277"/>
          <cell r="BQ2277" t="str">
            <v/>
          </cell>
          <cell r="BR2277"/>
          <cell r="BS2277"/>
          <cell r="CE2277" t="str">
            <v/>
          </cell>
          <cell r="CF2277" t="str">
            <v/>
          </cell>
          <cell r="CG2277" t="str">
            <v/>
          </cell>
          <cell r="CR2277"/>
          <cell r="CS2277"/>
        </row>
        <row r="2278">
          <cell r="B2278" t="str">
            <v>35</v>
          </cell>
          <cell r="F2278" t="str">
            <v>612-8487</v>
          </cell>
          <cell r="G2278" t="str">
            <v>京都市伏見区</v>
          </cell>
          <cell r="H2278" t="str">
            <v>羽束師菱川町５６９番地２１</v>
          </cell>
          <cell r="I2278" t="str">
            <v>090-5884-1827</v>
          </cell>
          <cell r="J2278">
            <v>36860</v>
          </cell>
          <cell r="K2278">
            <v>34675</v>
          </cell>
          <cell r="M2278" t="str">
            <v>石井　悟</v>
          </cell>
          <cell r="N2278">
            <v>10000</v>
          </cell>
          <cell r="O2278">
            <v>12</v>
          </cell>
          <cell r="AA2278" t="str">
            <v/>
          </cell>
          <cell r="AB2278"/>
          <cell r="AC2278"/>
          <cell r="AO2278" t="str">
            <v/>
          </cell>
          <cell r="AP2278"/>
          <cell r="AQ2278"/>
          <cell r="BC2278" t="str">
            <v/>
          </cell>
          <cell r="BD2278"/>
          <cell r="BE2278"/>
          <cell r="BQ2278" t="str">
            <v/>
          </cell>
          <cell r="BR2278"/>
          <cell r="BS2278"/>
          <cell r="CE2278" t="str">
            <v/>
          </cell>
          <cell r="CF2278" t="str">
            <v/>
          </cell>
          <cell r="CG2278" t="str">
            <v/>
          </cell>
          <cell r="CR2278" t="str">
            <v>京都中央信用金庫</v>
          </cell>
          <cell r="CS2278" t="str">
            <v>久世支店</v>
          </cell>
        </row>
        <row r="2279">
          <cell r="B2279" t="str">
            <v>35</v>
          </cell>
          <cell r="F2279" t="str">
            <v>607-8353</v>
          </cell>
          <cell r="G2279" t="str">
            <v>京都市山科区西野野色町５５－４</v>
          </cell>
          <cell r="H2279" t="str">
            <v/>
          </cell>
          <cell r="I2279" t="str">
            <v>591-9034</v>
          </cell>
          <cell r="J2279">
            <v>141246</v>
          </cell>
          <cell r="K2279">
            <v>34675</v>
          </cell>
          <cell r="M2279" t="str">
            <v>坂　和純</v>
          </cell>
          <cell r="N2279">
            <v>10000</v>
          </cell>
          <cell r="O2279">
            <v>12</v>
          </cell>
          <cell r="AA2279" t="str">
            <v/>
          </cell>
          <cell r="AB2279"/>
          <cell r="AC2279"/>
          <cell r="AO2279" t="str">
            <v/>
          </cell>
          <cell r="AP2279"/>
          <cell r="AQ2279"/>
          <cell r="BC2279" t="str">
            <v/>
          </cell>
          <cell r="BD2279"/>
          <cell r="BE2279"/>
          <cell r="BQ2279" t="str">
            <v/>
          </cell>
          <cell r="BR2279"/>
          <cell r="BS2279"/>
          <cell r="CE2279" t="str">
            <v/>
          </cell>
          <cell r="CF2279" t="str">
            <v/>
          </cell>
          <cell r="CG2279" t="str">
            <v/>
          </cell>
          <cell r="CR2279" t="str">
            <v>関西みらい銀行</v>
          </cell>
          <cell r="CS2279" t="str">
            <v>山科支店</v>
          </cell>
        </row>
        <row r="2280">
          <cell r="B2280" t="str">
            <v>35</v>
          </cell>
          <cell r="F2280" t="str">
            <v>625-0031</v>
          </cell>
          <cell r="G2280" t="str">
            <v>舞鶴市八反田北町９３</v>
          </cell>
          <cell r="H2280" t="str">
            <v/>
          </cell>
          <cell r="I2280" t="str">
            <v>0773-64-3650</v>
          </cell>
          <cell r="J2280">
            <v>71535</v>
          </cell>
          <cell r="K2280">
            <v>69350</v>
          </cell>
          <cell r="M2280" t="str">
            <v>大平　晃司</v>
          </cell>
          <cell r="N2280">
            <v>20000</v>
          </cell>
          <cell r="O2280">
            <v>12</v>
          </cell>
          <cell r="AA2280" t="str">
            <v/>
          </cell>
          <cell r="AB2280"/>
          <cell r="AC2280"/>
          <cell r="AO2280" t="str">
            <v/>
          </cell>
          <cell r="AP2280"/>
          <cell r="AQ2280"/>
          <cell r="BC2280" t="str">
            <v/>
          </cell>
          <cell r="BD2280"/>
          <cell r="BE2280"/>
          <cell r="BQ2280" t="str">
            <v/>
          </cell>
          <cell r="BR2280"/>
          <cell r="BS2280"/>
          <cell r="CE2280" t="str">
            <v/>
          </cell>
          <cell r="CF2280" t="str">
            <v/>
          </cell>
          <cell r="CG2280" t="str">
            <v/>
          </cell>
          <cell r="CR2280" t="str">
            <v>京都北都信用金庫</v>
          </cell>
          <cell r="CS2280" t="str">
            <v>倉梯支店</v>
          </cell>
        </row>
        <row r="2281">
          <cell r="B2281" t="str">
            <v>35</v>
          </cell>
          <cell r="F2281" t="str">
            <v>610-1105</v>
          </cell>
          <cell r="G2281" t="str">
            <v>京都市西京区</v>
          </cell>
          <cell r="H2281" t="str">
            <v>大枝塚原町４－１６３</v>
          </cell>
          <cell r="I2281" t="str">
            <v>075-333-6878</v>
          </cell>
          <cell r="J2281">
            <v>41619</v>
          </cell>
          <cell r="K2281">
            <v>34675</v>
          </cell>
          <cell r="M2281" t="str">
            <v>宮崎　孝之</v>
          </cell>
          <cell r="N2281">
            <v>10000</v>
          </cell>
          <cell r="O2281">
            <v>12</v>
          </cell>
          <cell r="AA2281" t="str">
            <v/>
          </cell>
          <cell r="AB2281"/>
          <cell r="AC2281"/>
          <cell r="AO2281" t="str">
            <v/>
          </cell>
          <cell r="AP2281"/>
          <cell r="AQ2281"/>
          <cell r="BC2281" t="str">
            <v/>
          </cell>
          <cell r="BD2281"/>
          <cell r="BE2281"/>
          <cell r="BQ2281" t="str">
            <v/>
          </cell>
          <cell r="BR2281"/>
          <cell r="BS2281"/>
          <cell r="CE2281" t="str">
            <v/>
          </cell>
          <cell r="CF2281" t="str">
            <v/>
          </cell>
          <cell r="CG2281" t="str">
            <v/>
          </cell>
          <cell r="CR2281" t="str">
            <v>京都信用金庫</v>
          </cell>
          <cell r="CS2281" t="str">
            <v>長岡支店</v>
          </cell>
        </row>
        <row r="2282">
          <cell r="B2282" t="str">
            <v>35</v>
          </cell>
          <cell r="F2282" t="str">
            <v>611-0011</v>
          </cell>
          <cell r="G2282" t="str">
            <v>宇治市五ヶ庄大林　２７番地</v>
          </cell>
          <cell r="H2282" t="str">
            <v/>
          </cell>
          <cell r="I2282" t="str">
            <v>0774-31-2119</v>
          </cell>
          <cell r="J2282">
            <v>56572</v>
          </cell>
          <cell r="K2282">
            <v>55480</v>
          </cell>
          <cell r="M2282" t="str">
            <v>藤井　政聰</v>
          </cell>
          <cell r="N2282">
            <v>16000</v>
          </cell>
          <cell r="O2282">
            <v>12</v>
          </cell>
          <cell r="AA2282" t="str">
            <v/>
          </cell>
          <cell r="AB2282"/>
          <cell r="AC2282"/>
          <cell r="AO2282" t="str">
            <v/>
          </cell>
          <cell r="AP2282"/>
          <cell r="AQ2282"/>
          <cell r="BC2282" t="str">
            <v/>
          </cell>
          <cell r="BD2282"/>
          <cell r="BE2282"/>
          <cell r="BQ2282" t="str">
            <v/>
          </cell>
          <cell r="BR2282"/>
          <cell r="BS2282"/>
          <cell r="CE2282" t="str">
            <v/>
          </cell>
          <cell r="CF2282" t="str">
            <v/>
          </cell>
          <cell r="CG2282" t="str">
            <v/>
          </cell>
          <cell r="CR2282" t="str">
            <v>京都中央信用金庫</v>
          </cell>
          <cell r="CS2282" t="str">
            <v>三室戸支店</v>
          </cell>
        </row>
        <row r="2283">
          <cell r="B2283" t="str">
            <v>35</v>
          </cell>
          <cell r="F2283" t="str">
            <v>611-0021</v>
          </cell>
          <cell r="G2283" t="str">
            <v>宇治市宇治乙方４８番地</v>
          </cell>
          <cell r="H2283" t="str">
            <v>リビエール宇治３０１号</v>
          </cell>
          <cell r="I2283" t="str">
            <v>090-89397058</v>
          </cell>
          <cell r="J2283">
            <v>12929</v>
          </cell>
          <cell r="K2283">
            <v>12711</v>
          </cell>
          <cell r="M2283" t="str">
            <v>丸橋　清志</v>
          </cell>
          <cell r="N2283">
            <v>4000</v>
          </cell>
          <cell r="O2283">
            <v>11</v>
          </cell>
          <cell r="AA2283" t="str">
            <v/>
          </cell>
          <cell r="AB2283"/>
          <cell r="AC2283"/>
          <cell r="AO2283" t="str">
            <v/>
          </cell>
          <cell r="AP2283"/>
          <cell r="AQ2283"/>
          <cell r="BC2283" t="str">
            <v/>
          </cell>
          <cell r="BD2283"/>
          <cell r="BE2283"/>
          <cell r="BQ2283" t="str">
            <v/>
          </cell>
          <cell r="BR2283"/>
          <cell r="BS2283"/>
          <cell r="CE2283" t="str">
            <v/>
          </cell>
          <cell r="CF2283" t="str">
            <v/>
          </cell>
          <cell r="CG2283" t="str">
            <v/>
          </cell>
          <cell r="CR2283"/>
          <cell r="CS2283"/>
        </row>
        <row r="2284">
          <cell r="B2284" t="str">
            <v>35</v>
          </cell>
          <cell r="F2284" t="str">
            <v>605-0829</v>
          </cell>
          <cell r="G2284" t="str">
            <v>京都市東山区東大路松原上ル五丁目東</v>
          </cell>
          <cell r="H2284" t="str">
            <v>入月見町１９</v>
          </cell>
          <cell r="I2284" t="str">
            <v>075-561-7573</v>
          </cell>
          <cell r="J2284">
            <v>36641</v>
          </cell>
          <cell r="K2284">
            <v>34675</v>
          </cell>
          <cell r="M2284" t="str">
            <v>尾宮　俊宏</v>
          </cell>
          <cell r="N2284">
            <v>10000</v>
          </cell>
          <cell r="O2284">
            <v>12</v>
          </cell>
          <cell r="AA2284" t="str">
            <v/>
          </cell>
          <cell r="AB2284"/>
          <cell r="AC2284"/>
          <cell r="AO2284" t="str">
            <v/>
          </cell>
          <cell r="AP2284"/>
          <cell r="AQ2284"/>
          <cell r="BC2284" t="str">
            <v/>
          </cell>
          <cell r="BD2284"/>
          <cell r="BE2284"/>
          <cell r="BQ2284" t="str">
            <v/>
          </cell>
          <cell r="BR2284"/>
          <cell r="BS2284"/>
          <cell r="CE2284" t="str">
            <v/>
          </cell>
          <cell r="CF2284" t="str">
            <v/>
          </cell>
          <cell r="CG2284" t="str">
            <v/>
          </cell>
          <cell r="CR2284" t="str">
            <v>京都銀行</v>
          </cell>
          <cell r="CS2284" t="str">
            <v>東山支店</v>
          </cell>
        </row>
        <row r="2285">
          <cell r="B2285" t="str">
            <v>38</v>
          </cell>
          <cell r="F2285" t="str">
            <v>601-0323</v>
          </cell>
          <cell r="G2285" t="str">
            <v>京都市右京区京北鳥居町中山田４－３</v>
          </cell>
          <cell r="H2285" t="str">
            <v/>
          </cell>
          <cell r="I2285" t="str">
            <v>075-853-7323</v>
          </cell>
          <cell r="J2285">
            <v>33420</v>
          </cell>
          <cell r="K2285">
            <v>30660</v>
          </cell>
          <cell r="M2285" t="str">
            <v>中島　　要</v>
          </cell>
          <cell r="N2285">
            <v>7000</v>
          </cell>
          <cell r="O2285">
            <v>12</v>
          </cell>
          <cell r="AA2285" t="str">
            <v/>
          </cell>
          <cell r="AB2285"/>
          <cell r="AC2285"/>
          <cell r="AO2285" t="str">
            <v/>
          </cell>
          <cell r="AP2285"/>
          <cell r="AQ2285"/>
          <cell r="BC2285" t="str">
            <v/>
          </cell>
          <cell r="BD2285"/>
          <cell r="BE2285"/>
          <cell r="BQ2285" t="str">
            <v/>
          </cell>
          <cell r="BR2285"/>
          <cell r="BS2285"/>
          <cell r="CE2285" t="str">
            <v/>
          </cell>
          <cell r="CF2285" t="str">
            <v/>
          </cell>
          <cell r="CG2285" t="str">
            <v/>
          </cell>
          <cell r="CR2285"/>
          <cell r="CS2285"/>
        </row>
        <row r="2286">
          <cell r="B2286" t="str">
            <v>35</v>
          </cell>
          <cell r="F2286" t="str">
            <v>601-1456</v>
          </cell>
          <cell r="G2286" t="str">
            <v>京都市伏見区小栗栖南後藤町６　公団</v>
          </cell>
          <cell r="H2286" t="str">
            <v>２０－３０８</v>
          </cell>
          <cell r="I2286" t="str">
            <v>090-3708-5181</v>
          </cell>
          <cell r="J2286">
            <v>16055</v>
          </cell>
          <cell r="K2286">
            <v>13870</v>
          </cell>
          <cell r="M2286" t="str">
            <v>小畑　正行</v>
          </cell>
          <cell r="N2286">
            <v>4000</v>
          </cell>
          <cell r="O2286">
            <v>12</v>
          </cell>
          <cell r="AA2286" t="str">
            <v/>
          </cell>
          <cell r="AB2286"/>
          <cell r="AC2286"/>
          <cell r="AO2286" t="str">
            <v/>
          </cell>
          <cell r="AP2286"/>
          <cell r="AQ2286"/>
          <cell r="BC2286" t="str">
            <v/>
          </cell>
          <cell r="BD2286"/>
          <cell r="BE2286"/>
          <cell r="BQ2286" t="str">
            <v/>
          </cell>
          <cell r="BR2286"/>
          <cell r="BS2286"/>
          <cell r="CE2286" t="str">
            <v/>
          </cell>
          <cell r="CF2286" t="str">
            <v/>
          </cell>
          <cell r="CG2286" t="str">
            <v/>
          </cell>
          <cell r="CR2286"/>
          <cell r="CS2286"/>
        </row>
        <row r="2287">
          <cell r="B2287" t="str">
            <v>35</v>
          </cell>
          <cell r="F2287" t="str">
            <v>610-0332</v>
          </cell>
          <cell r="G2287" t="str">
            <v>京田辺市興戸八木屋１４－１</v>
          </cell>
          <cell r="H2287" t="str">
            <v/>
          </cell>
          <cell r="I2287" t="str">
            <v>0774-63-3614</v>
          </cell>
          <cell r="J2287">
            <v>35767</v>
          </cell>
          <cell r="K2287">
            <v>34675</v>
          </cell>
          <cell r="M2287" t="str">
            <v>石田　精彦</v>
          </cell>
          <cell r="N2287">
            <v>10000</v>
          </cell>
          <cell r="O2287">
            <v>12</v>
          </cell>
          <cell r="AA2287" t="str">
            <v/>
          </cell>
          <cell r="AB2287"/>
          <cell r="AC2287"/>
          <cell r="AO2287" t="str">
            <v/>
          </cell>
          <cell r="AP2287"/>
          <cell r="AQ2287"/>
          <cell r="BC2287" t="str">
            <v/>
          </cell>
          <cell r="BD2287"/>
          <cell r="BE2287"/>
          <cell r="BQ2287" t="str">
            <v/>
          </cell>
          <cell r="BR2287"/>
          <cell r="BS2287"/>
          <cell r="CE2287" t="str">
            <v/>
          </cell>
          <cell r="CF2287" t="str">
            <v/>
          </cell>
          <cell r="CG2287" t="str">
            <v/>
          </cell>
          <cell r="CR2287" t="str">
            <v>京都中央信用金庫</v>
          </cell>
          <cell r="CS2287" t="str">
            <v>田辺支店</v>
          </cell>
        </row>
        <row r="2288">
          <cell r="B2288" t="str">
            <v>35</v>
          </cell>
          <cell r="F2288" t="str">
            <v>612-8495</v>
          </cell>
          <cell r="G2288" t="str">
            <v>京都市伏見区久我森の宮町１－６６</v>
          </cell>
          <cell r="H2288" t="str">
            <v/>
          </cell>
          <cell r="I2288" t="str">
            <v>075-925-0474</v>
          </cell>
          <cell r="J2288">
            <v>35767</v>
          </cell>
          <cell r="K2288">
            <v>34675</v>
          </cell>
          <cell r="M2288" t="str">
            <v>杉山　敏昭</v>
          </cell>
          <cell r="N2288">
            <v>10000</v>
          </cell>
          <cell r="O2288">
            <v>12</v>
          </cell>
          <cell r="AA2288" t="str">
            <v/>
          </cell>
          <cell r="AB2288"/>
          <cell r="AC2288"/>
          <cell r="AO2288" t="str">
            <v/>
          </cell>
          <cell r="AP2288"/>
          <cell r="AQ2288"/>
          <cell r="BC2288" t="str">
            <v/>
          </cell>
          <cell r="BD2288"/>
          <cell r="BE2288"/>
          <cell r="BQ2288" t="str">
            <v/>
          </cell>
          <cell r="BR2288"/>
          <cell r="BS2288"/>
          <cell r="CE2288" t="str">
            <v/>
          </cell>
          <cell r="CF2288" t="str">
            <v/>
          </cell>
          <cell r="CG2288" t="str">
            <v/>
          </cell>
          <cell r="CR2288"/>
          <cell r="CS2288"/>
        </row>
        <row r="2289">
          <cell r="B2289" t="str">
            <v>36</v>
          </cell>
          <cell r="F2289" t="str">
            <v>610-1132</v>
          </cell>
          <cell r="G2289" t="str">
            <v>京都市西京区大原野灰方町７２－２</v>
          </cell>
          <cell r="H2289" t="str">
            <v/>
          </cell>
          <cell r="I2289" t="str">
            <v>075-332-1477</v>
          </cell>
          <cell r="J2289">
            <v>11960</v>
          </cell>
          <cell r="K2289">
            <v>9490</v>
          </cell>
          <cell r="M2289" t="str">
            <v>山下　大輔</v>
          </cell>
          <cell r="N2289">
            <v>4000</v>
          </cell>
          <cell r="O2289">
            <v>12</v>
          </cell>
          <cell r="AA2289" t="str">
            <v/>
          </cell>
          <cell r="AB2289"/>
          <cell r="AC2289"/>
          <cell r="AO2289" t="str">
            <v/>
          </cell>
          <cell r="AP2289"/>
          <cell r="AQ2289"/>
          <cell r="BC2289" t="str">
            <v/>
          </cell>
          <cell r="BD2289"/>
          <cell r="BE2289"/>
          <cell r="BQ2289" t="str">
            <v/>
          </cell>
          <cell r="BR2289"/>
          <cell r="BS2289"/>
          <cell r="CE2289" t="str">
            <v/>
          </cell>
          <cell r="CF2289" t="str">
            <v/>
          </cell>
          <cell r="CG2289" t="str">
            <v/>
          </cell>
          <cell r="CR2289" t="str">
            <v>京都銀行</v>
          </cell>
          <cell r="CS2289" t="str">
            <v>洛西支店</v>
          </cell>
        </row>
        <row r="2290">
          <cell r="B2290" t="str">
            <v>35</v>
          </cell>
          <cell r="F2290" t="str">
            <v>615-0932</v>
          </cell>
          <cell r="G2290" t="str">
            <v>京都市右京区梅津上田町３８－３４</v>
          </cell>
          <cell r="H2290" t="str">
            <v/>
          </cell>
          <cell r="I2290" t="str">
            <v>075-865-1367</v>
          </cell>
          <cell r="J2290">
            <v>655</v>
          </cell>
          <cell r="K2290">
            <v>0</v>
          </cell>
          <cell r="M2290" t="str">
            <v/>
          </cell>
          <cell r="N2290"/>
          <cell r="O2290"/>
          <cell r="AA2290" t="str">
            <v/>
          </cell>
          <cell r="AB2290"/>
          <cell r="AC2290"/>
          <cell r="AO2290" t="str">
            <v/>
          </cell>
          <cell r="AP2290"/>
          <cell r="AQ2290"/>
          <cell r="BC2290" t="str">
            <v/>
          </cell>
          <cell r="BD2290"/>
          <cell r="BE2290"/>
          <cell r="BQ2290" t="str">
            <v/>
          </cell>
          <cell r="BR2290"/>
          <cell r="BS2290"/>
          <cell r="CE2290" t="str">
            <v/>
          </cell>
          <cell r="CF2290" t="str">
            <v/>
          </cell>
          <cell r="CG2290" t="str">
            <v/>
          </cell>
          <cell r="CR2290" t="str">
            <v>三菱ＵＦＪ銀行</v>
          </cell>
          <cell r="CS2290" t="str">
            <v>西院支店</v>
          </cell>
        </row>
        <row r="2291">
          <cell r="B2291" t="str">
            <v>35</v>
          </cell>
          <cell r="F2291" t="str">
            <v>607-8498</v>
          </cell>
          <cell r="G2291" t="str">
            <v>京都市山科区日ノ岡石塚町５５－７</v>
          </cell>
          <cell r="H2291" t="str">
            <v/>
          </cell>
          <cell r="I2291" t="str">
            <v>075-595-2766</v>
          </cell>
          <cell r="J2291">
            <v>47614</v>
          </cell>
          <cell r="K2291">
            <v>41610</v>
          </cell>
          <cell r="M2291" t="str">
            <v>冨田　潔</v>
          </cell>
          <cell r="N2291">
            <v>12000</v>
          </cell>
          <cell r="O2291">
            <v>12</v>
          </cell>
          <cell r="AA2291" t="str">
            <v/>
          </cell>
          <cell r="AB2291"/>
          <cell r="AC2291"/>
          <cell r="AO2291" t="str">
            <v/>
          </cell>
          <cell r="AP2291"/>
          <cell r="AQ2291"/>
          <cell r="BC2291" t="str">
            <v/>
          </cell>
          <cell r="BD2291"/>
          <cell r="BE2291"/>
          <cell r="BQ2291" t="str">
            <v/>
          </cell>
          <cell r="BR2291"/>
          <cell r="BS2291"/>
          <cell r="CE2291" t="str">
            <v/>
          </cell>
          <cell r="CF2291" t="str">
            <v/>
          </cell>
          <cell r="CG2291" t="str">
            <v/>
          </cell>
          <cell r="CR2291" t="str">
            <v>京都中央信用金庫</v>
          </cell>
          <cell r="CS2291" t="str">
            <v>御陵支店</v>
          </cell>
        </row>
        <row r="2292">
          <cell r="B2292" t="str">
            <v>36</v>
          </cell>
          <cell r="F2292" t="str">
            <v>612-8484</v>
          </cell>
          <cell r="G2292" t="str">
            <v>京都市伏見区羽束師鴨川町３５２－２</v>
          </cell>
          <cell r="H2292" t="str">
            <v>7</v>
          </cell>
          <cell r="I2292" t="str">
            <v>075-922-3348</v>
          </cell>
          <cell r="J2292">
            <v>31747</v>
          </cell>
          <cell r="K2292">
            <v>28470</v>
          </cell>
          <cell r="M2292" t="str">
            <v>小南　　隆</v>
          </cell>
          <cell r="N2292">
            <v>12000</v>
          </cell>
          <cell r="O2292">
            <v>12</v>
          </cell>
          <cell r="AA2292" t="str">
            <v/>
          </cell>
          <cell r="AB2292"/>
          <cell r="AC2292"/>
          <cell r="AO2292" t="str">
            <v/>
          </cell>
          <cell r="AP2292"/>
          <cell r="AQ2292"/>
          <cell r="BC2292" t="str">
            <v/>
          </cell>
          <cell r="BD2292"/>
          <cell r="BE2292"/>
          <cell r="BQ2292" t="str">
            <v/>
          </cell>
          <cell r="BR2292"/>
          <cell r="BS2292"/>
          <cell r="CE2292" t="str">
            <v/>
          </cell>
          <cell r="CF2292" t="str">
            <v/>
          </cell>
          <cell r="CG2292" t="str">
            <v/>
          </cell>
          <cell r="CR2292" t="str">
            <v>京都中央信用金庫</v>
          </cell>
          <cell r="CS2292" t="str">
            <v>久我支店</v>
          </cell>
        </row>
        <row r="2293">
          <cell r="B2293" t="str">
            <v>35</v>
          </cell>
          <cell r="F2293" t="str">
            <v>601-0251</v>
          </cell>
          <cell r="G2293" t="str">
            <v>京都市右京区京北周山町上代３７</v>
          </cell>
          <cell r="H2293" t="str">
            <v/>
          </cell>
          <cell r="I2293" t="str">
            <v>0771-52-0710</v>
          </cell>
          <cell r="J2293">
            <v>6118</v>
          </cell>
          <cell r="K2293">
            <v>0</v>
          </cell>
          <cell r="M2293" t="str">
            <v/>
          </cell>
          <cell r="N2293"/>
          <cell r="O2293"/>
          <cell r="AA2293" t="str">
            <v/>
          </cell>
          <cell r="AB2293"/>
          <cell r="AC2293"/>
          <cell r="AO2293" t="str">
            <v/>
          </cell>
          <cell r="AP2293"/>
          <cell r="AQ2293"/>
          <cell r="BC2293" t="str">
            <v/>
          </cell>
          <cell r="BD2293"/>
          <cell r="BE2293"/>
          <cell r="BQ2293" t="str">
            <v/>
          </cell>
          <cell r="BR2293"/>
          <cell r="BS2293"/>
          <cell r="CE2293" t="str">
            <v/>
          </cell>
          <cell r="CF2293" t="str">
            <v/>
          </cell>
          <cell r="CG2293" t="str">
            <v/>
          </cell>
          <cell r="CR2293"/>
          <cell r="CS2293"/>
        </row>
        <row r="2294">
          <cell r="B2294" t="str">
            <v>35</v>
          </cell>
          <cell r="F2294" t="str">
            <v>617-0001</v>
          </cell>
          <cell r="G2294" t="str">
            <v>向日市物集女町出口１５ー７</v>
          </cell>
          <cell r="H2294" t="str">
            <v/>
          </cell>
          <cell r="I2294" t="str">
            <v>075-933-5197</v>
          </cell>
          <cell r="J2294">
            <v>38133</v>
          </cell>
          <cell r="K2294">
            <v>0</v>
          </cell>
          <cell r="M2294" t="str">
            <v/>
          </cell>
          <cell r="N2294"/>
          <cell r="O2294"/>
          <cell r="AA2294" t="str">
            <v/>
          </cell>
          <cell r="AB2294"/>
          <cell r="AC2294"/>
          <cell r="AO2294" t="str">
            <v/>
          </cell>
          <cell r="AP2294"/>
          <cell r="AQ2294"/>
          <cell r="BC2294" t="str">
            <v/>
          </cell>
          <cell r="BD2294"/>
          <cell r="BE2294"/>
          <cell r="BQ2294" t="str">
            <v/>
          </cell>
          <cell r="BR2294"/>
          <cell r="BS2294"/>
          <cell r="CE2294" t="str">
            <v/>
          </cell>
          <cell r="CF2294" t="str">
            <v/>
          </cell>
          <cell r="CG2294" t="str">
            <v/>
          </cell>
          <cell r="CR2294" t="str">
            <v>京都信用金庫</v>
          </cell>
          <cell r="CS2294" t="str">
            <v>桂支店</v>
          </cell>
        </row>
        <row r="2295">
          <cell r="B2295" t="str">
            <v>35</v>
          </cell>
          <cell r="F2295" t="str">
            <v>610-0115</v>
          </cell>
          <cell r="G2295" t="str">
            <v>城陽市観音堂巽畑２４－１９</v>
          </cell>
          <cell r="H2295" t="str">
            <v/>
          </cell>
          <cell r="I2295" t="str">
            <v>0774-55-7679</v>
          </cell>
          <cell r="J2295">
            <v>35767</v>
          </cell>
          <cell r="K2295">
            <v>34675</v>
          </cell>
          <cell r="M2295" t="str">
            <v>松江　勇次</v>
          </cell>
          <cell r="N2295">
            <v>10000</v>
          </cell>
          <cell r="O2295">
            <v>12</v>
          </cell>
          <cell r="AA2295" t="str">
            <v/>
          </cell>
          <cell r="AB2295"/>
          <cell r="AC2295"/>
          <cell r="AO2295" t="str">
            <v/>
          </cell>
          <cell r="AP2295"/>
          <cell r="AQ2295"/>
          <cell r="BC2295" t="str">
            <v/>
          </cell>
          <cell r="BD2295"/>
          <cell r="BE2295"/>
          <cell r="BQ2295" t="str">
            <v/>
          </cell>
          <cell r="BR2295"/>
          <cell r="BS2295"/>
          <cell r="CE2295" t="str">
            <v/>
          </cell>
          <cell r="CF2295" t="str">
            <v/>
          </cell>
          <cell r="CG2295" t="str">
            <v/>
          </cell>
          <cell r="CR2295"/>
          <cell r="CS2295"/>
        </row>
        <row r="2296">
          <cell r="B2296" t="str">
            <v>35</v>
          </cell>
          <cell r="F2296" t="str">
            <v>625-0153</v>
          </cell>
          <cell r="G2296" t="str">
            <v>舞鶴市字三浜７２７番地</v>
          </cell>
          <cell r="H2296" t="str">
            <v/>
          </cell>
          <cell r="I2296" t="str">
            <v>0773-64-7822</v>
          </cell>
          <cell r="J2296">
            <v>36860</v>
          </cell>
          <cell r="K2296">
            <v>34675</v>
          </cell>
          <cell r="M2296" t="str">
            <v>柴田　邦雄</v>
          </cell>
          <cell r="N2296">
            <v>10000</v>
          </cell>
          <cell r="O2296">
            <v>12</v>
          </cell>
          <cell r="AA2296" t="str">
            <v/>
          </cell>
          <cell r="AB2296"/>
          <cell r="AC2296"/>
          <cell r="AO2296" t="str">
            <v/>
          </cell>
          <cell r="AP2296"/>
          <cell r="AQ2296"/>
          <cell r="BC2296" t="str">
            <v/>
          </cell>
          <cell r="BD2296"/>
          <cell r="BE2296"/>
          <cell r="BQ2296" t="str">
            <v/>
          </cell>
          <cell r="BR2296"/>
          <cell r="BS2296"/>
          <cell r="CE2296" t="str">
            <v/>
          </cell>
          <cell r="CF2296" t="str">
            <v/>
          </cell>
          <cell r="CG2296" t="str">
            <v/>
          </cell>
          <cell r="CR2296" t="str">
            <v>京都銀行</v>
          </cell>
          <cell r="CS2296" t="str">
            <v>東舞鶴支店</v>
          </cell>
        </row>
        <row r="2297">
          <cell r="B2297" t="str">
            <v>35</v>
          </cell>
          <cell r="F2297" t="str">
            <v>601-1123</v>
          </cell>
          <cell r="G2297" t="str">
            <v>京都市左京区静市市原町　１２１８－</v>
          </cell>
          <cell r="H2297" t="str">
            <v>1</v>
          </cell>
          <cell r="I2297" t="str">
            <v>075-723-8390</v>
          </cell>
          <cell r="J2297">
            <v>5149</v>
          </cell>
          <cell r="K2297">
            <v>0</v>
          </cell>
          <cell r="M2297" t="str">
            <v/>
          </cell>
          <cell r="N2297"/>
          <cell r="O2297"/>
          <cell r="AA2297" t="str">
            <v/>
          </cell>
          <cell r="AB2297"/>
          <cell r="AC2297"/>
          <cell r="AO2297" t="str">
            <v/>
          </cell>
          <cell r="AP2297"/>
          <cell r="AQ2297"/>
          <cell r="BC2297" t="str">
            <v/>
          </cell>
          <cell r="BD2297"/>
          <cell r="BE2297"/>
          <cell r="BQ2297" t="str">
            <v/>
          </cell>
          <cell r="BR2297"/>
          <cell r="BS2297"/>
          <cell r="CE2297" t="str">
            <v/>
          </cell>
          <cell r="CF2297" t="str">
            <v/>
          </cell>
          <cell r="CG2297" t="str">
            <v/>
          </cell>
          <cell r="CR2297" t="str">
            <v>京都中央信用金庫</v>
          </cell>
          <cell r="CS2297" t="str">
            <v>二軒茶屋支店</v>
          </cell>
        </row>
        <row r="2298">
          <cell r="B2298" t="str">
            <v>35</v>
          </cell>
          <cell r="F2298" t="str">
            <v>613-0032</v>
          </cell>
          <cell r="G2298" t="str">
            <v>久世郡久御山町栄　１－１－１０９</v>
          </cell>
          <cell r="H2298" t="str">
            <v/>
          </cell>
          <cell r="I2298" t="str">
            <v>0774-45-2574</v>
          </cell>
          <cell r="J2298">
            <v>31264</v>
          </cell>
          <cell r="K2298">
            <v>17337</v>
          </cell>
          <cell r="M2298" t="str">
            <v>日高　修</v>
          </cell>
          <cell r="N2298">
            <v>5000</v>
          </cell>
          <cell r="O2298">
            <v>12</v>
          </cell>
          <cell r="AA2298" t="str">
            <v/>
          </cell>
          <cell r="AB2298"/>
          <cell r="AC2298"/>
          <cell r="AO2298" t="str">
            <v/>
          </cell>
          <cell r="AP2298"/>
          <cell r="AQ2298"/>
          <cell r="BC2298" t="str">
            <v/>
          </cell>
          <cell r="BD2298"/>
          <cell r="BE2298"/>
          <cell r="BQ2298" t="str">
            <v/>
          </cell>
          <cell r="BR2298"/>
          <cell r="BS2298"/>
          <cell r="CE2298" t="str">
            <v/>
          </cell>
          <cell r="CF2298" t="str">
            <v/>
          </cell>
          <cell r="CG2298" t="str">
            <v/>
          </cell>
          <cell r="CR2298" t="str">
            <v>京都銀行</v>
          </cell>
          <cell r="CS2298" t="str">
            <v>久御山町支店</v>
          </cell>
        </row>
        <row r="2299">
          <cell r="B2299" t="str">
            <v>35</v>
          </cell>
          <cell r="F2299" t="str">
            <v>612-0029</v>
          </cell>
          <cell r="G2299" t="str">
            <v>京都市伏見区深草西浦町七丁目４０</v>
          </cell>
          <cell r="H2299" t="str">
            <v/>
          </cell>
          <cell r="I2299" t="str">
            <v>075-643-5851</v>
          </cell>
          <cell r="J2299">
            <v>32110</v>
          </cell>
          <cell r="K2299">
            <v>27740</v>
          </cell>
          <cell r="M2299" t="str">
            <v>熊内　日出男</v>
          </cell>
          <cell r="N2299">
            <v>4000</v>
          </cell>
          <cell r="O2299">
            <v>12</v>
          </cell>
          <cell r="AA2299" t="str">
            <v>熊内　英樹</v>
          </cell>
          <cell r="AB2299">
            <v>4000</v>
          </cell>
          <cell r="AC2299">
            <v>12</v>
          </cell>
          <cell r="AO2299" t="str">
            <v/>
          </cell>
          <cell r="AP2299"/>
          <cell r="AQ2299"/>
          <cell r="BC2299" t="str">
            <v/>
          </cell>
          <cell r="BD2299"/>
          <cell r="BE2299"/>
          <cell r="BQ2299" t="str">
            <v/>
          </cell>
          <cell r="BR2299"/>
          <cell r="BS2299"/>
          <cell r="CE2299" t="str">
            <v/>
          </cell>
          <cell r="CF2299" t="str">
            <v/>
          </cell>
          <cell r="CG2299" t="str">
            <v/>
          </cell>
          <cell r="CR2299" t="str">
            <v>京都中央信用金庫</v>
          </cell>
          <cell r="CS2299" t="str">
            <v>大手筋支店</v>
          </cell>
        </row>
        <row r="2300">
          <cell r="B2300" t="str">
            <v>35</v>
          </cell>
          <cell r="F2300" t="str">
            <v>624-0946</v>
          </cell>
          <cell r="G2300" t="str">
            <v>舞鶴市下福井９３９－１８</v>
          </cell>
          <cell r="H2300" t="str">
            <v/>
          </cell>
          <cell r="I2300" t="str">
            <v>0773-75-7304</v>
          </cell>
          <cell r="J2300">
            <v>1368</v>
          </cell>
          <cell r="K2300">
            <v>0</v>
          </cell>
          <cell r="M2300" t="str">
            <v/>
          </cell>
          <cell r="N2300"/>
          <cell r="O2300"/>
          <cell r="AA2300" t="str">
            <v/>
          </cell>
          <cell r="AB2300"/>
          <cell r="AC2300"/>
          <cell r="AO2300" t="str">
            <v/>
          </cell>
          <cell r="AP2300"/>
          <cell r="AQ2300"/>
          <cell r="BC2300" t="str">
            <v/>
          </cell>
          <cell r="BD2300"/>
          <cell r="BE2300"/>
          <cell r="BQ2300" t="str">
            <v/>
          </cell>
          <cell r="BR2300"/>
          <cell r="BS2300"/>
          <cell r="CE2300" t="str">
            <v/>
          </cell>
          <cell r="CF2300" t="str">
            <v/>
          </cell>
          <cell r="CG2300" t="str">
            <v/>
          </cell>
          <cell r="CR2300" t="str">
            <v>京都北都信用金庫</v>
          </cell>
          <cell r="CS2300" t="str">
            <v>舞鶴中央支店</v>
          </cell>
        </row>
        <row r="2301">
          <cell r="B2301" t="str">
            <v>37</v>
          </cell>
          <cell r="F2301" t="str">
            <v>612-8481</v>
          </cell>
          <cell r="G2301" t="str">
            <v>京都市伏見区横大路東裏町　７６－１</v>
          </cell>
          <cell r="H2301" t="str">
            <v>8</v>
          </cell>
          <cell r="I2301" t="str">
            <v>075-632-8228</v>
          </cell>
          <cell r="J2301">
            <v>11520</v>
          </cell>
          <cell r="K2301">
            <v>0</v>
          </cell>
          <cell r="M2301" t="str">
            <v/>
          </cell>
          <cell r="N2301"/>
          <cell r="O2301"/>
          <cell r="AA2301" t="str">
            <v/>
          </cell>
          <cell r="AB2301"/>
          <cell r="AC2301"/>
          <cell r="AO2301" t="str">
            <v/>
          </cell>
          <cell r="AP2301"/>
          <cell r="AQ2301"/>
          <cell r="BC2301" t="str">
            <v/>
          </cell>
          <cell r="BD2301"/>
          <cell r="BE2301"/>
          <cell r="BQ2301" t="str">
            <v/>
          </cell>
          <cell r="BR2301"/>
          <cell r="BS2301"/>
          <cell r="CE2301" t="str">
            <v/>
          </cell>
          <cell r="CF2301" t="str">
            <v/>
          </cell>
          <cell r="CG2301" t="str">
            <v/>
          </cell>
          <cell r="CR2301" t="str">
            <v>京都信用金庫</v>
          </cell>
          <cell r="CS2301" t="str">
            <v>北伏見支店</v>
          </cell>
        </row>
        <row r="2302">
          <cell r="B2302" t="str">
            <v>38</v>
          </cell>
          <cell r="F2302" t="str">
            <v>607-8083</v>
          </cell>
          <cell r="G2302" t="str">
            <v>京都市山科区竹鼻木ノ本町２ﾗｲｵﾝｽﾞﾏﾝ</v>
          </cell>
          <cell r="H2302" t="str">
            <v>ｼｮﾝ京都山科　ｶﾞ-ﾃﾞﾝｼﾃｨ625号</v>
          </cell>
          <cell r="I2302" t="str">
            <v>075-592-3834</v>
          </cell>
          <cell r="J2302">
            <v>45180</v>
          </cell>
          <cell r="K2302">
            <v>43800</v>
          </cell>
          <cell r="M2302" t="str">
            <v>前波　剛志</v>
          </cell>
          <cell r="N2302">
            <v>10000</v>
          </cell>
          <cell r="O2302">
            <v>12</v>
          </cell>
          <cell r="AA2302" t="str">
            <v/>
          </cell>
          <cell r="AB2302"/>
          <cell r="AC2302"/>
          <cell r="AO2302" t="str">
            <v/>
          </cell>
          <cell r="AP2302"/>
          <cell r="AQ2302"/>
          <cell r="BC2302" t="str">
            <v/>
          </cell>
          <cell r="BD2302"/>
          <cell r="BE2302"/>
          <cell r="BQ2302" t="str">
            <v/>
          </cell>
          <cell r="BR2302"/>
          <cell r="BS2302"/>
          <cell r="CE2302" t="str">
            <v/>
          </cell>
          <cell r="CF2302" t="str">
            <v/>
          </cell>
          <cell r="CG2302" t="str">
            <v/>
          </cell>
          <cell r="CR2302" t="str">
            <v>京都中央信用金庫</v>
          </cell>
          <cell r="CS2302" t="str">
            <v>山科支店</v>
          </cell>
        </row>
        <row r="2303">
          <cell r="B2303" t="str">
            <v>35</v>
          </cell>
          <cell r="F2303" t="str">
            <v>619-0218</v>
          </cell>
          <cell r="G2303" t="str">
            <v>木津川市城山台一丁目３１番地９</v>
          </cell>
          <cell r="H2303" t="str">
            <v/>
          </cell>
          <cell r="I2303" t="str">
            <v>090-3707-4395</v>
          </cell>
          <cell r="J2303">
            <v>2185</v>
          </cell>
          <cell r="K2303">
            <v>0</v>
          </cell>
          <cell r="M2303" t="str">
            <v/>
          </cell>
          <cell r="N2303"/>
          <cell r="O2303"/>
          <cell r="AA2303" t="str">
            <v/>
          </cell>
          <cell r="AB2303"/>
          <cell r="AC2303"/>
          <cell r="AO2303" t="str">
            <v/>
          </cell>
          <cell r="AP2303"/>
          <cell r="AQ2303"/>
          <cell r="BC2303" t="str">
            <v/>
          </cell>
          <cell r="BD2303"/>
          <cell r="BE2303"/>
          <cell r="BQ2303" t="str">
            <v/>
          </cell>
          <cell r="BR2303"/>
          <cell r="BS2303"/>
          <cell r="CE2303" t="str">
            <v/>
          </cell>
          <cell r="CF2303" t="str">
            <v/>
          </cell>
          <cell r="CG2303" t="str">
            <v/>
          </cell>
          <cell r="CR2303"/>
          <cell r="CS2303"/>
        </row>
        <row r="2304">
          <cell r="B2304" t="str">
            <v>35</v>
          </cell>
          <cell r="F2304" t="str">
            <v>625-0062</v>
          </cell>
          <cell r="G2304" t="str">
            <v>舞鶴市森１０１７</v>
          </cell>
          <cell r="H2304" t="str">
            <v/>
          </cell>
          <cell r="I2304" t="str">
            <v>0773-62-4656</v>
          </cell>
          <cell r="J2304">
            <v>36860</v>
          </cell>
          <cell r="K2304">
            <v>34675</v>
          </cell>
          <cell r="M2304" t="str">
            <v>佐々木　丈典</v>
          </cell>
          <cell r="N2304">
            <v>10000</v>
          </cell>
          <cell r="O2304">
            <v>12</v>
          </cell>
          <cell r="AA2304" t="str">
            <v/>
          </cell>
          <cell r="AB2304"/>
          <cell r="AC2304"/>
          <cell r="AO2304" t="str">
            <v/>
          </cell>
          <cell r="AP2304"/>
          <cell r="AQ2304"/>
          <cell r="BC2304" t="str">
            <v/>
          </cell>
          <cell r="BD2304"/>
          <cell r="BE2304"/>
          <cell r="BQ2304" t="str">
            <v/>
          </cell>
          <cell r="BR2304"/>
          <cell r="BS2304"/>
          <cell r="CE2304" t="str">
            <v/>
          </cell>
          <cell r="CF2304" t="str">
            <v/>
          </cell>
          <cell r="CG2304" t="str">
            <v/>
          </cell>
          <cell r="CR2304" t="str">
            <v>京都北都信用金庫</v>
          </cell>
          <cell r="CS2304" t="str">
            <v>倉梯支店</v>
          </cell>
        </row>
        <row r="2305">
          <cell r="B2305" t="str">
            <v>35</v>
          </cell>
          <cell r="F2305" t="str">
            <v>624-0906</v>
          </cell>
          <cell r="G2305" t="str">
            <v>舞鶴市倉谷１０２４－１</v>
          </cell>
          <cell r="H2305" t="str">
            <v/>
          </cell>
          <cell r="I2305" t="str">
            <v>0773-77-0481</v>
          </cell>
          <cell r="J2305">
            <v>2185</v>
          </cell>
          <cell r="K2305">
            <v>0</v>
          </cell>
          <cell r="M2305" t="str">
            <v/>
          </cell>
          <cell r="N2305"/>
          <cell r="O2305"/>
          <cell r="AA2305" t="str">
            <v/>
          </cell>
          <cell r="AB2305"/>
          <cell r="AC2305"/>
          <cell r="AO2305" t="str">
            <v/>
          </cell>
          <cell r="AP2305"/>
          <cell r="AQ2305"/>
          <cell r="BC2305" t="str">
            <v/>
          </cell>
          <cell r="BD2305"/>
          <cell r="BE2305"/>
          <cell r="BQ2305" t="str">
            <v/>
          </cell>
          <cell r="BR2305"/>
          <cell r="BS2305"/>
          <cell r="CE2305" t="str">
            <v/>
          </cell>
          <cell r="CF2305" t="str">
            <v/>
          </cell>
          <cell r="CG2305" t="str">
            <v/>
          </cell>
          <cell r="CR2305" t="str">
            <v>京都北都信用金庫</v>
          </cell>
          <cell r="CS2305" t="str">
            <v>余内支店</v>
          </cell>
        </row>
        <row r="2306">
          <cell r="B2306" t="str">
            <v>35</v>
          </cell>
          <cell r="F2306" t="str">
            <v>611-0021</v>
          </cell>
          <cell r="G2306" t="str">
            <v>宇治市宇治善法　１１４－１７</v>
          </cell>
          <cell r="H2306" t="str">
            <v/>
          </cell>
          <cell r="I2306" t="str">
            <v>0774-24-2728</v>
          </cell>
          <cell r="J2306">
            <v>264651</v>
          </cell>
          <cell r="K2306">
            <v>173375</v>
          </cell>
          <cell r="M2306" t="str">
            <v>白川　義成</v>
          </cell>
          <cell r="N2306">
            <v>25000</v>
          </cell>
          <cell r="O2306">
            <v>12</v>
          </cell>
          <cell r="AA2306" t="str">
            <v>白川　義晴</v>
          </cell>
          <cell r="AB2306">
            <v>25000</v>
          </cell>
          <cell r="AC2306">
            <v>12</v>
          </cell>
          <cell r="AO2306" t="str">
            <v/>
          </cell>
          <cell r="AP2306"/>
          <cell r="AQ2306"/>
          <cell r="BC2306" t="str">
            <v/>
          </cell>
          <cell r="BD2306"/>
          <cell r="BE2306"/>
          <cell r="BQ2306" t="str">
            <v/>
          </cell>
          <cell r="BR2306"/>
          <cell r="BS2306"/>
          <cell r="CE2306" t="str">
            <v/>
          </cell>
          <cell r="CF2306" t="str">
            <v/>
          </cell>
          <cell r="CG2306" t="str">
            <v/>
          </cell>
          <cell r="CR2306"/>
          <cell r="CS2306"/>
        </row>
        <row r="2307">
          <cell r="B2307" t="str">
            <v>35</v>
          </cell>
          <cell r="F2307" t="str">
            <v>601-8037</v>
          </cell>
          <cell r="G2307" t="str">
            <v>京都市南区東九条西河辺町９番３</v>
          </cell>
          <cell r="H2307" t="str">
            <v/>
          </cell>
          <cell r="I2307" t="str">
            <v>075-756-2606</v>
          </cell>
          <cell r="J2307">
            <v>2185</v>
          </cell>
          <cell r="K2307">
            <v>0</v>
          </cell>
          <cell r="M2307" t="str">
            <v/>
          </cell>
          <cell r="N2307"/>
          <cell r="O2307"/>
          <cell r="AA2307" t="str">
            <v/>
          </cell>
          <cell r="AB2307"/>
          <cell r="AC2307"/>
          <cell r="AO2307" t="str">
            <v/>
          </cell>
          <cell r="AP2307"/>
          <cell r="AQ2307"/>
          <cell r="BC2307" t="str">
            <v/>
          </cell>
          <cell r="BD2307"/>
          <cell r="BE2307"/>
          <cell r="BQ2307" t="str">
            <v/>
          </cell>
          <cell r="BR2307"/>
          <cell r="BS2307"/>
          <cell r="CE2307" t="str">
            <v/>
          </cell>
          <cell r="CF2307" t="str">
            <v/>
          </cell>
          <cell r="CG2307" t="str">
            <v/>
          </cell>
          <cell r="CR2307" t="str">
            <v>三菱ＵＦＪ銀行</v>
          </cell>
          <cell r="CS2307" t="str">
            <v>出町支店</v>
          </cell>
        </row>
        <row r="2308">
          <cell r="B2308" t="str">
            <v>35</v>
          </cell>
          <cell r="F2308" t="str">
            <v>613-0034</v>
          </cell>
          <cell r="G2308" t="str">
            <v>久世郡久御山町</v>
          </cell>
          <cell r="H2308" t="str">
            <v>佐山北代３６番地２３</v>
          </cell>
          <cell r="I2308" t="str">
            <v>0774-45-0678</v>
          </cell>
          <cell r="J2308">
            <v>35767</v>
          </cell>
          <cell r="K2308">
            <v>34675</v>
          </cell>
          <cell r="M2308" t="str">
            <v>木下　秀人</v>
          </cell>
          <cell r="N2308">
            <v>10000</v>
          </cell>
          <cell r="O2308">
            <v>12</v>
          </cell>
          <cell r="AA2308" t="str">
            <v/>
          </cell>
          <cell r="AB2308"/>
          <cell r="AC2308"/>
          <cell r="AO2308" t="str">
            <v/>
          </cell>
          <cell r="AP2308"/>
          <cell r="AQ2308"/>
          <cell r="BC2308" t="str">
            <v/>
          </cell>
          <cell r="BD2308"/>
          <cell r="BE2308"/>
          <cell r="BQ2308" t="str">
            <v/>
          </cell>
          <cell r="BR2308"/>
          <cell r="BS2308"/>
          <cell r="CE2308" t="str">
            <v/>
          </cell>
          <cell r="CF2308" t="str">
            <v/>
          </cell>
          <cell r="CG2308" t="str">
            <v/>
          </cell>
          <cell r="CR2308" t="str">
            <v>京都銀行</v>
          </cell>
          <cell r="CS2308" t="str">
            <v>久御山町支店</v>
          </cell>
        </row>
        <row r="2309">
          <cell r="B2309" t="str">
            <v>35</v>
          </cell>
          <cell r="F2309" t="str">
            <v>612-0037</v>
          </cell>
          <cell r="G2309" t="str">
            <v>京都市伏見区深草関屋敷町　２０番地</v>
          </cell>
          <cell r="H2309" t="str">
            <v/>
          </cell>
          <cell r="I2309" t="str">
            <v>075-646-1720</v>
          </cell>
          <cell r="J2309">
            <v>36860</v>
          </cell>
          <cell r="K2309">
            <v>34675</v>
          </cell>
          <cell r="M2309" t="str">
            <v>諫山　一博</v>
          </cell>
          <cell r="N2309">
            <v>10000</v>
          </cell>
          <cell r="O2309">
            <v>12</v>
          </cell>
          <cell r="AA2309" t="str">
            <v/>
          </cell>
          <cell r="AB2309"/>
          <cell r="AC2309"/>
          <cell r="AO2309" t="str">
            <v/>
          </cell>
          <cell r="AP2309"/>
          <cell r="AQ2309"/>
          <cell r="BC2309" t="str">
            <v/>
          </cell>
          <cell r="BD2309"/>
          <cell r="BE2309"/>
          <cell r="BQ2309" t="str">
            <v/>
          </cell>
          <cell r="BR2309"/>
          <cell r="BS2309"/>
          <cell r="CE2309" t="str">
            <v/>
          </cell>
          <cell r="CF2309" t="str">
            <v/>
          </cell>
          <cell r="CG2309" t="str">
            <v/>
          </cell>
          <cell r="CR2309" t="str">
            <v>京都銀行</v>
          </cell>
          <cell r="CS2309" t="str">
            <v>伏見支店</v>
          </cell>
        </row>
        <row r="2310">
          <cell r="B2310" t="str">
            <v>33</v>
          </cell>
          <cell r="F2310" t="str">
            <v>612-8244</v>
          </cell>
          <cell r="G2310" t="str">
            <v>京都市伏見区横大路千両松町７０番地</v>
          </cell>
          <cell r="H2310" t="str">
            <v/>
          </cell>
          <cell r="I2310" t="str">
            <v>075-603-3461</v>
          </cell>
          <cell r="J2310">
            <v>21276</v>
          </cell>
          <cell r="K2310">
            <v>13140</v>
          </cell>
          <cell r="M2310" t="str">
            <v>森島　広史</v>
          </cell>
          <cell r="N2310">
            <v>4000</v>
          </cell>
          <cell r="O2310">
            <v>12</v>
          </cell>
          <cell r="AA2310" t="str">
            <v/>
          </cell>
          <cell r="AB2310"/>
          <cell r="AC2310"/>
          <cell r="AO2310" t="str">
            <v/>
          </cell>
          <cell r="AP2310"/>
          <cell r="AQ2310"/>
          <cell r="BC2310" t="str">
            <v/>
          </cell>
          <cell r="BD2310"/>
          <cell r="BE2310"/>
          <cell r="BQ2310" t="str">
            <v/>
          </cell>
          <cell r="BR2310"/>
          <cell r="BS2310"/>
          <cell r="CE2310" t="str">
            <v/>
          </cell>
          <cell r="CF2310" t="str">
            <v/>
          </cell>
          <cell r="CG2310" t="str">
            <v/>
          </cell>
          <cell r="CR2310" t="str">
            <v>京都中央信用金庫</v>
          </cell>
          <cell r="CS2310" t="str">
            <v>久津川支店</v>
          </cell>
        </row>
        <row r="2311">
          <cell r="B2311" t="str">
            <v>35</v>
          </cell>
          <cell r="F2311" t="str">
            <v>621-0832</v>
          </cell>
          <cell r="G2311" t="str">
            <v>亀岡市東つつじケ丘都台</v>
          </cell>
          <cell r="H2311" t="str">
            <v>１丁目１－７</v>
          </cell>
          <cell r="I2311" t="str">
            <v>0771-24-2206</v>
          </cell>
          <cell r="J2311">
            <v>18429</v>
          </cell>
          <cell r="K2311">
            <v>17337</v>
          </cell>
          <cell r="M2311" t="str">
            <v>西村　則夫</v>
          </cell>
          <cell r="N2311">
            <v>5000</v>
          </cell>
          <cell r="O2311">
            <v>12</v>
          </cell>
          <cell r="AA2311" t="str">
            <v/>
          </cell>
          <cell r="AB2311"/>
          <cell r="AC2311"/>
          <cell r="AO2311" t="str">
            <v/>
          </cell>
          <cell r="AP2311"/>
          <cell r="AQ2311"/>
          <cell r="BC2311" t="str">
            <v/>
          </cell>
          <cell r="BD2311"/>
          <cell r="BE2311"/>
          <cell r="BQ2311" t="str">
            <v/>
          </cell>
          <cell r="BR2311"/>
          <cell r="BS2311"/>
          <cell r="CE2311" t="str">
            <v/>
          </cell>
          <cell r="CF2311" t="str">
            <v/>
          </cell>
          <cell r="CG2311" t="str">
            <v/>
          </cell>
          <cell r="CR2311" t="str">
            <v>京都信用金庫</v>
          </cell>
          <cell r="CS2311" t="str">
            <v>亀岡支店</v>
          </cell>
        </row>
        <row r="2312">
          <cell r="B2312" t="str">
            <v>35</v>
          </cell>
          <cell r="F2312" t="str">
            <v>601-8111</v>
          </cell>
          <cell r="G2312" t="str">
            <v>京都市南区上鳥羽苗代町１５</v>
          </cell>
          <cell r="H2312" t="str">
            <v/>
          </cell>
          <cell r="I2312" t="str">
            <v>075-662-1789</v>
          </cell>
          <cell r="J2312">
            <v>1919</v>
          </cell>
          <cell r="K2312">
            <v>0</v>
          </cell>
          <cell r="M2312" t="str">
            <v/>
          </cell>
          <cell r="N2312"/>
          <cell r="O2312"/>
          <cell r="AA2312" t="str">
            <v/>
          </cell>
          <cell r="AB2312"/>
          <cell r="AC2312"/>
          <cell r="AO2312" t="str">
            <v/>
          </cell>
          <cell r="AP2312"/>
          <cell r="AQ2312"/>
          <cell r="BC2312" t="str">
            <v/>
          </cell>
          <cell r="BD2312"/>
          <cell r="BE2312"/>
          <cell r="BQ2312" t="str">
            <v/>
          </cell>
          <cell r="BR2312"/>
          <cell r="BS2312"/>
          <cell r="CE2312" t="str">
            <v/>
          </cell>
          <cell r="CF2312" t="str">
            <v/>
          </cell>
          <cell r="CG2312" t="str">
            <v/>
          </cell>
          <cell r="CR2312" t="str">
            <v>京都銀行</v>
          </cell>
          <cell r="CS2312" t="str">
            <v>吉祥院支店</v>
          </cell>
        </row>
        <row r="2313">
          <cell r="B2313" t="str">
            <v>35</v>
          </cell>
          <cell r="F2313" t="str">
            <v>614-8238</v>
          </cell>
          <cell r="G2313" t="str">
            <v>八幡市内里砂畠１８－４</v>
          </cell>
          <cell r="H2313" t="str">
            <v/>
          </cell>
          <cell r="I2313" t="str">
            <v>075-983-6719</v>
          </cell>
          <cell r="J2313">
            <v>14307</v>
          </cell>
          <cell r="K2313">
            <v>13870</v>
          </cell>
          <cell r="M2313" t="str">
            <v>木谷　信一</v>
          </cell>
          <cell r="N2313">
            <v>4000</v>
          </cell>
          <cell r="O2313">
            <v>12</v>
          </cell>
          <cell r="AA2313" t="str">
            <v/>
          </cell>
          <cell r="AB2313"/>
          <cell r="AC2313"/>
          <cell r="AO2313" t="str">
            <v/>
          </cell>
          <cell r="AP2313"/>
          <cell r="AQ2313"/>
          <cell r="BC2313" t="str">
            <v/>
          </cell>
          <cell r="BD2313"/>
          <cell r="BE2313"/>
          <cell r="BQ2313" t="str">
            <v/>
          </cell>
          <cell r="BR2313"/>
          <cell r="BS2313"/>
          <cell r="CE2313" t="str">
            <v/>
          </cell>
          <cell r="CF2313" t="str">
            <v/>
          </cell>
          <cell r="CG2313" t="str">
            <v/>
          </cell>
          <cell r="CR2313" t="str">
            <v>京都銀行</v>
          </cell>
          <cell r="CS2313" t="str">
            <v>松井山手支店</v>
          </cell>
        </row>
        <row r="2314">
          <cell r="B2314" t="str">
            <v>35</v>
          </cell>
          <cell r="F2314" t="str">
            <v>629-1300</v>
          </cell>
          <cell r="G2314" t="str">
            <v>福知山市夜久野町板生１５２０</v>
          </cell>
          <cell r="H2314" t="str">
            <v/>
          </cell>
          <cell r="I2314" t="str">
            <v>0773-38-0991</v>
          </cell>
          <cell r="J2314">
            <v>3363</v>
          </cell>
          <cell r="K2314">
            <v>0</v>
          </cell>
          <cell r="M2314" t="str">
            <v/>
          </cell>
          <cell r="N2314"/>
          <cell r="O2314"/>
          <cell r="AA2314" t="str">
            <v/>
          </cell>
          <cell r="AB2314"/>
          <cell r="AC2314"/>
          <cell r="AO2314" t="str">
            <v/>
          </cell>
          <cell r="AP2314"/>
          <cell r="AQ2314"/>
          <cell r="BC2314" t="str">
            <v/>
          </cell>
          <cell r="BD2314"/>
          <cell r="BE2314"/>
          <cell r="BQ2314" t="str">
            <v/>
          </cell>
          <cell r="BR2314"/>
          <cell r="BS2314"/>
          <cell r="CE2314" t="str">
            <v/>
          </cell>
          <cell r="CF2314" t="str">
            <v/>
          </cell>
          <cell r="CG2314" t="str">
            <v/>
          </cell>
          <cell r="CR2314" t="str">
            <v>京都北都信用金庫</v>
          </cell>
          <cell r="CS2314" t="str">
            <v>額田支店</v>
          </cell>
        </row>
        <row r="2315">
          <cell r="B2315" t="str">
            <v>38</v>
          </cell>
          <cell r="F2315" t="str">
            <v>620-0874</v>
          </cell>
          <cell r="G2315" t="str">
            <v>福知山市堀２６００－３３（堀口）</v>
          </cell>
          <cell r="H2315" t="str">
            <v/>
          </cell>
          <cell r="I2315" t="str">
            <v>0773-23-7118</v>
          </cell>
          <cell r="J2315">
            <v>10680</v>
          </cell>
          <cell r="K2315">
            <v>0</v>
          </cell>
          <cell r="M2315" t="str">
            <v/>
          </cell>
          <cell r="N2315"/>
          <cell r="O2315"/>
          <cell r="AA2315" t="str">
            <v/>
          </cell>
          <cell r="AB2315"/>
          <cell r="AC2315"/>
          <cell r="AO2315" t="str">
            <v/>
          </cell>
          <cell r="AP2315"/>
          <cell r="AQ2315"/>
          <cell r="BC2315" t="str">
            <v/>
          </cell>
          <cell r="BD2315"/>
          <cell r="BE2315"/>
          <cell r="BQ2315" t="str">
            <v/>
          </cell>
          <cell r="BR2315"/>
          <cell r="BS2315"/>
          <cell r="CE2315" t="str">
            <v/>
          </cell>
          <cell r="CF2315" t="str">
            <v/>
          </cell>
          <cell r="CG2315" t="str">
            <v/>
          </cell>
          <cell r="CR2315" t="str">
            <v>京都北都信用金庫</v>
          </cell>
          <cell r="CS2315" t="str">
            <v>岡ノ町支店</v>
          </cell>
        </row>
        <row r="2316">
          <cell r="B2316" t="str">
            <v>35</v>
          </cell>
          <cell r="F2316" t="str">
            <v>611-0011</v>
          </cell>
          <cell r="G2316" t="str">
            <v>宇治市五ケ庄福角６０－３</v>
          </cell>
          <cell r="H2316" t="str">
            <v/>
          </cell>
          <cell r="I2316" t="str">
            <v>0774-32-1306</v>
          </cell>
          <cell r="J2316">
            <v>79942</v>
          </cell>
          <cell r="K2316">
            <v>62415</v>
          </cell>
          <cell r="M2316" t="str">
            <v>斉藤　政司</v>
          </cell>
          <cell r="N2316">
            <v>18000</v>
          </cell>
          <cell r="O2316">
            <v>12</v>
          </cell>
          <cell r="AA2316" t="str">
            <v/>
          </cell>
          <cell r="AB2316"/>
          <cell r="AC2316"/>
          <cell r="AO2316" t="str">
            <v/>
          </cell>
          <cell r="AP2316"/>
          <cell r="AQ2316"/>
          <cell r="BC2316" t="str">
            <v/>
          </cell>
          <cell r="BD2316"/>
          <cell r="BE2316"/>
          <cell r="BQ2316" t="str">
            <v/>
          </cell>
          <cell r="BR2316"/>
          <cell r="BS2316"/>
          <cell r="CE2316" t="str">
            <v/>
          </cell>
          <cell r="CF2316" t="str">
            <v/>
          </cell>
          <cell r="CG2316" t="str">
            <v/>
          </cell>
          <cell r="CR2316" t="str">
            <v>京都中央信用金庫</v>
          </cell>
          <cell r="CS2316" t="str">
            <v>三室戸支店</v>
          </cell>
        </row>
        <row r="2317">
          <cell r="B2317" t="str">
            <v>35</v>
          </cell>
          <cell r="F2317" t="str">
            <v>612-8496</v>
          </cell>
          <cell r="G2317" t="str">
            <v>京都市伏見区久我西出町１３－１１７</v>
          </cell>
          <cell r="H2317" t="str">
            <v/>
          </cell>
          <cell r="I2317" t="str">
            <v>075-922-5271</v>
          </cell>
          <cell r="J2317">
            <v>43795</v>
          </cell>
          <cell r="K2317">
            <v>41610</v>
          </cell>
          <cell r="M2317" t="str">
            <v>大倉　裕正</v>
          </cell>
          <cell r="N2317">
            <v>4000</v>
          </cell>
          <cell r="O2317">
            <v>12</v>
          </cell>
          <cell r="AA2317" t="str">
            <v>佐治　隆広</v>
          </cell>
          <cell r="AB2317">
            <v>4000</v>
          </cell>
          <cell r="AC2317">
            <v>12</v>
          </cell>
          <cell r="AO2317" t="str">
            <v>芹口　和広</v>
          </cell>
          <cell r="AP2317">
            <v>4000</v>
          </cell>
          <cell r="AQ2317">
            <v>12</v>
          </cell>
          <cell r="BC2317" t="str">
            <v/>
          </cell>
          <cell r="BD2317"/>
          <cell r="BE2317"/>
          <cell r="BQ2317" t="str">
            <v/>
          </cell>
          <cell r="BR2317"/>
          <cell r="BS2317"/>
          <cell r="CE2317" t="str">
            <v/>
          </cell>
          <cell r="CF2317" t="str">
            <v/>
          </cell>
          <cell r="CG2317" t="str">
            <v/>
          </cell>
          <cell r="CR2317" t="str">
            <v>京都銀行</v>
          </cell>
          <cell r="CS2317" t="str">
            <v>東長岡支店</v>
          </cell>
        </row>
        <row r="2318">
          <cell r="B2318" t="str">
            <v>35</v>
          </cell>
          <cell r="F2318" t="str">
            <v>611-0011</v>
          </cell>
          <cell r="G2318" t="str">
            <v>宇治市五ケ庄福角５０－２０</v>
          </cell>
          <cell r="H2318" t="str">
            <v/>
          </cell>
          <cell r="I2318" t="str">
            <v>0774-32-5532</v>
          </cell>
          <cell r="J2318">
            <v>49590</v>
          </cell>
          <cell r="K2318">
            <v>27740</v>
          </cell>
          <cell r="M2318" t="str">
            <v>細見　愛吉</v>
          </cell>
          <cell r="N2318">
            <v>8000</v>
          </cell>
          <cell r="O2318">
            <v>12</v>
          </cell>
          <cell r="AA2318" t="str">
            <v/>
          </cell>
          <cell r="AB2318"/>
          <cell r="AC2318"/>
          <cell r="AO2318" t="str">
            <v/>
          </cell>
          <cell r="AP2318"/>
          <cell r="AQ2318"/>
          <cell r="BC2318" t="str">
            <v/>
          </cell>
          <cell r="BD2318"/>
          <cell r="BE2318"/>
          <cell r="BQ2318" t="str">
            <v/>
          </cell>
          <cell r="BR2318"/>
          <cell r="BS2318"/>
          <cell r="CE2318" t="str">
            <v/>
          </cell>
          <cell r="CF2318" t="str">
            <v/>
          </cell>
          <cell r="CG2318" t="str">
            <v/>
          </cell>
          <cell r="CR2318"/>
          <cell r="CS2318"/>
        </row>
        <row r="2319">
          <cell r="B2319" t="str">
            <v>35</v>
          </cell>
          <cell r="F2319" t="str">
            <v>601-1334</v>
          </cell>
          <cell r="G2319" t="str">
            <v>京都市伏見区醍醐勝口町３－３８</v>
          </cell>
          <cell r="H2319" t="str">
            <v/>
          </cell>
          <cell r="I2319" t="str">
            <v>075-573-0544</v>
          </cell>
          <cell r="J2319">
            <v>22799</v>
          </cell>
          <cell r="K2319">
            <v>17337</v>
          </cell>
          <cell r="M2319" t="str">
            <v>西田　正博</v>
          </cell>
          <cell r="N2319">
            <v>5000</v>
          </cell>
          <cell r="O2319">
            <v>12</v>
          </cell>
          <cell r="AA2319" t="str">
            <v/>
          </cell>
          <cell r="AB2319"/>
          <cell r="AC2319"/>
          <cell r="AO2319" t="str">
            <v/>
          </cell>
          <cell r="AP2319"/>
          <cell r="AQ2319"/>
          <cell r="BC2319" t="str">
            <v/>
          </cell>
          <cell r="BD2319"/>
          <cell r="BE2319"/>
          <cell r="BQ2319" t="str">
            <v/>
          </cell>
          <cell r="BR2319"/>
          <cell r="BS2319"/>
          <cell r="CE2319" t="str">
            <v/>
          </cell>
          <cell r="CF2319" t="str">
            <v/>
          </cell>
          <cell r="CG2319" t="str">
            <v/>
          </cell>
          <cell r="CR2319" t="str">
            <v>京都信用金庫</v>
          </cell>
          <cell r="CS2319" t="str">
            <v>六地蔵支店</v>
          </cell>
        </row>
        <row r="2320">
          <cell r="B2320" t="str">
            <v>35</v>
          </cell>
          <cell r="F2320" t="str">
            <v>617-0814</v>
          </cell>
          <cell r="G2320" t="str">
            <v>長岡京市今里三ノ坪５－５</v>
          </cell>
          <cell r="H2320" t="str">
            <v/>
          </cell>
          <cell r="I2320" t="str">
            <v>075-954-4432</v>
          </cell>
          <cell r="J2320">
            <v>4626</v>
          </cell>
          <cell r="K2320">
            <v>0</v>
          </cell>
          <cell r="M2320" t="str">
            <v/>
          </cell>
          <cell r="N2320"/>
          <cell r="O2320"/>
          <cell r="AA2320" t="str">
            <v/>
          </cell>
          <cell r="AB2320"/>
          <cell r="AC2320"/>
          <cell r="AO2320" t="str">
            <v/>
          </cell>
          <cell r="AP2320"/>
          <cell r="AQ2320"/>
          <cell r="BC2320" t="str">
            <v/>
          </cell>
          <cell r="BD2320"/>
          <cell r="BE2320"/>
          <cell r="BQ2320" t="str">
            <v/>
          </cell>
          <cell r="BR2320"/>
          <cell r="BS2320"/>
          <cell r="CE2320" t="str">
            <v/>
          </cell>
          <cell r="CF2320" t="str">
            <v/>
          </cell>
          <cell r="CG2320" t="str">
            <v/>
          </cell>
          <cell r="CR2320" t="str">
            <v>京都中央信用金庫</v>
          </cell>
          <cell r="CS2320" t="str">
            <v>今里支店</v>
          </cell>
        </row>
        <row r="2321">
          <cell r="B2321" t="str">
            <v>35</v>
          </cell>
          <cell r="F2321" t="str">
            <v>600-8806</v>
          </cell>
          <cell r="G2321" t="str">
            <v>京都市下京区</v>
          </cell>
          <cell r="H2321" t="str">
            <v>中堂寺壬生川町２９－１壬生川団地５０２号</v>
          </cell>
          <cell r="I2321" t="str">
            <v>075-842-0730</v>
          </cell>
          <cell r="J2321">
            <v>57665</v>
          </cell>
          <cell r="K2321">
            <v>55480</v>
          </cell>
          <cell r="M2321" t="str">
            <v>島田　誠</v>
          </cell>
          <cell r="N2321">
            <v>8000</v>
          </cell>
          <cell r="O2321">
            <v>12</v>
          </cell>
          <cell r="AA2321" t="str">
            <v>島田　一成</v>
          </cell>
          <cell r="AB2321">
            <v>8000</v>
          </cell>
          <cell r="AC2321">
            <v>12</v>
          </cell>
          <cell r="AO2321" t="str">
            <v/>
          </cell>
          <cell r="AP2321"/>
          <cell r="AQ2321"/>
          <cell r="BC2321" t="str">
            <v/>
          </cell>
          <cell r="BD2321"/>
          <cell r="BE2321"/>
          <cell r="BQ2321" t="str">
            <v/>
          </cell>
          <cell r="BR2321"/>
          <cell r="BS2321"/>
          <cell r="CE2321" t="str">
            <v/>
          </cell>
          <cell r="CF2321" t="str">
            <v/>
          </cell>
          <cell r="CG2321" t="str">
            <v/>
          </cell>
          <cell r="CR2321"/>
          <cell r="CS2321"/>
        </row>
        <row r="2322">
          <cell r="B2322" t="str">
            <v>35</v>
          </cell>
          <cell r="F2322" t="str">
            <v>601-8390</v>
          </cell>
          <cell r="G2322" t="str">
            <v>京都市南区吉祥院流作町３７－９</v>
          </cell>
          <cell r="H2322" t="str">
            <v/>
          </cell>
          <cell r="I2322" t="str">
            <v>090-3616-9418</v>
          </cell>
          <cell r="J2322">
            <v>19522</v>
          </cell>
          <cell r="K2322">
            <v>17337</v>
          </cell>
          <cell r="M2322" t="str">
            <v>梅垣　悌</v>
          </cell>
          <cell r="N2322">
            <v>5000</v>
          </cell>
          <cell r="O2322">
            <v>12</v>
          </cell>
          <cell r="AA2322" t="str">
            <v/>
          </cell>
          <cell r="AB2322"/>
          <cell r="AC2322"/>
          <cell r="AO2322" t="str">
            <v/>
          </cell>
          <cell r="AP2322"/>
          <cell r="AQ2322"/>
          <cell r="BC2322" t="str">
            <v/>
          </cell>
          <cell r="BD2322"/>
          <cell r="BE2322"/>
          <cell r="BQ2322" t="str">
            <v/>
          </cell>
          <cell r="BR2322"/>
          <cell r="BS2322"/>
          <cell r="CE2322" t="str">
            <v/>
          </cell>
          <cell r="CF2322" t="str">
            <v/>
          </cell>
          <cell r="CG2322" t="str">
            <v/>
          </cell>
          <cell r="CR2322" t="str">
            <v>京都中央信用金庫</v>
          </cell>
          <cell r="CS2322" t="str">
            <v>吉祥院支店</v>
          </cell>
        </row>
        <row r="2323">
          <cell r="B2323" t="str">
            <v>35</v>
          </cell>
          <cell r="F2323" t="str">
            <v>607-8146</v>
          </cell>
          <cell r="G2323" t="str">
            <v>京都市山科区東野舞台町６－３　パデ</v>
          </cell>
          <cell r="H2323" t="str">
            <v>シオン山科東野２０６号</v>
          </cell>
          <cell r="I2323" t="str">
            <v>075-757-9349</v>
          </cell>
          <cell r="J2323">
            <v>14962</v>
          </cell>
          <cell r="K2323">
            <v>13870</v>
          </cell>
          <cell r="M2323" t="str">
            <v>東　義仁</v>
          </cell>
          <cell r="N2323">
            <v>4000</v>
          </cell>
          <cell r="O2323">
            <v>12</v>
          </cell>
          <cell r="AA2323" t="str">
            <v/>
          </cell>
          <cell r="AB2323"/>
          <cell r="AC2323"/>
          <cell r="AO2323" t="str">
            <v/>
          </cell>
          <cell r="AP2323"/>
          <cell r="AQ2323"/>
          <cell r="BC2323" t="str">
            <v/>
          </cell>
          <cell r="BD2323"/>
          <cell r="BE2323"/>
          <cell r="BQ2323" t="str">
            <v/>
          </cell>
          <cell r="BR2323"/>
          <cell r="BS2323"/>
          <cell r="CE2323" t="str">
            <v/>
          </cell>
          <cell r="CF2323" t="str">
            <v/>
          </cell>
          <cell r="CG2323" t="str">
            <v/>
          </cell>
          <cell r="CR2323"/>
          <cell r="CS2323"/>
        </row>
        <row r="2324">
          <cell r="B2324" t="str">
            <v>35</v>
          </cell>
          <cell r="F2324" t="str">
            <v>620-0841</v>
          </cell>
          <cell r="G2324" t="str">
            <v>福知山市駒場新町２－３７</v>
          </cell>
          <cell r="H2324" t="str">
            <v/>
          </cell>
          <cell r="I2324" t="str">
            <v>0773-27-6171</v>
          </cell>
          <cell r="J2324">
            <v>11305</v>
          </cell>
          <cell r="K2324">
            <v>0</v>
          </cell>
          <cell r="M2324" t="str">
            <v/>
          </cell>
          <cell r="N2324"/>
          <cell r="O2324"/>
          <cell r="AA2324" t="str">
            <v/>
          </cell>
          <cell r="AB2324"/>
          <cell r="AC2324"/>
          <cell r="AO2324" t="str">
            <v/>
          </cell>
          <cell r="AP2324"/>
          <cell r="AQ2324"/>
          <cell r="BC2324" t="str">
            <v/>
          </cell>
          <cell r="BD2324"/>
          <cell r="BE2324"/>
          <cell r="BQ2324" t="str">
            <v/>
          </cell>
          <cell r="BR2324"/>
          <cell r="BS2324"/>
          <cell r="CE2324" t="str">
            <v/>
          </cell>
          <cell r="CF2324" t="str">
            <v/>
          </cell>
          <cell r="CG2324" t="str">
            <v/>
          </cell>
          <cell r="CR2324"/>
          <cell r="CS2324"/>
        </row>
        <row r="2325">
          <cell r="B2325" t="str">
            <v>35</v>
          </cell>
          <cell r="F2325" t="str">
            <v>612-8492</v>
          </cell>
          <cell r="G2325" t="str">
            <v>京都市伏見区久我本町１１番地の２６</v>
          </cell>
          <cell r="H2325" t="str">
            <v>7</v>
          </cell>
          <cell r="I2325" t="str">
            <v>075-931-5076</v>
          </cell>
          <cell r="J2325">
            <v>36860</v>
          </cell>
          <cell r="K2325">
            <v>34675</v>
          </cell>
          <cell r="M2325" t="str">
            <v>和田　吉次</v>
          </cell>
          <cell r="N2325">
            <v>10000</v>
          </cell>
          <cell r="O2325">
            <v>12</v>
          </cell>
          <cell r="AA2325" t="str">
            <v/>
          </cell>
          <cell r="AB2325"/>
          <cell r="AC2325"/>
          <cell r="AO2325" t="str">
            <v/>
          </cell>
          <cell r="AP2325"/>
          <cell r="AQ2325"/>
          <cell r="BC2325" t="str">
            <v/>
          </cell>
          <cell r="BD2325"/>
          <cell r="BE2325"/>
          <cell r="BQ2325" t="str">
            <v/>
          </cell>
          <cell r="BR2325"/>
          <cell r="BS2325"/>
          <cell r="CE2325" t="str">
            <v/>
          </cell>
          <cell r="CF2325" t="str">
            <v/>
          </cell>
          <cell r="CG2325" t="str">
            <v/>
          </cell>
          <cell r="CR2325" t="str">
            <v>京都中央信用金庫</v>
          </cell>
          <cell r="CS2325" t="str">
            <v>久我支店</v>
          </cell>
        </row>
        <row r="2326">
          <cell r="B2326" t="str">
            <v>35</v>
          </cell>
          <cell r="F2326" t="str">
            <v>615-0818</v>
          </cell>
          <cell r="G2326" t="str">
            <v>京都市右京区西京極三反田町１７－４</v>
          </cell>
          <cell r="H2326" t="str">
            <v/>
          </cell>
          <cell r="I2326" t="str">
            <v>075-323-0112</v>
          </cell>
          <cell r="J2326">
            <v>20976</v>
          </cell>
          <cell r="K2326">
            <v>0</v>
          </cell>
          <cell r="M2326" t="str">
            <v/>
          </cell>
          <cell r="N2326"/>
          <cell r="O2326"/>
          <cell r="AA2326" t="str">
            <v/>
          </cell>
          <cell r="AB2326"/>
          <cell r="AC2326"/>
          <cell r="AO2326" t="str">
            <v/>
          </cell>
          <cell r="AP2326"/>
          <cell r="AQ2326"/>
          <cell r="BC2326" t="str">
            <v/>
          </cell>
          <cell r="BD2326"/>
          <cell r="BE2326"/>
          <cell r="BQ2326" t="str">
            <v/>
          </cell>
          <cell r="BR2326"/>
          <cell r="BS2326"/>
          <cell r="CE2326" t="str">
            <v/>
          </cell>
          <cell r="CF2326" t="str">
            <v/>
          </cell>
          <cell r="CG2326" t="str">
            <v/>
          </cell>
          <cell r="CR2326" t="str">
            <v>京都中央信用金庫</v>
          </cell>
          <cell r="CS2326" t="str">
            <v>嵯峨野支店</v>
          </cell>
        </row>
        <row r="2327">
          <cell r="B2327" t="str">
            <v>35</v>
          </cell>
          <cell r="F2327" t="str">
            <v>607-8143</v>
          </cell>
          <cell r="G2327" t="str">
            <v>京都市山科区東野南井ノ上町　１７－</v>
          </cell>
          <cell r="H2327" t="str">
            <v>101</v>
          </cell>
          <cell r="I2327" t="str">
            <v>075-594-2537</v>
          </cell>
          <cell r="J2327">
            <v>29925</v>
          </cell>
          <cell r="K2327">
            <v>27740</v>
          </cell>
          <cell r="M2327" t="str">
            <v>下西　功晃</v>
          </cell>
          <cell r="N2327">
            <v>4000</v>
          </cell>
          <cell r="O2327">
            <v>12</v>
          </cell>
          <cell r="AA2327" t="str">
            <v>下西　健斗</v>
          </cell>
          <cell r="AB2327">
            <v>4000</v>
          </cell>
          <cell r="AC2327">
            <v>12</v>
          </cell>
          <cell r="AO2327" t="str">
            <v/>
          </cell>
          <cell r="AP2327"/>
          <cell r="AQ2327"/>
          <cell r="BC2327" t="str">
            <v/>
          </cell>
          <cell r="BD2327"/>
          <cell r="BE2327"/>
          <cell r="BQ2327" t="str">
            <v/>
          </cell>
          <cell r="BR2327"/>
          <cell r="BS2327"/>
          <cell r="CE2327" t="str">
            <v/>
          </cell>
          <cell r="CF2327" t="str">
            <v/>
          </cell>
          <cell r="CG2327" t="str">
            <v/>
          </cell>
          <cell r="CR2327"/>
          <cell r="CS2327"/>
        </row>
        <row r="2328">
          <cell r="B2328" t="str">
            <v>35</v>
          </cell>
          <cell r="F2328" t="str">
            <v>601-8390</v>
          </cell>
          <cell r="G2328" t="str">
            <v>京都市南区吉祥院流作町４２－８</v>
          </cell>
          <cell r="H2328" t="str">
            <v/>
          </cell>
          <cell r="I2328" t="str">
            <v>075-201-1937</v>
          </cell>
          <cell r="J2328">
            <v>19665</v>
          </cell>
          <cell r="K2328">
            <v>0</v>
          </cell>
          <cell r="M2328" t="str">
            <v/>
          </cell>
          <cell r="N2328"/>
          <cell r="O2328"/>
          <cell r="AA2328" t="str">
            <v/>
          </cell>
          <cell r="AB2328"/>
          <cell r="AC2328"/>
          <cell r="AO2328" t="str">
            <v/>
          </cell>
          <cell r="AP2328"/>
          <cell r="AQ2328"/>
          <cell r="BC2328" t="str">
            <v/>
          </cell>
          <cell r="BD2328"/>
          <cell r="BE2328"/>
          <cell r="BQ2328" t="str">
            <v/>
          </cell>
          <cell r="BR2328"/>
          <cell r="BS2328"/>
          <cell r="CE2328" t="str">
            <v/>
          </cell>
          <cell r="CF2328" t="str">
            <v/>
          </cell>
          <cell r="CG2328" t="str">
            <v/>
          </cell>
          <cell r="CR2328" t="str">
            <v>京都中央信用金庫</v>
          </cell>
          <cell r="CS2328" t="str">
            <v>西京極支店</v>
          </cell>
        </row>
        <row r="2329">
          <cell r="B2329" t="str">
            <v>35</v>
          </cell>
          <cell r="F2329" t="str">
            <v>607-8322</v>
          </cell>
          <cell r="G2329" t="str">
            <v>京都市山科区川田清水焼団地町　１３</v>
          </cell>
          <cell r="H2329" t="str">
            <v>番地２</v>
          </cell>
          <cell r="I2329" t="str">
            <v>075-632-8283</v>
          </cell>
          <cell r="J2329">
            <v>56572</v>
          </cell>
          <cell r="K2329">
            <v>55480</v>
          </cell>
          <cell r="M2329" t="str">
            <v>饒平名　知明</v>
          </cell>
          <cell r="N2329">
            <v>16000</v>
          </cell>
          <cell r="O2329">
            <v>12</v>
          </cell>
          <cell r="AA2329" t="str">
            <v/>
          </cell>
          <cell r="AB2329"/>
          <cell r="AC2329"/>
          <cell r="AO2329" t="str">
            <v/>
          </cell>
          <cell r="AP2329"/>
          <cell r="AQ2329"/>
          <cell r="BC2329" t="str">
            <v/>
          </cell>
          <cell r="BD2329"/>
          <cell r="BE2329"/>
          <cell r="BQ2329" t="str">
            <v/>
          </cell>
          <cell r="BR2329"/>
          <cell r="BS2329"/>
          <cell r="CE2329" t="str">
            <v/>
          </cell>
          <cell r="CF2329" t="str">
            <v/>
          </cell>
          <cell r="CG2329" t="str">
            <v/>
          </cell>
          <cell r="CR2329" t="str">
            <v>京都中央信用金庫</v>
          </cell>
          <cell r="CS2329" t="str">
            <v>西野山支店</v>
          </cell>
        </row>
        <row r="2330">
          <cell r="B2330" t="str">
            <v>35</v>
          </cell>
          <cell r="F2330" t="str">
            <v>616-8167</v>
          </cell>
          <cell r="G2330" t="str">
            <v>京都市右京区太秦多薮町　１４－１８</v>
          </cell>
          <cell r="H2330" t="str">
            <v>8</v>
          </cell>
          <cell r="I2330" t="str">
            <v>075-882-7341</v>
          </cell>
          <cell r="J2330">
            <v>43415</v>
          </cell>
          <cell r="K2330">
            <v>34675</v>
          </cell>
          <cell r="M2330" t="str">
            <v>牧野　秀雄</v>
          </cell>
          <cell r="N2330">
            <v>10000</v>
          </cell>
          <cell r="O2330">
            <v>12</v>
          </cell>
          <cell r="AA2330" t="str">
            <v/>
          </cell>
          <cell r="AB2330"/>
          <cell r="AC2330"/>
          <cell r="AO2330" t="str">
            <v/>
          </cell>
          <cell r="AP2330"/>
          <cell r="AQ2330"/>
          <cell r="BC2330" t="str">
            <v/>
          </cell>
          <cell r="BD2330"/>
          <cell r="BE2330"/>
          <cell r="BQ2330" t="str">
            <v/>
          </cell>
          <cell r="BR2330"/>
          <cell r="BS2330"/>
          <cell r="CE2330" t="str">
            <v/>
          </cell>
          <cell r="CF2330" t="str">
            <v/>
          </cell>
          <cell r="CG2330" t="str">
            <v/>
          </cell>
          <cell r="CR2330" t="str">
            <v>りそな銀行</v>
          </cell>
          <cell r="CS2330" t="str">
            <v>四条大宮支店</v>
          </cell>
        </row>
        <row r="2331">
          <cell r="B2331" t="str">
            <v>35</v>
          </cell>
          <cell r="F2331" t="str">
            <v>601-1123</v>
          </cell>
          <cell r="G2331" t="str">
            <v>京都市左京区静市市原町７８－８</v>
          </cell>
          <cell r="H2331" t="str">
            <v/>
          </cell>
          <cell r="I2331" t="str">
            <v>075-741-3553</v>
          </cell>
          <cell r="J2331">
            <v>28842</v>
          </cell>
          <cell r="K2331">
            <v>0</v>
          </cell>
          <cell r="M2331" t="str">
            <v/>
          </cell>
          <cell r="N2331"/>
          <cell r="O2331"/>
          <cell r="AA2331" t="str">
            <v/>
          </cell>
          <cell r="AB2331"/>
          <cell r="AC2331"/>
          <cell r="AO2331" t="str">
            <v/>
          </cell>
          <cell r="AP2331"/>
          <cell r="AQ2331"/>
          <cell r="BC2331" t="str">
            <v/>
          </cell>
          <cell r="BD2331"/>
          <cell r="BE2331"/>
          <cell r="BQ2331" t="str">
            <v/>
          </cell>
          <cell r="BR2331"/>
          <cell r="BS2331"/>
          <cell r="CE2331" t="str">
            <v/>
          </cell>
          <cell r="CF2331" t="str">
            <v/>
          </cell>
          <cell r="CG2331" t="str">
            <v/>
          </cell>
          <cell r="CR2331" t="str">
            <v>京都銀行</v>
          </cell>
          <cell r="CS2331" t="str">
            <v>三宅八幡支店</v>
          </cell>
        </row>
        <row r="2332">
          <cell r="B2332" t="str">
            <v>35</v>
          </cell>
          <cell r="F2332" t="str">
            <v>629-2421</v>
          </cell>
          <cell r="G2332" t="str">
            <v>与謝郡与謝野町字金屋４２１－１１</v>
          </cell>
          <cell r="H2332" t="str">
            <v/>
          </cell>
          <cell r="I2332" t="str">
            <v>0772-42-7737</v>
          </cell>
          <cell r="J2332">
            <v>35986</v>
          </cell>
          <cell r="K2332">
            <v>34675</v>
          </cell>
          <cell r="M2332" t="str">
            <v>堀　和彦</v>
          </cell>
          <cell r="N2332">
            <v>10000</v>
          </cell>
          <cell r="O2332">
            <v>12</v>
          </cell>
          <cell r="AA2332" t="str">
            <v/>
          </cell>
          <cell r="AB2332"/>
          <cell r="AC2332"/>
          <cell r="AO2332" t="str">
            <v/>
          </cell>
          <cell r="AP2332"/>
          <cell r="AQ2332"/>
          <cell r="BC2332" t="str">
            <v/>
          </cell>
          <cell r="BD2332"/>
          <cell r="BE2332"/>
          <cell r="BQ2332" t="str">
            <v/>
          </cell>
          <cell r="BR2332"/>
          <cell r="BS2332"/>
          <cell r="CE2332" t="str">
            <v/>
          </cell>
          <cell r="CF2332" t="str">
            <v/>
          </cell>
          <cell r="CG2332" t="str">
            <v/>
          </cell>
          <cell r="CR2332"/>
          <cell r="CS2332"/>
        </row>
        <row r="2333">
          <cell r="B2333" t="str">
            <v>35</v>
          </cell>
          <cell r="F2333" t="str">
            <v>612-8003</v>
          </cell>
          <cell r="G2333" t="str">
            <v>京都市伏見区桃山町西尾５０－３１</v>
          </cell>
          <cell r="H2333" t="str">
            <v/>
          </cell>
          <cell r="I2333" t="str">
            <v>075-601-0534</v>
          </cell>
          <cell r="J2333">
            <v>655</v>
          </cell>
          <cell r="K2333">
            <v>0</v>
          </cell>
          <cell r="M2333" t="str">
            <v/>
          </cell>
          <cell r="N2333"/>
          <cell r="O2333"/>
          <cell r="AA2333" t="str">
            <v/>
          </cell>
          <cell r="AB2333"/>
          <cell r="AC2333"/>
          <cell r="AO2333" t="str">
            <v/>
          </cell>
          <cell r="AP2333"/>
          <cell r="AQ2333"/>
          <cell r="BC2333" t="str">
            <v/>
          </cell>
          <cell r="BD2333"/>
          <cell r="BE2333"/>
          <cell r="BQ2333" t="str">
            <v/>
          </cell>
          <cell r="BR2333"/>
          <cell r="BS2333"/>
          <cell r="CE2333" t="str">
            <v/>
          </cell>
          <cell r="CF2333" t="str">
            <v/>
          </cell>
          <cell r="CG2333" t="str">
            <v/>
          </cell>
          <cell r="CR2333" t="str">
            <v>京都中央信用金庫</v>
          </cell>
          <cell r="CS2333" t="str">
            <v>六地蔵支店</v>
          </cell>
        </row>
        <row r="2334">
          <cell r="B2334" t="str">
            <v>35</v>
          </cell>
          <cell r="F2334" t="str">
            <v>602-8109</v>
          </cell>
          <cell r="G2334" t="str">
            <v>京都市上京区松屋町通出水上ル　西天</v>
          </cell>
          <cell r="H2334" t="str">
            <v>秤町１４７</v>
          </cell>
          <cell r="I2334" t="str">
            <v>075-415-2234</v>
          </cell>
          <cell r="J2334">
            <v>35112</v>
          </cell>
          <cell r="K2334">
            <v>34675</v>
          </cell>
          <cell r="M2334" t="str">
            <v>片山　忠俊</v>
          </cell>
          <cell r="N2334">
            <v>10000</v>
          </cell>
          <cell r="O2334">
            <v>12</v>
          </cell>
          <cell r="AA2334" t="str">
            <v/>
          </cell>
          <cell r="AB2334"/>
          <cell r="AC2334"/>
          <cell r="AO2334" t="str">
            <v/>
          </cell>
          <cell r="AP2334"/>
          <cell r="AQ2334"/>
          <cell r="BC2334" t="str">
            <v/>
          </cell>
          <cell r="BD2334"/>
          <cell r="BE2334"/>
          <cell r="BQ2334" t="str">
            <v/>
          </cell>
          <cell r="BR2334"/>
          <cell r="BS2334"/>
          <cell r="CE2334" t="str">
            <v/>
          </cell>
          <cell r="CF2334" t="str">
            <v/>
          </cell>
          <cell r="CG2334" t="str">
            <v/>
          </cell>
          <cell r="CR2334" t="str">
            <v>京都中央信用金庫</v>
          </cell>
          <cell r="CS2334" t="str">
            <v>大宮寺ノ内支店</v>
          </cell>
        </row>
        <row r="2335">
          <cell r="B2335" t="str">
            <v>35</v>
          </cell>
          <cell r="F2335" t="str">
            <v>611-0041</v>
          </cell>
          <cell r="G2335" t="str">
            <v>宇治市槇島町十一　１１－４</v>
          </cell>
          <cell r="H2335" t="str">
            <v/>
          </cell>
          <cell r="I2335" t="str">
            <v>0774-25-6233</v>
          </cell>
          <cell r="J2335">
            <v>114503</v>
          </cell>
          <cell r="K2335">
            <v>34675</v>
          </cell>
          <cell r="M2335" t="str">
            <v>宮口　祐孝</v>
          </cell>
          <cell r="N2335">
            <v>5000</v>
          </cell>
          <cell r="O2335">
            <v>12</v>
          </cell>
          <cell r="AA2335" t="str">
            <v>宮口　慎一郎</v>
          </cell>
          <cell r="AB2335">
            <v>5000</v>
          </cell>
          <cell r="AC2335">
            <v>12</v>
          </cell>
          <cell r="AO2335" t="str">
            <v/>
          </cell>
          <cell r="AP2335"/>
          <cell r="AQ2335"/>
          <cell r="BC2335" t="str">
            <v/>
          </cell>
          <cell r="BD2335"/>
          <cell r="BE2335"/>
          <cell r="BQ2335" t="str">
            <v/>
          </cell>
          <cell r="BR2335"/>
          <cell r="BS2335"/>
          <cell r="CE2335" t="str">
            <v/>
          </cell>
          <cell r="CF2335" t="str">
            <v/>
          </cell>
          <cell r="CG2335" t="str">
            <v/>
          </cell>
          <cell r="CR2335" t="str">
            <v>京都銀行</v>
          </cell>
          <cell r="CS2335" t="str">
            <v>向島支店</v>
          </cell>
        </row>
        <row r="2336">
          <cell r="B2336" t="str">
            <v>35</v>
          </cell>
          <cell r="F2336" t="str">
            <v>613-0853</v>
          </cell>
          <cell r="G2336" t="str">
            <v>八幡市八幡長町１９ー１８</v>
          </cell>
          <cell r="H2336" t="str">
            <v/>
          </cell>
          <cell r="I2336" t="str">
            <v>075-631-3875</v>
          </cell>
          <cell r="J2336">
            <v>2185</v>
          </cell>
          <cell r="K2336">
            <v>0</v>
          </cell>
          <cell r="M2336" t="str">
            <v/>
          </cell>
          <cell r="N2336"/>
          <cell r="O2336"/>
          <cell r="AA2336" t="str">
            <v/>
          </cell>
          <cell r="AB2336"/>
          <cell r="AC2336"/>
          <cell r="AO2336" t="str">
            <v/>
          </cell>
          <cell r="AP2336"/>
          <cell r="AQ2336"/>
          <cell r="BC2336" t="str">
            <v/>
          </cell>
          <cell r="BD2336"/>
          <cell r="BE2336"/>
          <cell r="BQ2336" t="str">
            <v/>
          </cell>
          <cell r="BR2336"/>
          <cell r="BS2336"/>
          <cell r="CE2336" t="str">
            <v/>
          </cell>
          <cell r="CF2336" t="str">
            <v/>
          </cell>
          <cell r="CG2336" t="str">
            <v/>
          </cell>
          <cell r="CR2336" t="str">
            <v>京都中央信用金庫</v>
          </cell>
          <cell r="CS2336" t="str">
            <v>久御山支店</v>
          </cell>
        </row>
        <row r="2337">
          <cell r="B2337" t="str">
            <v>35</v>
          </cell>
          <cell r="F2337" t="str">
            <v>629-2502</v>
          </cell>
          <cell r="G2337" t="str">
            <v>京丹後市大宮町河辺２１－２</v>
          </cell>
          <cell r="H2337" t="str">
            <v/>
          </cell>
          <cell r="I2337" t="str">
            <v>0772-64-2298</v>
          </cell>
          <cell r="J2337">
            <v>72105</v>
          </cell>
          <cell r="K2337">
            <v>0</v>
          </cell>
          <cell r="M2337" t="str">
            <v/>
          </cell>
          <cell r="N2337"/>
          <cell r="O2337"/>
          <cell r="AA2337" t="str">
            <v/>
          </cell>
          <cell r="AB2337"/>
          <cell r="AC2337"/>
          <cell r="AO2337" t="str">
            <v/>
          </cell>
          <cell r="AP2337"/>
          <cell r="AQ2337"/>
          <cell r="BC2337" t="str">
            <v/>
          </cell>
          <cell r="BD2337"/>
          <cell r="BE2337"/>
          <cell r="BQ2337" t="str">
            <v/>
          </cell>
          <cell r="BR2337"/>
          <cell r="BS2337"/>
          <cell r="CE2337" t="str">
            <v/>
          </cell>
          <cell r="CF2337" t="str">
            <v/>
          </cell>
          <cell r="CG2337" t="str">
            <v/>
          </cell>
          <cell r="CR2337" t="str">
            <v>京都北都信用金庫</v>
          </cell>
          <cell r="CS2337" t="str">
            <v>大宮支店</v>
          </cell>
        </row>
        <row r="2338">
          <cell r="B2338" t="str">
            <v>35</v>
          </cell>
          <cell r="F2338" t="str">
            <v>611-0041</v>
          </cell>
          <cell r="G2338" t="str">
            <v>宇治市槇島町</v>
          </cell>
          <cell r="H2338" t="str">
            <v>西鴫沢８５</v>
          </cell>
          <cell r="I2338" t="str">
            <v>075-525-9080</v>
          </cell>
          <cell r="J2338">
            <v>38332</v>
          </cell>
          <cell r="K2338">
            <v>31777</v>
          </cell>
          <cell r="M2338" t="str">
            <v>美馬　伸廣</v>
          </cell>
          <cell r="N2338">
            <v>10000</v>
          </cell>
          <cell r="O2338">
            <v>11</v>
          </cell>
          <cell r="AA2338" t="str">
            <v/>
          </cell>
          <cell r="AB2338"/>
          <cell r="AC2338"/>
          <cell r="AO2338" t="str">
            <v/>
          </cell>
          <cell r="AP2338"/>
          <cell r="AQ2338"/>
          <cell r="BC2338" t="str">
            <v/>
          </cell>
          <cell r="BD2338"/>
          <cell r="BE2338"/>
          <cell r="BQ2338" t="str">
            <v/>
          </cell>
          <cell r="BR2338"/>
          <cell r="BS2338"/>
          <cell r="CE2338" t="str">
            <v/>
          </cell>
          <cell r="CF2338" t="str">
            <v/>
          </cell>
          <cell r="CG2338" t="str">
            <v/>
          </cell>
          <cell r="CR2338"/>
          <cell r="CS2338"/>
        </row>
        <row r="2339">
          <cell r="B2339" t="str">
            <v>37</v>
          </cell>
          <cell r="F2339" t="str">
            <v>621-0002</v>
          </cell>
          <cell r="G2339" t="str">
            <v>亀岡市千歳町千歳山ノ口３４番地</v>
          </cell>
          <cell r="H2339" t="str">
            <v/>
          </cell>
          <cell r="I2339" t="str">
            <v>0771-23-8295</v>
          </cell>
          <cell r="J2339">
            <v>3060</v>
          </cell>
          <cell r="K2339">
            <v>0</v>
          </cell>
          <cell r="M2339" t="str">
            <v/>
          </cell>
          <cell r="N2339"/>
          <cell r="O2339"/>
          <cell r="AA2339" t="str">
            <v/>
          </cell>
          <cell r="AB2339"/>
          <cell r="AC2339"/>
          <cell r="AO2339" t="str">
            <v/>
          </cell>
          <cell r="AP2339"/>
          <cell r="AQ2339"/>
          <cell r="BC2339" t="str">
            <v/>
          </cell>
          <cell r="BD2339"/>
          <cell r="BE2339"/>
          <cell r="BQ2339" t="str">
            <v/>
          </cell>
          <cell r="BR2339"/>
          <cell r="BS2339"/>
          <cell r="CE2339" t="str">
            <v/>
          </cell>
          <cell r="CF2339" t="str">
            <v/>
          </cell>
          <cell r="CG2339" t="str">
            <v/>
          </cell>
          <cell r="CR2339" t="str">
            <v>京都信用金庫</v>
          </cell>
          <cell r="CS2339" t="str">
            <v>亀岡支店</v>
          </cell>
        </row>
        <row r="2340">
          <cell r="B2340" t="str">
            <v>35</v>
          </cell>
          <cell r="F2340" t="str">
            <v>622-0016</v>
          </cell>
          <cell r="G2340" t="str">
            <v>南丹市園部町河原町２－１４－１</v>
          </cell>
          <cell r="H2340" t="str">
            <v/>
          </cell>
          <cell r="I2340" t="str">
            <v>0771-62-0912</v>
          </cell>
          <cell r="J2340">
            <v>25830</v>
          </cell>
          <cell r="K2340">
            <v>17337</v>
          </cell>
          <cell r="M2340" t="str">
            <v>森　敏恭</v>
          </cell>
          <cell r="N2340">
            <v>5000</v>
          </cell>
          <cell r="O2340">
            <v>12</v>
          </cell>
          <cell r="AA2340" t="str">
            <v/>
          </cell>
          <cell r="AB2340"/>
          <cell r="AC2340"/>
          <cell r="AO2340" t="str">
            <v/>
          </cell>
          <cell r="AP2340"/>
          <cell r="AQ2340"/>
          <cell r="BC2340" t="str">
            <v/>
          </cell>
          <cell r="BD2340"/>
          <cell r="BE2340"/>
          <cell r="BQ2340" t="str">
            <v/>
          </cell>
          <cell r="BR2340"/>
          <cell r="BS2340"/>
          <cell r="CE2340" t="str">
            <v/>
          </cell>
          <cell r="CF2340" t="str">
            <v/>
          </cell>
          <cell r="CG2340" t="str">
            <v/>
          </cell>
          <cell r="CR2340"/>
          <cell r="CS2340"/>
        </row>
        <row r="2341">
          <cell r="B2341" t="str">
            <v>37</v>
          </cell>
          <cell r="F2341" t="str">
            <v>601-8213</v>
          </cell>
          <cell r="G2341" t="str">
            <v>京都市南区</v>
          </cell>
          <cell r="H2341" t="str">
            <v>久世中久世町１丁目111-14</v>
          </cell>
          <cell r="I2341" t="str">
            <v>075-935-1730</v>
          </cell>
          <cell r="J2341">
            <v>58350</v>
          </cell>
          <cell r="K2341">
            <v>54750</v>
          </cell>
          <cell r="M2341" t="str">
            <v>竹中　実</v>
          </cell>
          <cell r="N2341">
            <v>10000</v>
          </cell>
          <cell r="O2341">
            <v>12</v>
          </cell>
          <cell r="AA2341" t="str">
            <v/>
          </cell>
          <cell r="AB2341"/>
          <cell r="AC2341"/>
          <cell r="AO2341" t="str">
            <v/>
          </cell>
          <cell r="AP2341"/>
          <cell r="AQ2341"/>
          <cell r="BC2341" t="str">
            <v/>
          </cell>
          <cell r="BD2341"/>
          <cell r="BE2341"/>
          <cell r="BQ2341" t="str">
            <v/>
          </cell>
          <cell r="BR2341"/>
          <cell r="BS2341"/>
          <cell r="CE2341" t="str">
            <v/>
          </cell>
          <cell r="CF2341" t="str">
            <v/>
          </cell>
          <cell r="CG2341" t="str">
            <v/>
          </cell>
          <cell r="CR2341"/>
          <cell r="CS2341"/>
        </row>
        <row r="2342">
          <cell r="B2342" t="str">
            <v>38</v>
          </cell>
          <cell r="F2342" t="str">
            <v>626-0064</v>
          </cell>
          <cell r="G2342" t="str">
            <v>宮津市</v>
          </cell>
          <cell r="H2342" t="str">
            <v>波路町１２７－１</v>
          </cell>
          <cell r="I2342" t="str">
            <v>0772-22-7948</v>
          </cell>
          <cell r="J2342">
            <v>6552</v>
          </cell>
          <cell r="K2342">
            <v>0</v>
          </cell>
          <cell r="M2342" t="str">
            <v/>
          </cell>
          <cell r="N2342"/>
          <cell r="O2342"/>
          <cell r="AA2342" t="str">
            <v/>
          </cell>
          <cell r="AB2342"/>
          <cell r="AC2342"/>
          <cell r="AO2342" t="str">
            <v/>
          </cell>
          <cell r="AP2342"/>
          <cell r="AQ2342"/>
          <cell r="BC2342" t="str">
            <v/>
          </cell>
          <cell r="BD2342"/>
          <cell r="BE2342"/>
          <cell r="BQ2342" t="str">
            <v/>
          </cell>
          <cell r="BR2342"/>
          <cell r="BS2342"/>
          <cell r="CE2342" t="str">
            <v/>
          </cell>
          <cell r="CF2342" t="str">
            <v/>
          </cell>
          <cell r="CG2342" t="str">
            <v/>
          </cell>
          <cell r="CR2342" t="str">
            <v>京都銀行</v>
          </cell>
          <cell r="CS2342" t="str">
            <v>宮津支店</v>
          </cell>
        </row>
        <row r="2343">
          <cell r="B2343" t="str">
            <v>35</v>
          </cell>
          <cell r="F2343" t="str">
            <v>603-8487</v>
          </cell>
          <cell r="G2343" t="str">
            <v>京都市北区</v>
          </cell>
          <cell r="H2343" t="str">
            <v>大北山原谷乾町１９７‐２５</v>
          </cell>
          <cell r="I2343" t="str">
            <v>075-464-1016</v>
          </cell>
          <cell r="J2343">
            <v>50302</v>
          </cell>
          <cell r="K2343">
            <v>28889</v>
          </cell>
          <cell r="M2343" t="str">
            <v>來海　広貴</v>
          </cell>
          <cell r="N2343">
            <v>10000</v>
          </cell>
          <cell r="O2343">
            <v>10</v>
          </cell>
          <cell r="AA2343" t="str">
            <v/>
          </cell>
          <cell r="AB2343"/>
          <cell r="AC2343"/>
          <cell r="AO2343" t="str">
            <v/>
          </cell>
          <cell r="AP2343"/>
          <cell r="AQ2343"/>
          <cell r="BC2343" t="str">
            <v/>
          </cell>
          <cell r="BD2343"/>
          <cell r="BE2343"/>
          <cell r="BQ2343" t="str">
            <v/>
          </cell>
          <cell r="BR2343"/>
          <cell r="BS2343"/>
          <cell r="CE2343" t="str">
            <v/>
          </cell>
          <cell r="CF2343" t="str">
            <v/>
          </cell>
          <cell r="CG2343" t="str">
            <v/>
          </cell>
          <cell r="CR2343" t="str">
            <v>京都銀行</v>
          </cell>
          <cell r="CS2343" t="str">
            <v>紫野支店</v>
          </cell>
        </row>
        <row r="2344">
          <cell r="B2344" t="str">
            <v>35</v>
          </cell>
          <cell r="F2344" t="str">
            <v>621-0831</v>
          </cell>
          <cell r="G2344" t="str">
            <v>亀岡市篠町森向坂１－１７８</v>
          </cell>
          <cell r="H2344" t="str">
            <v/>
          </cell>
          <cell r="I2344" t="str">
            <v>0771-25-3521</v>
          </cell>
          <cell r="J2344">
            <v>1092</v>
          </cell>
          <cell r="K2344">
            <v>0</v>
          </cell>
          <cell r="M2344" t="str">
            <v/>
          </cell>
          <cell r="N2344"/>
          <cell r="O2344"/>
          <cell r="AA2344" t="str">
            <v/>
          </cell>
          <cell r="AB2344"/>
          <cell r="AC2344"/>
          <cell r="AO2344" t="str">
            <v/>
          </cell>
          <cell r="AP2344"/>
          <cell r="AQ2344"/>
          <cell r="BC2344" t="str">
            <v/>
          </cell>
          <cell r="BD2344"/>
          <cell r="BE2344"/>
          <cell r="BQ2344" t="str">
            <v/>
          </cell>
          <cell r="BR2344"/>
          <cell r="BS2344"/>
          <cell r="CE2344" t="str">
            <v/>
          </cell>
          <cell r="CF2344" t="str">
            <v/>
          </cell>
          <cell r="CG2344" t="str">
            <v/>
          </cell>
          <cell r="CR2344" t="str">
            <v>京都信用金庫</v>
          </cell>
          <cell r="CS2344" t="str">
            <v>東亀岡支店</v>
          </cell>
        </row>
        <row r="2345">
          <cell r="B2345" t="str">
            <v>35</v>
          </cell>
          <cell r="F2345" t="str">
            <v>627-0005</v>
          </cell>
          <cell r="G2345" t="str">
            <v>京丹後市峰山町新町１９８－１</v>
          </cell>
          <cell r="H2345" t="str">
            <v/>
          </cell>
          <cell r="I2345" t="str">
            <v>0772-62-7457</v>
          </cell>
          <cell r="J2345">
            <v>78375</v>
          </cell>
          <cell r="K2345">
            <v>34675</v>
          </cell>
          <cell r="M2345" t="str">
            <v>永濱　行夫</v>
          </cell>
          <cell r="N2345">
            <v>10000</v>
          </cell>
          <cell r="O2345">
            <v>12</v>
          </cell>
          <cell r="AA2345" t="str">
            <v/>
          </cell>
          <cell r="AB2345"/>
          <cell r="AC2345"/>
          <cell r="AO2345" t="str">
            <v/>
          </cell>
          <cell r="AP2345"/>
          <cell r="AQ2345"/>
          <cell r="BC2345" t="str">
            <v/>
          </cell>
          <cell r="BD2345"/>
          <cell r="BE2345"/>
          <cell r="BQ2345" t="str">
            <v/>
          </cell>
          <cell r="BR2345"/>
          <cell r="BS2345"/>
          <cell r="CE2345" t="str">
            <v/>
          </cell>
          <cell r="CF2345" t="str">
            <v/>
          </cell>
          <cell r="CG2345" t="str">
            <v/>
          </cell>
          <cell r="CR2345" t="str">
            <v>京都北都信用金庫</v>
          </cell>
          <cell r="CS2345" t="str">
            <v>峰山中央支店</v>
          </cell>
        </row>
        <row r="2346">
          <cell r="B2346" t="str">
            <v>38</v>
          </cell>
          <cell r="F2346" t="str">
            <v>601-8212</v>
          </cell>
          <cell r="G2346" t="str">
            <v>京都市南区久世上久世町３８７－２</v>
          </cell>
          <cell r="H2346" t="str">
            <v>グランコート向日町北５０５</v>
          </cell>
          <cell r="I2346" t="str">
            <v>075-740-9072</v>
          </cell>
          <cell r="J2346">
            <v>46560</v>
          </cell>
          <cell r="K2346">
            <v>43800</v>
          </cell>
          <cell r="M2346" t="str">
            <v>福井　克昌</v>
          </cell>
          <cell r="N2346">
            <v>10000</v>
          </cell>
          <cell r="O2346">
            <v>12</v>
          </cell>
          <cell r="AA2346" t="str">
            <v/>
          </cell>
          <cell r="AB2346"/>
          <cell r="AC2346"/>
          <cell r="AO2346" t="str">
            <v/>
          </cell>
          <cell r="AP2346"/>
          <cell r="AQ2346"/>
          <cell r="BC2346" t="str">
            <v/>
          </cell>
          <cell r="BD2346"/>
          <cell r="BE2346"/>
          <cell r="BQ2346" t="str">
            <v/>
          </cell>
          <cell r="BR2346"/>
          <cell r="BS2346"/>
          <cell r="CE2346" t="str">
            <v/>
          </cell>
          <cell r="CF2346" t="str">
            <v/>
          </cell>
          <cell r="CG2346" t="str">
            <v/>
          </cell>
          <cell r="CR2346" t="str">
            <v>京都信用金庫</v>
          </cell>
          <cell r="CS2346" t="str">
            <v>東亀岡支店</v>
          </cell>
        </row>
        <row r="2347">
          <cell r="B2347" t="str">
            <v>35</v>
          </cell>
          <cell r="F2347" t="str">
            <v>607-8131</v>
          </cell>
          <cell r="G2347" t="str">
            <v>京都市山科区大塚南溝町５番地６</v>
          </cell>
          <cell r="H2347" t="str">
            <v/>
          </cell>
          <cell r="I2347" t="str">
            <v>075-595-8888</v>
          </cell>
          <cell r="J2347">
            <v>31863</v>
          </cell>
          <cell r="K2347">
            <v>13870</v>
          </cell>
          <cell r="M2347" t="str">
            <v>山田　幸司</v>
          </cell>
          <cell r="N2347">
            <v>4000</v>
          </cell>
          <cell r="O2347">
            <v>12</v>
          </cell>
          <cell r="AA2347" t="str">
            <v/>
          </cell>
          <cell r="AB2347"/>
          <cell r="AC2347"/>
          <cell r="AO2347" t="str">
            <v/>
          </cell>
          <cell r="AP2347"/>
          <cell r="AQ2347"/>
          <cell r="BC2347" t="str">
            <v/>
          </cell>
          <cell r="BD2347"/>
          <cell r="BE2347"/>
          <cell r="BQ2347" t="str">
            <v/>
          </cell>
          <cell r="BR2347"/>
          <cell r="BS2347"/>
          <cell r="CE2347" t="str">
            <v/>
          </cell>
          <cell r="CF2347" t="str">
            <v/>
          </cell>
          <cell r="CG2347" t="str">
            <v/>
          </cell>
          <cell r="CR2347" t="str">
            <v>京都銀行</v>
          </cell>
          <cell r="CS2347" t="str">
            <v>西山科支店</v>
          </cell>
        </row>
        <row r="2348">
          <cell r="B2348" t="str">
            <v>38</v>
          </cell>
          <cell r="F2348" t="str">
            <v>629-3101</v>
          </cell>
          <cell r="G2348" t="str">
            <v>京丹後市網野町網野９０６－４</v>
          </cell>
          <cell r="H2348" t="str">
            <v/>
          </cell>
          <cell r="I2348" t="str">
            <v>0772-72-5619</v>
          </cell>
          <cell r="J2348">
            <v>13800</v>
          </cell>
          <cell r="K2348">
            <v>0</v>
          </cell>
          <cell r="M2348" t="str">
            <v/>
          </cell>
          <cell r="N2348"/>
          <cell r="O2348"/>
          <cell r="AA2348" t="str">
            <v/>
          </cell>
          <cell r="AB2348"/>
          <cell r="AC2348"/>
          <cell r="AO2348" t="str">
            <v/>
          </cell>
          <cell r="AP2348"/>
          <cell r="AQ2348"/>
          <cell r="BC2348" t="str">
            <v/>
          </cell>
          <cell r="BD2348"/>
          <cell r="BE2348"/>
          <cell r="BQ2348" t="str">
            <v/>
          </cell>
          <cell r="BR2348"/>
          <cell r="BS2348"/>
          <cell r="CE2348" t="str">
            <v/>
          </cell>
          <cell r="CF2348" t="str">
            <v/>
          </cell>
          <cell r="CG2348" t="str">
            <v/>
          </cell>
          <cell r="CR2348"/>
          <cell r="CS2348"/>
        </row>
        <row r="2349">
          <cell r="B2349" t="str">
            <v>35</v>
          </cell>
          <cell r="F2349" t="str">
            <v>617-0002</v>
          </cell>
          <cell r="G2349" t="str">
            <v>向日市</v>
          </cell>
          <cell r="H2349" t="str">
            <v>寺戸町蔵ノ町１９－９</v>
          </cell>
          <cell r="I2349" t="str">
            <v>075-934-6704</v>
          </cell>
          <cell r="J2349">
            <v>24111</v>
          </cell>
          <cell r="K2349">
            <v>0</v>
          </cell>
          <cell r="M2349" t="str">
            <v/>
          </cell>
          <cell r="N2349"/>
          <cell r="O2349"/>
          <cell r="AA2349" t="str">
            <v/>
          </cell>
          <cell r="AB2349"/>
          <cell r="AC2349"/>
          <cell r="AO2349" t="str">
            <v/>
          </cell>
          <cell r="AP2349"/>
          <cell r="AQ2349"/>
          <cell r="BC2349" t="str">
            <v/>
          </cell>
          <cell r="BD2349"/>
          <cell r="BE2349"/>
          <cell r="BQ2349" t="str">
            <v/>
          </cell>
          <cell r="BR2349"/>
          <cell r="BS2349"/>
          <cell r="CE2349" t="str">
            <v/>
          </cell>
          <cell r="CF2349" t="str">
            <v/>
          </cell>
          <cell r="CG2349" t="str">
            <v/>
          </cell>
          <cell r="CR2349" t="str">
            <v>京都中央信用金庫</v>
          </cell>
          <cell r="CS2349" t="str">
            <v>東向日支店</v>
          </cell>
        </row>
        <row r="2350">
          <cell r="B2350" t="str">
            <v>35</v>
          </cell>
          <cell r="F2350" t="str">
            <v>612-8018</v>
          </cell>
          <cell r="G2350" t="str">
            <v>京都市伏見区桃山町丹後３３－３１１</v>
          </cell>
          <cell r="H2350" t="str">
            <v>フェリエス桃山２０５</v>
          </cell>
          <cell r="I2350" t="str">
            <v>090-3925-2554</v>
          </cell>
          <cell r="J2350">
            <v>16055</v>
          </cell>
          <cell r="K2350">
            <v>13870</v>
          </cell>
          <cell r="M2350" t="str">
            <v>赤井　伸彰</v>
          </cell>
          <cell r="N2350">
            <v>4000</v>
          </cell>
          <cell r="O2350">
            <v>12</v>
          </cell>
          <cell r="AA2350" t="str">
            <v/>
          </cell>
          <cell r="AB2350"/>
          <cell r="AC2350"/>
          <cell r="AO2350" t="str">
            <v/>
          </cell>
          <cell r="AP2350"/>
          <cell r="AQ2350"/>
          <cell r="BC2350" t="str">
            <v/>
          </cell>
          <cell r="BD2350"/>
          <cell r="BE2350"/>
          <cell r="BQ2350" t="str">
            <v/>
          </cell>
          <cell r="BR2350"/>
          <cell r="BS2350"/>
          <cell r="CE2350" t="str">
            <v/>
          </cell>
          <cell r="CF2350" t="str">
            <v/>
          </cell>
          <cell r="CG2350" t="str">
            <v/>
          </cell>
          <cell r="CR2350"/>
          <cell r="CS2350"/>
        </row>
        <row r="2351">
          <cell r="B2351" t="str">
            <v>35</v>
          </cell>
          <cell r="F2351" t="str">
            <v>606-0816</v>
          </cell>
          <cell r="G2351" t="str">
            <v>京都市左京区下鴨松ノ木町８５</v>
          </cell>
          <cell r="H2351" t="str">
            <v/>
          </cell>
          <cell r="I2351" t="str">
            <v>075-791-2113</v>
          </cell>
          <cell r="J2351">
            <v>1092</v>
          </cell>
          <cell r="K2351">
            <v>0</v>
          </cell>
          <cell r="M2351" t="str">
            <v/>
          </cell>
          <cell r="N2351"/>
          <cell r="O2351"/>
          <cell r="AA2351" t="str">
            <v/>
          </cell>
          <cell r="AB2351"/>
          <cell r="AC2351"/>
          <cell r="AO2351" t="str">
            <v/>
          </cell>
          <cell r="AP2351"/>
          <cell r="AQ2351"/>
          <cell r="BC2351" t="str">
            <v/>
          </cell>
          <cell r="BD2351"/>
          <cell r="BE2351"/>
          <cell r="BQ2351" t="str">
            <v/>
          </cell>
          <cell r="BR2351"/>
          <cell r="BS2351"/>
          <cell r="CE2351" t="str">
            <v/>
          </cell>
          <cell r="CF2351" t="str">
            <v/>
          </cell>
          <cell r="CG2351" t="str">
            <v/>
          </cell>
          <cell r="CR2351" t="str">
            <v>滋賀銀行</v>
          </cell>
          <cell r="CS2351" t="str">
            <v>北大路支店</v>
          </cell>
        </row>
        <row r="2352">
          <cell r="B2352" t="str">
            <v>35</v>
          </cell>
          <cell r="F2352" t="str">
            <v>619-0211</v>
          </cell>
          <cell r="G2352" t="str">
            <v>木津川市</v>
          </cell>
          <cell r="H2352" t="str">
            <v>鹿背山当田７２－７</v>
          </cell>
          <cell r="I2352" t="str">
            <v>07747-2-1364</v>
          </cell>
          <cell r="J2352">
            <v>17480</v>
          </cell>
          <cell r="K2352">
            <v>0</v>
          </cell>
          <cell r="M2352" t="str">
            <v/>
          </cell>
          <cell r="N2352"/>
          <cell r="O2352"/>
          <cell r="AA2352" t="str">
            <v/>
          </cell>
          <cell r="AB2352"/>
          <cell r="AC2352"/>
          <cell r="AO2352" t="str">
            <v/>
          </cell>
          <cell r="AP2352"/>
          <cell r="AQ2352"/>
          <cell r="BC2352" t="str">
            <v/>
          </cell>
          <cell r="BD2352"/>
          <cell r="BE2352"/>
          <cell r="BQ2352" t="str">
            <v/>
          </cell>
          <cell r="BR2352"/>
          <cell r="BS2352"/>
          <cell r="CE2352" t="str">
            <v/>
          </cell>
          <cell r="CF2352" t="str">
            <v/>
          </cell>
          <cell r="CG2352" t="str">
            <v/>
          </cell>
          <cell r="CR2352"/>
          <cell r="CS2352"/>
        </row>
        <row r="2353">
          <cell r="B2353" t="str">
            <v>35</v>
          </cell>
          <cell r="F2353" t="str">
            <v>612-0851</v>
          </cell>
          <cell r="G2353" t="str">
            <v>京都市伏見区深草大亀谷六躰町８－９</v>
          </cell>
          <cell r="H2353" t="str">
            <v/>
          </cell>
          <cell r="I2353" t="str">
            <v>075-642-3943</v>
          </cell>
          <cell r="J2353">
            <v>9832</v>
          </cell>
          <cell r="K2353">
            <v>0</v>
          </cell>
          <cell r="M2353" t="str">
            <v/>
          </cell>
          <cell r="N2353"/>
          <cell r="O2353"/>
          <cell r="AA2353" t="str">
            <v/>
          </cell>
          <cell r="AB2353"/>
          <cell r="AC2353"/>
          <cell r="AO2353" t="str">
            <v/>
          </cell>
          <cell r="AP2353"/>
          <cell r="AQ2353"/>
          <cell r="BC2353" t="str">
            <v/>
          </cell>
          <cell r="BD2353"/>
          <cell r="BE2353"/>
          <cell r="BQ2353" t="str">
            <v/>
          </cell>
          <cell r="BR2353"/>
          <cell r="BS2353"/>
          <cell r="CE2353" t="str">
            <v/>
          </cell>
          <cell r="CF2353" t="str">
            <v/>
          </cell>
          <cell r="CG2353" t="str">
            <v/>
          </cell>
          <cell r="CR2353" t="str">
            <v>京都中央信用金庫</v>
          </cell>
          <cell r="CS2353" t="str">
            <v>墨染支店</v>
          </cell>
        </row>
        <row r="2354">
          <cell r="B2354" t="str">
            <v>35</v>
          </cell>
          <cell r="F2354" t="str">
            <v>616-8434</v>
          </cell>
          <cell r="G2354" t="str">
            <v>京都市右京区嵯峨鳥居本仏餉田町３</v>
          </cell>
          <cell r="H2354" t="str">
            <v/>
          </cell>
          <cell r="I2354" t="str">
            <v>075-872-8178</v>
          </cell>
          <cell r="J2354">
            <v>84531</v>
          </cell>
          <cell r="K2354">
            <v>83220</v>
          </cell>
          <cell r="M2354" t="str">
            <v>神田　敏広</v>
          </cell>
          <cell r="N2354">
            <v>12000</v>
          </cell>
          <cell r="O2354">
            <v>12</v>
          </cell>
          <cell r="AA2354" t="str">
            <v>神田　桃吾</v>
          </cell>
          <cell r="AB2354">
            <v>12000</v>
          </cell>
          <cell r="AC2354">
            <v>12</v>
          </cell>
          <cell r="AO2354" t="str">
            <v/>
          </cell>
          <cell r="AP2354"/>
          <cell r="AQ2354"/>
          <cell r="BC2354" t="str">
            <v/>
          </cell>
          <cell r="BD2354"/>
          <cell r="BE2354"/>
          <cell r="BQ2354" t="str">
            <v/>
          </cell>
          <cell r="BR2354"/>
          <cell r="BS2354"/>
          <cell r="CE2354" t="str">
            <v/>
          </cell>
          <cell r="CF2354" t="str">
            <v/>
          </cell>
          <cell r="CG2354" t="str">
            <v/>
          </cell>
          <cell r="CR2354" t="str">
            <v>京都銀行</v>
          </cell>
          <cell r="CS2354" t="str">
            <v>嵯峨支店</v>
          </cell>
        </row>
        <row r="2355">
          <cell r="B2355" t="str">
            <v>35</v>
          </cell>
          <cell r="F2355" t="str">
            <v>621-0846</v>
          </cell>
          <cell r="G2355" t="str">
            <v>亀岡市</v>
          </cell>
          <cell r="H2355" t="str">
            <v>南つつじヶ丘大葉台２丁目３０－３</v>
          </cell>
          <cell r="I2355" t="str">
            <v>0771-24-8598</v>
          </cell>
          <cell r="J2355">
            <v>541</v>
          </cell>
          <cell r="K2355">
            <v>0</v>
          </cell>
          <cell r="M2355" t="str">
            <v/>
          </cell>
          <cell r="N2355"/>
          <cell r="O2355"/>
          <cell r="AA2355" t="str">
            <v/>
          </cell>
          <cell r="AB2355"/>
          <cell r="AC2355"/>
          <cell r="AO2355" t="str">
            <v/>
          </cell>
          <cell r="AP2355"/>
          <cell r="AQ2355"/>
          <cell r="BC2355" t="str">
            <v/>
          </cell>
          <cell r="BD2355"/>
          <cell r="BE2355"/>
          <cell r="BQ2355" t="str">
            <v/>
          </cell>
          <cell r="BR2355"/>
          <cell r="BS2355"/>
          <cell r="CE2355" t="str">
            <v/>
          </cell>
          <cell r="CF2355" t="str">
            <v/>
          </cell>
          <cell r="CG2355" t="str">
            <v/>
          </cell>
          <cell r="CR2355"/>
          <cell r="CS2355"/>
        </row>
        <row r="2356">
          <cell r="B2356" t="str">
            <v>35</v>
          </cell>
          <cell r="F2356" t="str">
            <v>617-0828</v>
          </cell>
          <cell r="G2356" t="str">
            <v>長岡京市馬場二丁目２－２２</v>
          </cell>
          <cell r="H2356" t="str">
            <v/>
          </cell>
          <cell r="I2356" t="str">
            <v>075-955-1984</v>
          </cell>
          <cell r="J2356">
            <v>46664</v>
          </cell>
          <cell r="K2356">
            <v>34675</v>
          </cell>
          <cell r="M2356" t="str">
            <v>千葉　博樹</v>
          </cell>
          <cell r="N2356">
            <v>10000</v>
          </cell>
          <cell r="O2356">
            <v>12</v>
          </cell>
          <cell r="AA2356" t="str">
            <v/>
          </cell>
          <cell r="AB2356"/>
          <cell r="AC2356"/>
          <cell r="AO2356" t="str">
            <v/>
          </cell>
          <cell r="AP2356"/>
          <cell r="AQ2356"/>
          <cell r="BC2356" t="str">
            <v/>
          </cell>
          <cell r="BD2356"/>
          <cell r="BE2356"/>
          <cell r="BQ2356" t="str">
            <v/>
          </cell>
          <cell r="BR2356"/>
          <cell r="BS2356"/>
          <cell r="CE2356" t="str">
            <v/>
          </cell>
          <cell r="CF2356" t="str">
            <v/>
          </cell>
          <cell r="CG2356" t="str">
            <v/>
          </cell>
          <cell r="CR2356" t="str">
            <v>京都信用金庫</v>
          </cell>
          <cell r="CS2356" t="str">
            <v>長岡支店</v>
          </cell>
        </row>
        <row r="2357">
          <cell r="B2357" t="str">
            <v>35</v>
          </cell>
          <cell r="F2357" t="str">
            <v>604-8444</v>
          </cell>
          <cell r="G2357" t="str">
            <v>京都市中京区</v>
          </cell>
          <cell r="H2357" t="str">
            <v>西ノ京月輪町１１－１０</v>
          </cell>
          <cell r="I2357" t="str">
            <v>075-823-2601</v>
          </cell>
          <cell r="J2357">
            <v>48051</v>
          </cell>
          <cell r="K2357">
            <v>41610</v>
          </cell>
          <cell r="M2357" t="str">
            <v>吉川　広和</v>
          </cell>
          <cell r="N2357">
            <v>12000</v>
          </cell>
          <cell r="O2357">
            <v>12</v>
          </cell>
          <cell r="AA2357" t="str">
            <v/>
          </cell>
          <cell r="AB2357"/>
          <cell r="AC2357"/>
          <cell r="AO2357" t="str">
            <v/>
          </cell>
          <cell r="AP2357"/>
          <cell r="AQ2357"/>
          <cell r="BC2357" t="str">
            <v/>
          </cell>
          <cell r="BD2357"/>
          <cell r="BE2357"/>
          <cell r="BQ2357" t="str">
            <v/>
          </cell>
          <cell r="BR2357"/>
          <cell r="BS2357"/>
          <cell r="CE2357" t="str">
            <v/>
          </cell>
          <cell r="CF2357" t="str">
            <v/>
          </cell>
          <cell r="CG2357" t="str">
            <v/>
          </cell>
          <cell r="CR2357" t="str">
            <v>三井住友銀行</v>
          </cell>
          <cell r="CS2357" t="str">
            <v>円町支店</v>
          </cell>
        </row>
        <row r="2358">
          <cell r="B2358" t="str">
            <v>35</v>
          </cell>
          <cell r="F2358" t="str">
            <v>612-8284</v>
          </cell>
          <cell r="G2358" t="str">
            <v>京都市伏見区横大路畔ノ内17</v>
          </cell>
          <cell r="H2358" t="str">
            <v/>
          </cell>
          <cell r="I2358" t="str">
            <v>075-701-2616</v>
          </cell>
          <cell r="J2358">
            <v>14962</v>
          </cell>
          <cell r="K2358">
            <v>13870</v>
          </cell>
          <cell r="M2358" t="str">
            <v>浅田　伸忠</v>
          </cell>
          <cell r="N2358">
            <v>4000</v>
          </cell>
          <cell r="O2358">
            <v>12</v>
          </cell>
          <cell r="AA2358" t="str">
            <v/>
          </cell>
          <cell r="AB2358"/>
          <cell r="AC2358"/>
          <cell r="AO2358" t="str">
            <v/>
          </cell>
          <cell r="AP2358"/>
          <cell r="AQ2358"/>
          <cell r="BC2358" t="str">
            <v/>
          </cell>
          <cell r="BD2358"/>
          <cell r="BE2358"/>
          <cell r="BQ2358" t="str">
            <v/>
          </cell>
          <cell r="BR2358"/>
          <cell r="BS2358"/>
          <cell r="CE2358" t="str">
            <v/>
          </cell>
          <cell r="CF2358" t="str">
            <v/>
          </cell>
          <cell r="CG2358" t="str">
            <v/>
          </cell>
          <cell r="CR2358" t="str">
            <v>京都中央信用金庫</v>
          </cell>
          <cell r="CS2358" t="str">
            <v>一乗寺支店</v>
          </cell>
        </row>
        <row r="2359">
          <cell r="B2359" t="str">
            <v>35</v>
          </cell>
          <cell r="F2359" t="str">
            <v>625-0036</v>
          </cell>
          <cell r="G2359" t="str">
            <v>舞鶴市字浜４７－１－１Ｆ</v>
          </cell>
          <cell r="H2359" t="str">
            <v/>
          </cell>
          <cell r="I2359" t="str">
            <v>0773-63-6667</v>
          </cell>
          <cell r="J2359">
            <v>16055</v>
          </cell>
          <cell r="K2359">
            <v>13870</v>
          </cell>
          <cell r="M2359" t="str">
            <v>上杉　光生</v>
          </cell>
          <cell r="N2359">
            <v>4000</v>
          </cell>
          <cell r="O2359">
            <v>12</v>
          </cell>
          <cell r="AA2359" t="str">
            <v/>
          </cell>
          <cell r="AB2359"/>
          <cell r="AC2359"/>
          <cell r="AO2359" t="str">
            <v/>
          </cell>
          <cell r="AP2359"/>
          <cell r="AQ2359"/>
          <cell r="BC2359" t="str">
            <v/>
          </cell>
          <cell r="BD2359"/>
          <cell r="BE2359"/>
          <cell r="BQ2359" t="str">
            <v/>
          </cell>
          <cell r="BR2359"/>
          <cell r="BS2359"/>
          <cell r="CE2359" t="str">
            <v/>
          </cell>
          <cell r="CF2359" t="str">
            <v/>
          </cell>
          <cell r="CG2359" t="str">
            <v/>
          </cell>
          <cell r="CR2359" t="str">
            <v>京都銀行</v>
          </cell>
          <cell r="CS2359" t="str">
            <v>東舞鶴支店</v>
          </cell>
        </row>
        <row r="2360">
          <cell r="B2360" t="str">
            <v>38</v>
          </cell>
          <cell r="F2360" t="str">
            <v>624-0812</v>
          </cell>
          <cell r="G2360" t="str">
            <v>舞鶴市字堀３５９</v>
          </cell>
          <cell r="H2360" t="str">
            <v/>
          </cell>
          <cell r="I2360" t="str">
            <v>0773-77-1979</v>
          </cell>
          <cell r="J2360">
            <v>2760</v>
          </cell>
          <cell r="K2360">
            <v>0</v>
          </cell>
          <cell r="M2360" t="str">
            <v/>
          </cell>
          <cell r="N2360"/>
          <cell r="O2360"/>
          <cell r="AA2360" t="str">
            <v/>
          </cell>
          <cell r="AB2360"/>
          <cell r="AC2360"/>
          <cell r="AO2360" t="str">
            <v/>
          </cell>
          <cell r="AP2360"/>
          <cell r="AQ2360"/>
          <cell r="BC2360" t="str">
            <v/>
          </cell>
          <cell r="BD2360"/>
          <cell r="BE2360"/>
          <cell r="BQ2360" t="str">
            <v/>
          </cell>
          <cell r="BR2360"/>
          <cell r="BS2360"/>
          <cell r="CE2360" t="str">
            <v/>
          </cell>
          <cell r="CF2360" t="str">
            <v/>
          </cell>
          <cell r="CG2360" t="str">
            <v/>
          </cell>
          <cell r="CR2360" t="str">
            <v>京都銀行</v>
          </cell>
          <cell r="CS2360" t="str">
            <v>西舞鶴支店</v>
          </cell>
        </row>
        <row r="2361">
          <cell r="B2361" t="str">
            <v>35</v>
          </cell>
          <cell r="F2361" t="str">
            <v>619-0201</v>
          </cell>
          <cell r="G2361" t="str">
            <v>木津川市山城町綺田南河原３６－１５</v>
          </cell>
          <cell r="H2361" t="str">
            <v/>
          </cell>
          <cell r="I2361" t="str">
            <v>0774-26-7788</v>
          </cell>
          <cell r="J2361">
            <v>48260</v>
          </cell>
          <cell r="K2361">
            <v>34675</v>
          </cell>
          <cell r="M2361" t="str">
            <v>矢島　暖</v>
          </cell>
          <cell r="N2361">
            <v>10000</v>
          </cell>
          <cell r="O2361">
            <v>12</v>
          </cell>
          <cell r="AA2361" t="str">
            <v/>
          </cell>
          <cell r="AB2361"/>
          <cell r="AC2361"/>
          <cell r="AO2361" t="str">
            <v/>
          </cell>
          <cell r="AP2361"/>
          <cell r="AQ2361"/>
          <cell r="BC2361" t="str">
            <v/>
          </cell>
          <cell r="BD2361"/>
          <cell r="BE2361"/>
          <cell r="BQ2361" t="str">
            <v/>
          </cell>
          <cell r="BR2361"/>
          <cell r="BS2361"/>
          <cell r="CE2361" t="str">
            <v/>
          </cell>
          <cell r="CF2361" t="str">
            <v/>
          </cell>
          <cell r="CG2361" t="str">
            <v/>
          </cell>
          <cell r="CR2361"/>
          <cell r="CS2361"/>
        </row>
        <row r="2362">
          <cell r="B2362" t="str">
            <v>35</v>
          </cell>
          <cell r="F2362" t="str">
            <v>610-0121</v>
          </cell>
          <cell r="G2362" t="str">
            <v>城陽市寺田林ノ口１１－２９</v>
          </cell>
          <cell r="H2362" t="str">
            <v/>
          </cell>
          <cell r="I2362" t="str">
            <v>0774-56-6772</v>
          </cell>
          <cell r="J2362">
            <v>35767</v>
          </cell>
          <cell r="K2362">
            <v>34675</v>
          </cell>
          <cell r="M2362" t="str">
            <v>高橋　裕樹</v>
          </cell>
          <cell r="N2362">
            <v>10000</v>
          </cell>
          <cell r="O2362">
            <v>12</v>
          </cell>
          <cell r="AA2362" t="str">
            <v/>
          </cell>
          <cell r="AB2362"/>
          <cell r="AC2362"/>
          <cell r="AO2362" t="str">
            <v/>
          </cell>
          <cell r="AP2362"/>
          <cell r="AQ2362"/>
          <cell r="BC2362" t="str">
            <v/>
          </cell>
          <cell r="BD2362"/>
          <cell r="BE2362"/>
          <cell r="BQ2362" t="str">
            <v/>
          </cell>
          <cell r="BR2362"/>
          <cell r="BS2362"/>
          <cell r="CE2362" t="str">
            <v/>
          </cell>
          <cell r="CF2362" t="str">
            <v/>
          </cell>
          <cell r="CG2362" t="str">
            <v/>
          </cell>
          <cell r="CR2362" t="str">
            <v>京都信用金庫</v>
          </cell>
          <cell r="CS2362" t="str">
            <v>城陽駅前支店</v>
          </cell>
        </row>
        <row r="2363">
          <cell r="B2363" t="str">
            <v>35</v>
          </cell>
          <cell r="F2363" t="str">
            <v>611-0014</v>
          </cell>
          <cell r="G2363" t="str">
            <v>宇治市明星町　３丁目１１－１６１</v>
          </cell>
          <cell r="H2363" t="str">
            <v/>
          </cell>
          <cell r="I2363" t="str">
            <v>0774-23-0833</v>
          </cell>
          <cell r="J2363">
            <v>43652</v>
          </cell>
          <cell r="K2363">
            <v>41610</v>
          </cell>
          <cell r="M2363" t="str">
            <v>辻　雅晴</v>
          </cell>
          <cell r="N2363">
            <v>12000</v>
          </cell>
          <cell r="O2363">
            <v>12</v>
          </cell>
          <cell r="AA2363" t="str">
            <v/>
          </cell>
          <cell r="AB2363"/>
          <cell r="AC2363"/>
          <cell r="AO2363" t="str">
            <v/>
          </cell>
          <cell r="AP2363"/>
          <cell r="AQ2363"/>
          <cell r="BC2363" t="str">
            <v/>
          </cell>
          <cell r="BD2363"/>
          <cell r="BE2363"/>
          <cell r="BQ2363" t="str">
            <v/>
          </cell>
          <cell r="BR2363"/>
          <cell r="BS2363"/>
          <cell r="CE2363" t="str">
            <v/>
          </cell>
          <cell r="CF2363" t="str">
            <v/>
          </cell>
          <cell r="CG2363" t="str">
            <v/>
          </cell>
          <cell r="CR2363" t="str">
            <v>京都中央信用金庫</v>
          </cell>
          <cell r="CS2363" t="str">
            <v>西小倉支店</v>
          </cell>
        </row>
        <row r="2364">
          <cell r="B2364" t="str">
            <v>35</v>
          </cell>
          <cell r="F2364" t="str">
            <v>603-8023</v>
          </cell>
          <cell r="G2364" t="str">
            <v>京都市北区上賀茂東上之段町１９－５</v>
          </cell>
          <cell r="H2364" t="str">
            <v/>
          </cell>
          <cell r="I2364" t="str">
            <v>075-723-8717</v>
          </cell>
          <cell r="J2364">
            <v>57665</v>
          </cell>
          <cell r="K2364">
            <v>55480</v>
          </cell>
          <cell r="M2364" t="str">
            <v>山下　正二</v>
          </cell>
          <cell r="N2364">
            <v>16000</v>
          </cell>
          <cell r="O2364">
            <v>12</v>
          </cell>
          <cell r="AA2364" t="str">
            <v/>
          </cell>
          <cell r="AB2364"/>
          <cell r="AC2364"/>
          <cell r="AO2364" t="str">
            <v/>
          </cell>
          <cell r="AP2364"/>
          <cell r="AQ2364"/>
          <cell r="BC2364" t="str">
            <v/>
          </cell>
          <cell r="BD2364"/>
          <cell r="BE2364"/>
          <cell r="BQ2364" t="str">
            <v/>
          </cell>
          <cell r="BR2364"/>
          <cell r="BS2364"/>
          <cell r="CE2364" t="str">
            <v/>
          </cell>
          <cell r="CF2364" t="str">
            <v/>
          </cell>
          <cell r="CG2364" t="str">
            <v/>
          </cell>
          <cell r="CR2364" t="str">
            <v>京都中央信用金庫</v>
          </cell>
          <cell r="CS2364" t="str">
            <v>修学院支店</v>
          </cell>
        </row>
        <row r="2365">
          <cell r="B2365" t="str">
            <v>35</v>
          </cell>
          <cell r="F2365" t="str">
            <v>617-0837</v>
          </cell>
          <cell r="G2365" t="str">
            <v>長岡京市久貝３丁目２－８</v>
          </cell>
          <cell r="H2365" t="str">
            <v/>
          </cell>
          <cell r="I2365" t="str">
            <v>075-955-7252</v>
          </cell>
          <cell r="J2365">
            <v>36860</v>
          </cell>
          <cell r="K2365">
            <v>34675</v>
          </cell>
          <cell r="M2365" t="str">
            <v>坂根　謙二</v>
          </cell>
          <cell r="N2365">
            <v>10000</v>
          </cell>
          <cell r="O2365">
            <v>12</v>
          </cell>
          <cell r="AA2365" t="str">
            <v/>
          </cell>
          <cell r="AB2365"/>
          <cell r="AC2365"/>
          <cell r="AO2365" t="str">
            <v/>
          </cell>
          <cell r="AP2365"/>
          <cell r="AQ2365"/>
          <cell r="BC2365" t="str">
            <v/>
          </cell>
          <cell r="BD2365"/>
          <cell r="BE2365"/>
          <cell r="BQ2365" t="str">
            <v/>
          </cell>
          <cell r="BR2365"/>
          <cell r="BS2365"/>
          <cell r="CE2365" t="str">
            <v/>
          </cell>
          <cell r="CF2365" t="str">
            <v/>
          </cell>
          <cell r="CG2365" t="str">
            <v/>
          </cell>
          <cell r="CR2365" t="str">
            <v>京都中央信用金庫</v>
          </cell>
          <cell r="CS2365" t="str">
            <v>今里支店</v>
          </cell>
        </row>
        <row r="2366">
          <cell r="B2366" t="str">
            <v>35</v>
          </cell>
          <cell r="F2366" t="str">
            <v>615-8086</v>
          </cell>
          <cell r="G2366" t="str">
            <v>京都市西京区</v>
          </cell>
          <cell r="H2366" t="str">
            <v>桂乾町５３番地９０</v>
          </cell>
          <cell r="I2366" t="str">
            <v>075-393-6739</v>
          </cell>
          <cell r="J2366">
            <v>4370</v>
          </cell>
          <cell r="K2366">
            <v>0</v>
          </cell>
          <cell r="M2366" t="str">
            <v/>
          </cell>
          <cell r="N2366"/>
          <cell r="O2366"/>
          <cell r="AA2366" t="str">
            <v/>
          </cell>
          <cell r="AB2366"/>
          <cell r="AC2366"/>
          <cell r="AO2366" t="str">
            <v/>
          </cell>
          <cell r="AP2366"/>
          <cell r="AQ2366"/>
          <cell r="BC2366" t="str">
            <v/>
          </cell>
          <cell r="BD2366"/>
          <cell r="BE2366"/>
          <cell r="BQ2366" t="str">
            <v/>
          </cell>
          <cell r="BR2366"/>
          <cell r="BS2366"/>
          <cell r="CE2366" t="str">
            <v/>
          </cell>
          <cell r="CF2366" t="str">
            <v/>
          </cell>
          <cell r="CG2366" t="str">
            <v/>
          </cell>
          <cell r="CR2366" t="str">
            <v>京都銀行</v>
          </cell>
          <cell r="CS2366" t="str">
            <v>東向日町支店</v>
          </cell>
        </row>
        <row r="2367">
          <cell r="B2367" t="str">
            <v>35</v>
          </cell>
          <cell r="F2367" t="str">
            <v>610-1122</v>
          </cell>
          <cell r="G2367" t="str">
            <v>京都市西京区大原野東野町３の４２８</v>
          </cell>
          <cell r="H2367" t="str">
            <v/>
          </cell>
          <cell r="I2367" t="str">
            <v>075-331-5103</v>
          </cell>
          <cell r="J2367">
            <v>4275</v>
          </cell>
          <cell r="K2367">
            <v>0</v>
          </cell>
          <cell r="M2367" t="str">
            <v/>
          </cell>
          <cell r="N2367"/>
          <cell r="O2367"/>
          <cell r="AA2367" t="str">
            <v/>
          </cell>
          <cell r="AB2367"/>
          <cell r="AC2367"/>
          <cell r="AO2367" t="str">
            <v/>
          </cell>
          <cell r="AP2367"/>
          <cell r="AQ2367"/>
          <cell r="BC2367" t="str">
            <v/>
          </cell>
          <cell r="BD2367"/>
          <cell r="BE2367"/>
          <cell r="BQ2367" t="str">
            <v/>
          </cell>
          <cell r="BR2367"/>
          <cell r="BS2367"/>
          <cell r="CE2367" t="str">
            <v/>
          </cell>
          <cell r="CF2367" t="str">
            <v/>
          </cell>
          <cell r="CG2367" t="str">
            <v/>
          </cell>
          <cell r="CR2367" t="str">
            <v>京都中央信用金庫</v>
          </cell>
          <cell r="CS2367" t="str">
            <v>東向日支店</v>
          </cell>
        </row>
        <row r="2368">
          <cell r="B2368" t="str">
            <v>35</v>
          </cell>
          <cell r="F2368" t="str">
            <v>606-8136</v>
          </cell>
          <cell r="G2368" t="str">
            <v>京都市左京区一乗寺東浦町２５</v>
          </cell>
          <cell r="H2368" t="str">
            <v/>
          </cell>
          <cell r="I2368" t="str">
            <v>781-6682</v>
          </cell>
          <cell r="J2368">
            <v>56306</v>
          </cell>
          <cell r="K2368">
            <v>34675</v>
          </cell>
          <cell r="M2368" t="str">
            <v>渡辺　秀一</v>
          </cell>
          <cell r="N2368">
            <v>10000</v>
          </cell>
          <cell r="O2368">
            <v>12</v>
          </cell>
          <cell r="AA2368" t="str">
            <v/>
          </cell>
          <cell r="AB2368"/>
          <cell r="AC2368"/>
          <cell r="AO2368" t="str">
            <v/>
          </cell>
          <cell r="AP2368"/>
          <cell r="AQ2368"/>
          <cell r="BC2368" t="str">
            <v/>
          </cell>
          <cell r="BD2368"/>
          <cell r="BE2368"/>
          <cell r="BQ2368" t="str">
            <v/>
          </cell>
          <cell r="BR2368"/>
          <cell r="BS2368"/>
          <cell r="CE2368" t="str">
            <v/>
          </cell>
          <cell r="CF2368" t="str">
            <v/>
          </cell>
          <cell r="CG2368" t="str">
            <v/>
          </cell>
          <cell r="CR2368" t="str">
            <v>京都信用金庫</v>
          </cell>
          <cell r="CS2368" t="str">
            <v>修学院支店</v>
          </cell>
        </row>
        <row r="2369">
          <cell r="B2369" t="str">
            <v>35</v>
          </cell>
          <cell r="F2369" t="str">
            <v>618-0071</v>
          </cell>
          <cell r="G2369" t="str">
            <v>乙訓郡大山崎町</v>
          </cell>
          <cell r="H2369" t="str">
            <v>字大山崎小字鏡田２－４５</v>
          </cell>
          <cell r="I2369" t="str">
            <v>075-955-4627</v>
          </cell>
          <cell r="J2369">
            <v>103312</v>
          </cell>
          <cell r="K2369">
            <v>101127</v>
          </cell>
          <cell r="M2369" t="str">
            <v>横立　健二</v>
          </cell>
          <cell r="N2369">
            <v>25000</v>
          </cell>
          <cell r="O2369">
            <v>7</v>
          </cell>
          <cell r="AA2369" t="str">
            <v>横立　裕樹</v>
          </cell>
          <cell r="AB2369">
            <v>25000</v>
          </cell>
          <cell r="AC2369">
            <v>7</v>
          </cell>
          <cell r="AO2369" t="str">
            <v/>
          </cell>
          <cell r="AP2369"/>
          <cell r="AQ2369"/>
          <cell r="BC2369" t="str">
            <v/>
          </cell>
          <cell r="BD2369"/>
          <cell r="BE2369"/>
          <cell r="BQ2369" t="str">
            <v/>
          </cell>
          <cell r="BR2369"/>
          <cell r="BS2369"/>
          <cell r="CE2369" t="str">
            <v/>
          </cell>
          <cell r="CF2369" t="str">
            <v/>
          </cell>
          <cell r="CG2369" t="str">
            <v/>
          </cell>
          <cell r="CR2369" t="str">
            <v>みずほ銀行</v>
          </cell>
          <cell r="CS2369" t="str">
            <v>長岡天神支店</v>
          </cell>
        </row>
        <row r="2370">
          <cell r="B2370" t="str">
            <v>35</v>
          </cell>
          <cell r="F2370" t="str">
            <v>612-8121</v>
          </cell>
          <cell r="G2370" t="str">
            <v>京都市伏見区向島善阿弥町６４－３</v>
          </cell>
          <cell r="H2370" t="str">
            <v/>
          </cell>
          <cell r="I2370" t="str">
            <v>075-611-7552</v>
          </cell>
          <cell r="J2370">
            <v>14193</v>
          </cell>
          <cell r="K2370">
            <v>13870</v>
          </cell>
          <cell r="M2370" t="str">
            <v>藤田　孝</v>
          </cell>
          <cell r="N2370">
            <v>4000</v>
          </cell>
          <cell r="O2370">
            <v>12</v>
          </cell>
          <cell r="AA2370" t="str">
            <v/>
          </cell>
          <cell r="AB2370"/>
          <cell r="AC2370"/>
          <cell r="AO2370" t="str">
            <v/>
          </cell>
          <cell r="AP2370"/>
          <cell r="AQ2370"/>
          <cell r="BC2370" t="str">
            <v/>
          </cell>
          <cell r="BD2370"/>
          <cell r="BE2370"/>
          <cell r="BQ2370" t="str">
            <v/>
          </cell>
          <cell r="BR2370"/>
          <cell r="BS2370"/>
          <cell r="CE2370" t="str">
            <v/>
          </cell>
          <cell r="CF2370" t="str">
            <v/>
          </cell>
          <cell r="CG2370" t="str">
            <v/>
          </cell>
          <cell r="CR2370" t="str">
            <v>京都中央農業協同組合</v>
          </cell>
          <cell r="CS2370" t="str">
            <v>向島支店</v>
          </cell>
        </row>
        <row r="2371">
          <cell r="B2371" t="str">
            <v>35</v>
          </cell>
          <cell r="F2371" t="str">
            <v>611-0042</v>
          </cell>
          <cell r="G2371" t="str">
            <v>宇治市小倉町新田島５番４０</v>
          </cell>
          <cell r="H2371" t="str">
            <v/>
          </cell>
          <cell r="I2371" t="str">
            <v>0774-20-3688</v>
          </cell>
          <cell r="J2371">
            <v>310346</v>
          </cell>
          <cell r="K2371">
            <v>0</v>
          </cell>
          <cell r="M2371" t="str">
            <v/>
          </cell>
          <cell r="N2371"/>
          <cell r="O2371"/>
          <cell r="AA2371" t="str">
            <v/>
          </cell>
          <cell r="AB2371"/>
          <cell r="AC2371"/>
          <cell r="AO2371" t="str">
            <v/>
          </cell>
          <cell r="AP2371"/>
          <cell r="AQ2371"/>
          <cell r="BC2371" t="str">
            <v/>
          </cell>
          <cell r="BD2371"/>
          <cell r="BE2371"/>
          <cell r="BQ2371" t="str">
            <v/>
          </cell>
          <cell r="BR2371"/>
          <cell r="BS2371"/>
          <cell r="CE2371" t="str">
            <v/>
          </cell>
          <cell r="CF2371" t="str">
            <v/>
          </cell>
          <cell r="CG2371" t="str">
            <v/>
          </cell>
          <cell r="CR2371" t="str">
            <v>京都信用金庫</v>
          </cell>
          <cell r="CS2371" t="str">
            <v>西宇治支店</v>
          </cell>
        </row>
        <row r="2372">
          <cell r="B2372" t="str">
            <v>35</v>
          </cell>
          <cell r="F2372" t="str">
            <v>603-8363</v>
          </cell>
          <cell r="G2372" t="str">
            <v>京都市北区衣笠総門町９－１</v>
          </cell>
          <cell r="H2372" t="str">
            <v/>
          </cell>
          <cell r="I2372" t="str">
            <v>075-462-8500</v>
          </cell>
          <cell r="J2372">
            <v>2185</v>
          </cell>
          <cell r="K2372">
            <v>0</v>
          </cell>
          <cell r="M2372" t="str">
            <v/>
          </cell>
          <cell r="N2372"/>
          <cell r="O2372"/>
          <cell r="AA2372" t="str">
            <v/>
          </cell>
          <cell r="AB2372"/>
          <cell r="AC2372"/>
          <cell r="AO2372" t="str">
            <v/>
          </cell>
          <cell r="AP2372"/>
          <cell r="AQ2372"/>
          <cell r="BC2372" t="str">
            <v/>
          </cell>
          <cell r="BD2372"/>
          <cell r="BE2372"/>
          <cell r="BQ2372" t="str">
            <v/>
          </cell>
          <cell r="BR2372"/>
          <cell r="BS2372"/>
          <cell r="CE2372" t="str">
            <v/>
          </cell>
          <cell r="CF2372" t="str">
            <v/>
          </cell>
          <cell r="CG2372" t="str">
            <v/>
          </cell>
          <cell r="CR2372" t="str">
            <v>京都信用金庫</v>
          </cell>
          <cell r="CS2372" t="str">
            <v>北野支店</v>
          </cell>
        </row>
        <row r="2373">
          <cell r="B2373" t="str">
            <v>35</v>
          </cell>
          <cell r="F2373" t="str">
            <v>629-2311</v>
          </cell>
          <cell r="G2373" t="str">
            <v>与謝郡与謝野町字幾地９１２</v>
          </cell>
          <cell r="H2373" t="str">
            <v/>
          </cell>
          <cell r="I2373" t="str">
            <v>0772-42-7087</v>
          </cell>
          <cell r="J2373">
            <v>318107</v>
          </cell>
          <cell r="K2373">
            <v>34675</v>
          </cell>
          <cell r="M2373" t="str">
            <v>中本　裕之</v>
          </cell>
          <cell r="N2373">
            <v>10000</v>
          </cell>
          <cell r="O2373">
            <v>12</v>
          </cell>
          <cell r="AA2373" t="str">
            <v/>
          </cell>
          <cell r="AB2373"/>
          <cell r="AC2373"/>
          <cell r="AO2373" t="str">
            <v/>
          </cell>
          <cell r="AP2373"/>
          <cell r="AQ2373"/>
          <cell r="BC2373" t="str">
            <v/>
          </cell>
          <cell r="BD2373"/>
          <cell r="BE2373"/>
          <cell r="BQ2373" t="str">
            <v/>
          </cell>
          <cell r="BR2373"/>
          <cell r="BS2373"/>
          <cell r="CE2373" t="str">
            <v/>
          </cell>
          <cell r="CF2373" t="str">
            <v/>
          </cell>
          <cell r="CG2373" t="str">
            <v/>
          </cell>
          <cell r="CR2373"/>
          <cell r="CS2373"/>
        </row>
        <row r="2374">
          <cell r="B2374" t="str">
            <v>37</v>
          </cell>
          <cell r="F2374" t="str">
            <v>612-8436</v>
          </cell>
          <cell r="G2374" t="str">
            <v>京都市伏見区深草新門丈町２１５</v>
          </cell>
          <cell r="H2374" t="str">
            <v/>
          </cell>
          <cell r="I2374" t="str">
            <v>075-643-0045</v>
          </cell>
          <cell r="J2374">
            <v>713355</v>
          </cell>
          <cell r="K2374">
            <v>21900</v>
          </cell>
          <cell r="M2374" t="str">
            <v>竹田　健三</v>
          </cell>
          <cell r="N2374">
            <v>4000</v>
          </cell>
          <cell r="O2374">
            <v>12</v>
          </cell>
          <cell r="AA2374" t="str">
            <v/>
          </cell>
          <cell r="AB2374"/>
          <cell r="AC2374"/>
          <cell r="AO2374" t="str">
            <v/>
          </cell>
          <cell r="AP2374"/>
          <cell r="AQ2374"/>
          <cell r="BC2374" t="str">
            <v/>
          </cell>
          <cell r="BD2374"/>
          <cell r="BE2374"/>
          <cell r="BQ2374" t="str">
            <v/>
          </cell>
          <cell r="BR2374"/>
          <cell r="BS2374"/>
          <cell r="CE2374" t="str">
            <v/>
          </cell>
          <cell r="CF2374" t="str">
            <v/>
          </cell>
          <cell r="CG2374" t="str">
            <v/>
          </cell>
          <cell r="CR2374" t="str">
            <v>三菱ＵＦＪ銀行</v>
          </cell>
          <cell r="CS2374" t="str">
            <v>東寺支店</v>
          </cell>
        </row>
        <row r="2375">
          <cell r="B2375" t="str">
            <v>38</v>
          </cell>
          <cell r="F2375" t="str">
            <v>612-8448</v>
          </cell>
          <cell r="G2375" t="str">
            <v>京都市伏見区竹田東小屋ノ内町　７７</v>
          </cell>
          <cell r="H2375" t="str">
            <v>番地</v>
          </cell>
          <cell r="I2375" t="str">
            <v>075-931-5774</v>
          </cell>
          <cell r="J2375">
            <v>212820</v>
          </cell>
          <cell r="K2375">
            <v>43800</v>
          </cell>
          <cell r="M2375" t="str">
            <v>岡本　孝博</v>
          </cell>
          <cell r="N2375">
            <v>10000</v>
          </cell>
          <cell r="O2375">
            <v>12</v>
          </cell>
          <cell r="AA2375" t="str">
            <v/>
          </cell>
          <cell r="AB2375"/>
          <cell r="AC2375"/>
          <cell r="AO2375" t="str">
            <v/>
          </cell>
          <cell r="AP2375"/>
          <cell r="AQ2375"/>
          <cell r="BC2375" t="str">
            <v/>
          </cell>
          <cell r="BD2375"/>
          <cell r="BE2375"/>
          <cell r="BQ2375" t="str">
            <v/>
          </cell>
          <cell r="BR2375"/>
          <cell r="BS2375"/>
          <cell r="CE2375" t="str">
            <v/>
          </cell>
          <cell r="CF2375" t="str">
            <v/>
          </cell>
          <cell r="CG2375" t="str">
            <v/>
          </cell>
          <cell r="CR2375" t="str">
            <v>京都中央信用金庫</v>
          </cell>
          <cell r="CS2375" t="str">
            <v>長岡支店</v>
          </cell>
        </row>
        <row r="2376">
          <cell r="B2376" t="str">
            <v>38</v>
          </cell>
          <cell r="F2376" t="str">
            <v>610-0341</v>
          </cell>
          <cell r="G2376" t="str">
            <v>京田辺市薪小欠　１－６３</v>
          </cell>
          <cell r="H2376" t="str">
            <v/>
          </cell>
          <cell r="I2376" t="str">
            <v>090-2047-0431</v>
          </cell>
          <cell r="J2376">
            <v>2760</v>
          </cell>
          <cell r="K2376">
            <v>0</v>
          </cell>
          <cell r="M2376" t="str">
            <v/>
          </cell>
          <cell r="N2376"/>
          <cell r="O2376"/>
          <cell r="AA2376" t="str">
            <v/>
          </cell>
          <cell r="AB2376"/>
          <cell r="AC2376"/>
          <cell r="AO2376" t="str">
            <v/>
          </cell>
          <cell r="AP2376"/>
          <cell r="AQ2376"/>
          <cell r="BC2376" t="str">
            <v/>
          </cell>
          <cell r="BD2376"/>
          <cell r="BE2376"/>
          <cell r="BQ2376" t="str">
            <v/>
          </cell>
          <cell r="BR2376"/>
          <cell r="BS2376"/>
          <cell r="CE2376" t="str">
            <v/>
          </cell>
          <cell r="CF2376" t="str">
            <v/>
          </cell>
          <cell r="CG2376" t="str">
            <v/>
          </cell>
          <cell r="CR2376"/>
          <cell r="CS2376"/>
        </row>
        <row r="2377">
          <cell r="B2377" t="str">
            <v>35</v>
          </cell>
          <cell r="F2377" t="str">
            <v>606-8181</v>
          </cell>
          <cell r="G2377" t="str">
            <v>京都市左京区一乗寺地蔵本町２５－５</v>
          </cell>
          <cell r="H2377" t="str">
            <v/>
          </cell>
          <cell r="I2377" t="str">
            <v>075-712-1383</v>
          </cell>
          <cell r="J2377">
            <v>89442</v>
          </cell>
          <cell r="K2377">
            <v>86687</v>
          </cell>
          <cell r="M2377" t="str">
            <v>岩本　徳秀</v>
          </cell>
          <cell r="N2377">
            <v>25000</v>
          </cell>
          <cell r="O2377">
            <v>12</v>
          </cell>
          <cell r="AA2377" t="str">
            <v/>
          </cell>
          <cell r="AB2377"/>
          <cell r="AC2377"/>
          <cell r="AO2377" t="str">
            <v/>
          </cell>
          <cell r="AP2377"/>
          <cell r="AQ2377"/>
          <cell r="BC2377" t="str">
            <v/>
          </cell>
          <cell r="BD2377"/>
          <cell r="BE2377"/>
          <cell r="BQ2377" t="str">
            <v/>
          </cell>
          <cell r="BR2377"/>
          <cell r="BS2377"/>
          <cell r="CE2377" t="str">
            <v/>
          </cell>
          <cell r="CF2377" t="str">
            <v/>
          </cell>
          <cell r="CG2377" t="str">
            <v/>
          </cell>
          <cell r="CR2377" t="str">
            <v>京都中央信用金庫</v>
          </cell>
          <cell r="CS2377" t="str">
            <v>一乗寺支店</v>
          </cell>
        </row>
        <row r="2378">
          <cell r="B2378" t="str">
            <v>35</v>
          </cell>
          <cell r="F2378" t="str">
            <v>618-0091</v>
          </cell>
          <cell r="G2378" t="str">
            <v>乙訓郡大山崎町円明寺長慶８－８</v>
          </cell>
          <cell r="H2378" t="str">
            <v/>
          </cell>
          <cell r="I2378" t="str">
            <v>075-956-7534</v>
          </cell>
          <cell r="J2378">
            <v>76940</v>
          </cell>
          <cell r="K2378">
            <v>62415</v>
          </cell>
          <cell r="M2378" t="str">
            <v>高橋　敏</v>
          </cell>
          <cell r="N2378">
            <v>18000</v>
          </cell>
          <cell r="O2378">
            <v>12</v>
          </cell>
          <cell r="AA2378" t="str">
            <v/>
          </cell>
          <cell r="AB2378"/>
          <cell r="AC2378"/>
          <cell r="AO2378" t="str">
            <v/>
          </cell>
          <cell r="AP2378"/>
          <cell r="AQ2378"/>
          <cell r="BC2378" t="str">
            <v/>
          </cell>
          <cell r="BD2378"/>
          <cell r="BE2378"/>
          <cell r="BQ2378" t="str">
            <v/>
          </cell>
          <cell r="BR2378"/>
          <cell r="BS2378"/>
          <cell r="CE2378" t="str">
            <v/>
          </cell>
          <cell r="CF2378" t="str">
            <v/>
          </cell>
          <cell r="CG2378" t="str">
            <v/>
          </cell>
          <cell r="CR2378" t="str">
            <v>京都信用金庫</v>
          </cell>
          <cell r="CS2378" t="str">
            <v>長岡支店</v>
          </cell>
        </row>
        <row r="2379">
          <cell r="B2379" t="str">
            <v>35</v>
          </cell>
          <cell r="F2379" t="str">
            <v>619-1142</v>
          </cell>
          <cell r="G2379" t="str">
            <v>木津川市加茂町大野大野３７</v>
          </cell>
          <cell r="H2379" t="str">
            <v/>
          </cell>
          <cell r="I2379" t="str">
            <v>0774-76-2302</v>
          </cell>
          <cell r="J2379">
            <v>146157</v>
          </cell>
          <cell r="K2379">
            <v>124830</v>
          </cell>
          <cell r="M2379" t="str">
            <v>石田　進</v>
          </cell>
          <cell r="N2379">
            <v>18000</v>
          </cell>
          <cell r="O2379">
            <v>12</v>
          </cell>
          <cell r="AA2379" t="str">
            <v>松本　智子</v>
          </cell>
          <cell r="AB2379">
            <v>18000</v>
          </cell>
          <cell r="AC2379">
            <v>12</v>
          </cell>
          <cell r="AO2379" t="str">
            <v/>
          </cell>
          <cell r="AP2379"/>
          <cell r="AQ2379"/>
          <cell r="BC2379" t="str">
            <v/>
          </cell>
          <cell r="BD2379"/>
          <cell r="BE2379"/>
          <cell r="BQ2379" t="str">
            <v/>
          </cell>
          <cell r="BR2379"/>
          <cell r="BS2379"/>
          <cell r="CE2379" t="str">
            <v/>
          </cell>
          <cell r="CF2379" t="str">
            <v/>
          </cell>
          <cell r="CG2379" t="str">
            <v/>
          </cell>
          <cell r="CR2379" t="str">
            <v>南都銀行</v>
          </cell>
          <cell r="CS2379" t="str">
            <v>加茂支店</v>
          </cell>
        </row>
        <row r="2380">
          <cell r="B2380" t="str">
            <v>35</v>
          </cell>
          <cell r="F2380" t="str">
            <v>601-1431</v>
          </cell>
          <cell r="G2380" t="str">
            <v>京都市伏見区石田大受町３ー１ヴィエ</v>
          </cell>
          <cell r="H2380" t="str">
            <v>ントだいご３１０</v>
          </cell>
          <cell r="I2380" t="str">
            <v>075-572-7478</v>
          </cell>
          <cell r="J2380">
            <v>14962</v>
          </cell>
          <cell r="K2380">
            <v>13870</v>
          </cell>
          <cell r="M2380" t="str">
            <v>秋間　俊規</v>
          </cell>
          <cell r="N2380">
            <v>4000</v>
          </cell>
          <cell r="O2380">
            <v>12</v>
          </cell>
          <cell r="AA2380" t="str">
            <v/>
          </cell>
          <cell r="AB2380"/>
          <cell r="AC2380"/>
          <cell r="AO2380" t="str">
            <v/>
          </cell>
          <cell r="AP2380"/>
          <cell r="AQ2380"/>
          <cell r="BC2380" t="str">
            <v/>
          </cell>
          <cell r="BD2380"/>
          <cell r="BE2380"/>
          <cell r="BQ2380" t="str">
            <v/>
          </cell>
          <cell r="BR2380"/>
          <cell r="BS2380"/>
          <cell r="CE2380" t="str">
            <v/>
          </cell>
          <cell r="CF2380" t="str">
            <v/>
          </cell>
          <cell r="CG2380" t="str">
            <v/>
          </cell>
          <cell r="CR2380" t="str">
            <v>京都中央信用金庫</v>
          </cell>
          <cell r="CS2380" t="str">
            <v>石田支店</v>
          </cell>
        </row>
        <row r="2381">
          <cell r="B2381" t="str">
            <v>38</v>
          </cell>
          <cell r="F2381" t="str">
            <v>615-8227</v>
          </cell>
          <cell r="G2381" t="str">
            <v>京都市西京区上桂宮ノ後町２２－３</v>
          </cell>
          <cell r="H2381" t="str">
            <v/>
          </cell>
          <cell r="I2381" t="str">
            <v>075-393-0207</v>
          </cell>
          <cell r="J2381">
            <v>2760</v>
          </cell>
          <cell r="K2381">
            <v>0</v>
          </cell>
          <cell r="M2381" t="str">
            <v/>
          </cell>
          <cell r="N2381"/>
          <cell r="O2381"/>
          <cell r="AA2381" t="str">
            <v/>
          </cell>
          <cell r="AB2381"/>
          <cell r="AC2381"/>
          <cell r="AO2381" t="str">
            <v/>
          </cell>
          <cell r="AP2381"/>
          <cell r="AQ2381"/>
          <cell r="BC2381" t="str">
            <v/>
          </cell>
          <cell r="BD2381"/>
          <cell r="BE2381"/>
          <cell r="BQ2381" t="str">
            <v/>
          </cell>
          <cell r="BR2381"/>
          <cell r="BS2381"/>
          <cell r="CE2381" t="str">
            <v/>
          </cell>
          <cell r="CF2381" t="str">
            <v/>
          </cell>
          <cell r="CG2381" t="str">
            <v/>
          </cell>
          <cell r="CR2381"/>
          <cell r="CS2381"/>
        </row>
        <row r="2382">
          <cell r="B2382" t="str">
            <v>37</v>
          </cell>
          <cell r="F2382" t="str">
            <v>612-8486</v>
          </cell>
          <cell r="G2382" t="str">
            <v>京都市伏見区羽束師古川町１９２－７</v>
          </cell>
          <cell r="H2382" t="str">
            <v/>
          </cell>
          <cell r="I2382" t="str">
            <v>075-934-5854</v>
          </cell>
          <cell r="J2382">
            <v>66780</v>
          </cell>
          <cell r="K2382">
            <v>65700</v>
          </cell>
          <cell r="M2382" t="str">
            <v>前川　武司</v>
          </cell>
          <cell r="N2382">
            <v>12000</v>
          </cell>
          <cell r="O2382">
            <v>12</v>
          </cell>
          <cell r="AA2382" t="str">
            <v/>
          </cell>
          <cell r="AB2382"/>
          <cell r="AC2382"/>
          <cell r="AO2382" t="str">
            <v/>
          </cell>
          <cell r="AP2382"/>
          <cell r="AQ2382"/>
          <cell r="BC2382" t="str">
            <v/>
          </cell>
          <cell r="BD2382"/>
          <cell r="BE2382"/>
          <cell r="BQ2382" t="str">
            <v/>
          </cell>
          <cell r="BR2382"/>
          <cell r="BS2382"/>
          <cell r="CE2382" t="str">
            <v/>
          </cell>
          <cell r="CF2382" t="str">
            <v/>
          </cell>
          <cell r="CG2382" t="str">
            <v/>
          </cell>
          <cell r="CR2382" t="str">
            <v>京都中央信用金庫</v>
          </cell>
          <cell r="CS2382" t="str">
            <v>久我支店</v>
          </cell>
        </row>
        <row r="2383">
          <cell r="B2383" t="str">
            <v>35</v>
          </cell>
          <cell r="F2383" t="str">
            <v>623-0031</v>
          </cell>
          <cell r="G2383" t="str">
            <v>綾部市味方町</v>
          </cell>
          <cell r="H2383" t="str">
            <v>久保勝１０－２</v>
          </cell>
          <cell r="I2383" t="str">
            <v>090-50927122</v>
          </cell>
          <cell r="J2383">
            <v>14088</v>
          </cell>
          <cell r="K2383">
            <v>13870</v>
          </cell>
          <cell r="M2383" t="str">
            <v>高橋　健二</v>
          </cell>
          <cell r="N2383">
            <v>4000</v>
          </cell>
          <cell r="O2383">
            <v>12</v>
          </cell>
          <cell r="AA2383" t="str">
            <v/>
          </cell>
          <cell r="AB2383"/>
          <cell r="AC2383"/>
          <cell r="AO2383" t="str">
            <v/>
          </cell>
          <cell r="AP2383"/>
          <cell r="AQ2383"/>
          <cell r="BC2383" t="str">
            <v/>
          </cell>
          <cell r="BD2383"/>
          <cell r="BE2383"/>
          <cell r="BQ2383" t="str">
            <v/>
          </cell>
          <cell r="BR2383"/>
          <cell r="BS2383"/>
          <cell r="CE2383" t="str">
            <v/>
          </cell>
          <cell r="CF2383" t="str">
            <v/>
          </cell>
          <cell r="CG2383" t="str">
            <v/>
          </cell>
          <cell r="CR2383"/>
          <cell r="CS2383"/>
        </row>
        <row r="2384">
          <cell r="B2384" t="str">
            <v>35</v>
          </cell>
          <cell r="F2384" t="str">
            <v>607-8237</v>
          </cell>
          <cell r="G2384" t="str">
            <v>京都市山科区勧修寺北大日町１１番１</v>
          </cell>
          <cell r="H2384" t="str">
            <v/>
          </cell>
          <cell r="I2384" t="str">
            <v>075-502-6081</v>
          </cell>
          <cell r="J2384">
            <v>63840</v>
          </cell>
          <cell r="K2384">
            <v>48545</v>
          </cell>
          <cell r="M2384" t="str">
            <v>鳥井　靖貴</v>
          </cell>
          <cell r="N2384">
            <v>14000</v>
          </cell>
          <cell r="O2384">
            <v>12</v>
          </cell>
          <cell r="AA2384" t="str">
            <v/>
          </cell>
          <cell r="AB2384"/>
          <cell r="AC2384"/>
          <cell r="AO2384" t="str">
            <v/>
          </cell>
          <cell r="AP2384"/>
          <cell r="AQ2384"/>
          <cell r="BC2384" t="str">
            <v/>
          </cell>
          <cell r="BD2384"/>
          <cell r="BE2384"/>
          <cell r="BQ2384" t="str">
            <v/>
          </cell>
          <cell r="BR2384"/>
          <cell r="BS2384"/>
          <cell r="CE2384" t="str">
            <v/>
          </cell>
          <cell r="CF2384" t="str">
            <v/>
          </cell>
          <cell r="CG2384" t="str">
            <v/>
          </cell>
          <cell r="CR2384" t="str">
            <v>京都中央信用金庫</v>
          </cell>
          <cell r="CS2384" t="str">
            <v>南山科支店</v>
          </cell>
        </row>
        <row r="2385">
          <cell r="B2385" t="str">
            <v>35</v>
          </cell>
          <cell r="F2385" t="str">
            <v>615-0932</v>
          </cell>
          <cell r="G2385" t="str">
            <v>京都市右京区梅津上田町４８－２４</v>
          </cell>
          <cell r="H2385" t="str">
            <v/>
          </cell>
          <cell r="I2385" t="str">
            <v>075-872-4439</v>
          </cell>
          <cell r="J2385">
            <v>16055</v>
          </cell>
          <cell r="K2385">
            <v>13870</v>
          </cell>
          <cell r="M2385" t="str">
            <v>浜田　好隆</v>
          </cell>
          <cell r="N2385">
            <v>4000</v>
          </cell>
          <cell r="O2385">
            <v>12</v>
          </cell>
          <cell r="AA2385" t="str">
            <v/>
          </cell>
          <cell r="AB2385"/>
          <cell r="AC2385"/>
          <cell r="AO2385" t="str">
            <v/>
          </cell>
          <cell r="AP2385"/>
          <cell r="AQ2385"/>
          <cell r="BC2385" t="str">
            <v/>
          </cell>
          <cell r="BD2385"/>
          <cell r="BE2385"/>
          <cell r="BQ2385" t="str">
            <v/>
          </cell>
          <cell r="BR2385"/>
          <cell r="BS2385"/>
          <cell r="CE2385" t="str">
            <v/>
          </cell>
          <cell r="CF2385" t="str">
            <v/>
          </cell>
          <cell r="CG2385" t="str">
            <v/>
          </cell>
          <cell r="CR2385"/>
          <cell r="CS2385"/>
        </row>
        <row r="2386">
          <cell r="B2386" t="str">
            <v>35</v>
          </cell>
          <cell r="F2386" t="str">
            <v>612-8122</v>
          </cell>
          <cell r="G2386" t="str">
            <v>京都市伏見区向島庚申町１１２－２７</v>
          </cell>
          <cell r="H2386" t="str">
            <v/>
          </cell>
          <cell r="I2386" t="str">
            <v>621-4288</v>
          </cell>
          <cell r="J2386">
            <v>102125</v>
          </cell>
          <cell r="K2386">
            <v>69350</v>
          </cell>
          <cell r="M2386" t="str">
            <v>永岡　実</v>
          </cell>
          <cell r="N2386">
            <v>20000</v>
          </cell>
          <cell r="O2386">
            <v>12</v>
          </cell>
          <cell r="AA2386" t="str">
            <v/>
          </cell>
          <cell r="AB2386"/>
          <cell r="AC2386"/>
          <cell r="AO2386" t="str">
            <v/>
          </cell>
          <cell r="AP2386"/>
          <cell r="AQ2386"/>
          <cell r="BC2386" t="str">
            <v/>
          </cell>
          <cell r="BD2386"/>
          <cell r="BE2386"/>
          <cell r="BQ2386" t="str">
            <v/>
          </cell>
          <cell r="BR2386"/>
          <cell r="BS2386"/>
          <cell r="CE2386" t="str">
            <v/>
          </cell>
          <cell r="CF2386" t="str">
            <v/>
          </cell>
          <cell r="CG2386" t="str">
            <v/>
          </cell>
          <cell r="CR2386" t="str">
            <v>京都銀行</v>
          </cell>
          <cell r="CS2386" t="str">
            <v>長岡今里支店</v>
          </cell>
        </row>
        <row r="2387">
          <cell r="B2387" t="str">
            <v>35</v>
          </cell>
          <cell r="F2387" t="str">
            <v>620-0804</v>
          </cell>
          <cell r="G2387" t="str">
            <v>福知山市石原３－１１</v>
          </cell>
          <cell r="H2387" t="str">
            <v/>
          </cell>
          <cell r="I2387" t="str">
            <v>077-321-4890</v>
          </cell>
          <cell r="J2387">
            <v>40118</v>
          </cell>
          <cell r="K2387">
            <v>24272</v>
          </cell>
          <cell r="M2387" t="str">
            <v>四方　英</v>
          </cell>
          <cell r="N2387">
            <v>7000</v>
          </cell>
          <cell r="O2387">
            <v>12</v>
          </cell>
          <cell r="AA2387" t="str">
            <v/>
          </cell>
          <cell r="AB2387"/>
          <cell r="AC2387"/>
          <cell r="AO2387" t="str">
            <v/>
          </cell>
          <cell r="AP2387"/>
          <cell r="AQ2387"/>
          <cell r="BC2387" t="str">
            <v/>
          </cell>
          <cell r="BD2387"/>
          <cell r="BE2387"/>
          <cell r="BQ2387" t="str">
            <v/>
          </cell>
          <cell r="BR2387"/>
          <cell r="BS2387"/>
          <cell r="CE2387" t="str">
            <v/>
          </cell>
          <cell r="CF2387" t="str">
            <v/>
          </cell>
          <cell r="CG2387" t="str">
            <v/>
          </cell>
          <cell r="CR2387"/>
          <cell r="CS2387"/>
        </row>
        <row r="2388">
          <cell r="B2388" t="str">
            <v>35</v>
          </cell>
          <cell r="F2388" t="str">
            <v>605-0953</v>
          </cell>
          <cell r="G2388" t="str">
            <v>京都市東山区今熊野南日吉町２６－３</v>
          </cell>
          <cell r="H2388" t="str">
            <v>2</v>
          </cell>
          <cell r="I2388" t="str">
            <v>075-561-9534</v>
          </cell>
          <cell r="J2388">
            <v>252443</v>
          </cell>
          <cell r="K2388">
            <v>0</v>
          </cell>
          <cell r="M2388" t="str">
            <v/>
          </cell>
          <cell r="N2388"/>
          <cell r="O2388"/>
          <cell r="AA2388" t="str">
            <v/>
          </cell>
          <cell r="AB2388"/>
          <cell r="AC2388"/>
          <cell r="AO2388" t="str">
            <v/>
          </cell>
          <cell r="AP2388"/>
          <cell r="AQ2388"/>
          <cell r="BC2388" t="str">
            <v/>
          </cell>
          <cell r="BD2388"/>
          <cell r="BE2388"/>
          <cell r="BQ2388" t="str">
            <v/>
          </cell>
          <cell r="BR2388"/>
          <cell r="BS2388"/>
          <cell r="CE2388" t="str">
            <v/>
          </cell>
          <cell r="CF2388" t="str">
            <v/>
          </cell>
          <cell r="CG2388" t="str">
            <v/>
          </cell>
          <cell r="CR2388" t="str">
            <v>京都中央信用金庫</v>
          </cell>
          <cell r="CS2388" t="str">
            <v>泉涌寺支店</v>
          </cell>
        </row>
        <row r="2389">
          <cell r="B2389" t="str">
            <v>35</v>
          </cell>
          <cell r="F2389" t="str">
            <v>606-8422</v>
          </cell>
          <cell r="G2389" t="str">
            <v>京都市左京区鹿ヶ谷御所ノ段町３ー１</v>
          </cell>
          <cell r="H2389" t="str">
            <v/>
          </cell>
          <cell r="I2389" t="str">
            <v>075-761-2535</v>
          </cell>
          <cell r="J2389">
            <v>42702</v>
          </cell>
          <cell r="K2389">
            <v>41610</v>
          </cell>
          <cell r="M2389" t="str">
            <v>鈴木　克吉</v>
          </cell>
          <cell r="N2389">
            <v>12000</v>
          </cell>
          <cell r="O2389">
            <v>12</v>
          </cell>
          <cell r="AA2389" t="str">
            <v/>
          </cell>
          <cell r="AB2389"/>
          <cell r="AC2389"/>
          <cell r="AO2389" t="str">
            <v/>
          </cell>
          <cell r="AP2389"/>
          <cell r="AQ2389"/>
          <cell r="BC2389" t="str">
            <v/>
          </cell>
          <cell r="BD2389"/>
          <cell r="BE2389"/>
          <cell r="BQ2389" t="str">
            <v/>
          </cell>
          <cell r="BR2389"/>
          <cell r="BS2389"/>
          <cell r="CE2389" t="str">
            <v/>
          </cell>
          <cell r="CF2389" t="str">
            <v/>
          </cell>
          <cell r="CG2389" t="str">
            <v/>
          </cell>
          <cell r="CR2389" t="str">
            <v>京都信用金庫</v>
          </cell>
          <cell r="CS2389" t="str">
            <v>銀閣寺支店</v>
          </cell>
        </row>
        <row r="2390">
          <cell r="B2390" t="str">
            <v>35</v>
          </cell>
          <cell r="F2390" t="str">
            <v>607-8124</v>
          </cell>
          <cell r="G2390" t="str">
            <v>京都市山科区大塚檀ノ浦２８－６６</v>
          </cell>
          <cell r="H2390" t="str">
            <v/>
          </cell>
          <cell r="I2390" t="str">
            <v>090-3729-8799</v>
          </cell>
          <cell r="J2390">
            <v>11134</v>
          </cell>
          <cell r="K2390">
            <v>0</v>
          </cell>
          <cell r="M2390" t="str">
            <v/>
          </cell>
          <cell r="N2390"/>
          <cell r="O2390"/>
          <cell r="AA2390" t="str">
            <v/>
          </cell>
          <cell r="AB2390"/>
          <cell r="AC2390"/>
          <cell r="AO2390" t="str">
            <v/>
          </cell>
          <cell r="AP2390"/>
          <cell r="AQ2390"/>
          <cell r="BC2390" t="str">
            <v/>
          </cell>
          <cell r="BD2390"/>
          <cell r="BE2390"/>
          <cell r="BQ2390" t="str">
            <v/>
          </cell>
          <cell r="BR2390"/>
          <cell r="BS2390"/>
          <cell r="CE2390" t="str">
            <v/>
          </cell>
          <cell r="CF2390" t="str">
            <v/>
          </cell>
          <cell r="CG2390" t="str">
            <v/>
          </cell>
          <cell r="CR2390" t="str">
            <v>京都信用金庫</v>
          </cell>
          <cell r="CS2390" t="str">
            <v>山科支店</v>
          </cell>
        </row>
        <row r="2391">
          <cell r="B2391" t="str">
            <v>38</v>
          </cell>
          <cell r="F2391" t="str">
            <v>620-0803</v>
          </cell>
          <cell r="G2391" t="str">
            <v>福知山市観音寺３０４番地の４</v>
          </cell>
          <cell r="H2391" t="str">
            <v/>
          </cell>
          <cell r="I2391" t="str">
            <v>0773-27-0586</v>
          </cell>
          <cell r="J2391">
            <v>63864</v>
          </cell>
          <cell r="K2391">
            <v>43800</v>
          </cell>
          <cell r="M2391" t="str">
            <v>荻野　雅宏</v>
          </cell>
          <cell r="N2391">
            <v>10000</v>
          </cell>
          <cell r="O2391">
            <v>12</v>
          </cell>
          <cell r="AA2391" t="str">
            <v/>
          </cell>
          <cell r="AB2391"/>
          <cell r="AC2391"/>
          <cell r="AO2391" t="str">
            <v/>
          </cell>
          <cell r="AP2391"/>
          <cell r="AQ2391"/>
          <cell r="BC2391" t="str">
            <v/>
          </cell>
          <cell r="BD2391"/>
          <cell r="BE2391"/>
          <cell r="BQ2391" t="str">
            <v/>
          </cell>
          <cell r="BR2391"/>
          <cell r="BS2391"/>
          <cell r="CE2391" t="str">
            <v/>
          </cell>
          <cell r="CF2391" t="str">
            <v/>
          </cell>
          <cell r="CG2391" t="str">
            <v/>
          </cell>
          <cell r="CR2391" t="str">
            <v>京都銀行</v>
          </cell>
          <cell r="CS2391" t="str">
            <v>福知山支店</v>
          </cell>
        </row>
        <row r="2392">
          <cell r="B2392" t="str">
            <v>38</v>
          </cell>
          <cell r="F2392" t="str">
            <v>607-8301</v>
          </cell>
          <cell r="G2392" t="str">
            <v>京都市山科区西野山百々町６６－２８</v>
          </cell>
          <cell r="H2392" t="str">
            <v/>
          </cell>
          <cell r="I2392" t="str">
            <v>075-501-1927</v>
          </cell>
          <cell r="J2392">
            <v>1380</v>
          </cell>
          <cell r="K2392">
            <v>0</v>
          </cell>
          <cell r="M2392" t="str">
            <v/>
          </cell>
          <cell r="N2392"/>
          <cell r="O2392"/>
          <cell r="AA2392" t="str">
            <v/>
          </cell>
          <cell r="AB2392"/>
          <cell r="AC2392"/>
          <cell r="AO2392" t="str">
            <v/>
          </cell>
          <cell r="AP2392"/>
          <cell r="AQ2392"/>
          <cell r="BC2392" t="str">
            <v/>
          </cell>
          <cell r="BD2392"/>
          <cell r="BE2392"/>
          <cell r="BQ2392" t="str">
            <v/>
          </cell>
          <cell r="BR2392"/>
          <cell r="BS2392"/>
          <cell r="CE2392" t="str">
            <v/>
          </cell>
          <cell r="CF2392" t="str">
            <v/>
          </cell>
          <cell r="CG2392" t="str">
            <v/>
          </cell>
          <cell r="CR2392" t="str">
            <v>京都中央信用金庫</v>
          </cell>
          <cell r="CS2392" t="str">
            <v>西野山支店</v>
          </cell>
        </row>
        <row r="2393">
          <cell r="B2393" t="str">
            <v>35</v>
          </cell>
          <cell r="F2393" t="str">
            <v>627-0004</v>
          </cell>
          <cell r="G2393" t="str">
            <v>京丹後市峰山町荒山２１０８</v>
          </cell>
          <cell r="H2393" t="str">
            <v/>
          </cell>
          <cell r="I2393" t="str">
            <v>0772-62-3175</v>
          </cell>
          <cell r="J2393">
            <v>1092</v>
          </cell>
          <cell r="K2393">
            <v>0</v>
          </cell>
          <cell r="M2393" t="str">
            <v/>
          </cell>
          <cell r="N2393"/>
          <cell r="O2393"/>
          <cell r="AA2393" t="str">
            <v/>
          </cell>
          <cell r="AB2393"/>
          <cell r="AC2393"/>
          <cell r="AO2393" t="str">
            <v/>
          </cell>
          <cell r="AP2393"/>
          <cell r="AQ2393"/>
          <cell r="BC2393" t="str">
            <v/>
          </cell>
          <cell r="BD2393"/>
          <cell r="BE2393"/>
          <cell r="BQ2393" t="str">
            <v/>
          </cell>
          <cell r="BR2393"/>
          <cell r="BS2393"/>
          <cell r="CE2393" t="str">
            <v/>
          </cell>
          <cell r="CF2393" t="str">
            <v/>
          </cell>
          <cell r="CG2393" t="str">
            <v/>
          </cell>
          <cell r="CR2393" t="str">
            <v>京都銀行</v>
          </cell>
          <cell r="CS2393" t="str">
            <v>峰山支店</v>
          </cell>
        </row>
        <row r="2394">
          <cell r="B2394" t="str">
            <v>35</v>
          </cell>
          <cell r="F2394" t="str">
            <v>621-0844</v>
          </cell>
          <cell r="G2394" t="str">
            <v>亀岡市西つつじケ丘霧島台２丁目１１</v>
          </cell>
          <cell r="H2394" t="str">
            <v>-31</v>
          </cell>
          <cell r="I2394" t="str">
            <v>0771-25-1084</v>
          </cell>
          <cell r="J2394">
            <v>42702</v>
          </cell>
          <cell r="K2394">
            <v>41610</v>
          </cell>
          <cell r="M2394" t="str">
            <v>上田　登志紀</v>
          </cell>
          <cell r="N2394">
            <v>12000</v>
          </cell>
          <cell r="O2394">
            <v>12</v>
          </cell>
          <cell r="AA2394" t="str">
            <v/>
          </cell>
          <cell r="AB2394"/>
          <cell r="AC2394"/>
          <cell r="AO2394" t="str">
            <v/>
          </cell>
          <cell r="AP2394"/>
          <cell r="AQ2394"/>
          <cell r="BC2394" t="str">
            <v/>
          </cell>
          <cell r="BD2394"/>
          <cell r="BE2394"/>
          <cell r="BQ2394" t="str">
            <v/>
          </cell>
          <cell r="BR2394"/>
          <cell r="BS2394"/>
          <cell r="CE2394" t="str">
            <v/>
          </cell>
          <cell r="CF2394" t="str">
            <v/>
          </cell>
          <cell r="CG2394" t="str">
            <v/>
          </cell>
          <cell r="CR2394" t="str">
            <v>京都銀行</v>
          </cell>
          <cell r="CS2394" t="str">
            <v>亀岡支店</v>
          </cell>
        </row>
        <row r="2395">
          <cell r="B2395" t="str">
            <v>35</v>
          </cell>
          <cell r="F2395" t="str">
            <v>629-2504</v>
          </cell>
          <cell r="G2395" t="str">
            <v>京丹後市大宮町善王寺２７－２６</v>
          </cell>
          <cell r="H2395" t="str">
            <v/>
          </cell>
          <cell r="I2395" t="str">
            <v>0772-68-5015</v>
          </cell>
          <cell r="J2395">
            <v>71468</v>
          </cell>
          <cell r="K2395">
            <v>69350</v>
          </cell>
          <cell r="M2395" t="str">
            <v>山本　和彦</v>
          </cell>
          <cell r="N2395">
            <v>10000</v>
          </cell>
          <cell r="O2395">
            <v>12</v>
          </cell>
          <cell r="AA2395" t="str">
            <v>山本　ﾒﾗﾝｺﾘ</v>
          </cell>
          <cell r="AB2395">
            <v>10000</v>
          </cell>
          <cell r="AC2395">
            <v>12</v>
          </cell>
          <cell r="AO2395" t="str">
            <v/>
          </cell>
          <cell r="AP2395"/>
          <cell r="AQ2395"/>
          <cell r="BC2395" t="str">
            <v/>
          </cell>
          <cell r="BD2395"/>
          <cell r="BE2395"/>
          <cell r="BQ2395" t="str">
            <v/>
          </cell>
          <cell r="BR2395"/>
          <cell r="BS2395"/>
          <cell r="CE2395" t="str">
            <v/>
          </cell>
          <cell r="CF2395" t="str">
            <v/>
          </cell>
          <cell r="CG2395" t="str">
            <v/>
          </cell>
          <cell r="CR2395" t="str">
            <v>京都銀行</v>
          </cell>
          <cell r="CS2395" t="str">
            <v>峰山支店</v>
          </cell>
        </row>
        <row r="2396">
          <cell r="B2396" t="str">
            <v>35</v>
          </cell>
          <cell r="F2396" t="str">
            <v>612-8006</v>
          </cell>
          <cell r="G2396" t="str">
            <v>京都市伏見区桃山町大島３８－１４５</v>
          </cell>
          <cell r="H2396" t="str">
            <v/>
          </cell>
          <cell r="I2396" t="str">
            <v>075-621-4613</v>
          </cell>
          <cell r="J2396">
            <v>87779</v>
          </cell>
          <cell r="K2396">
            <v>86687</v>
          </cell>
          <cell r="M2396" t="str">
            <v>沼田　京</v>
          </cell>
          <cell r="N2396">
            <v>25000</v>
          </cell>
          <cell r="O2396">
            <v>12</v>
          </cell>
          <cell r="AA2396" t="str">
            <v/>
          </cell>
          <cell r="AB2396"/>
          <cell r="AC2396"/>
          <cell r="AO2396" t="str">
            <v/>
          </cell>
          <cell r="AP2396"/>
          <cell r="AQ2396"/>
          <cell r="BC2396" t="str">
            <v/>
          </cell>
          <cell r="BD2396"/>
          <cell r="BE2396"/>
          <cell r="BQ2396" t="str">
            <v/>
          </cell>
          <cell r="BR2396"/>
          <cell r="BS2396"/>
          <cell r="CE2396" t="str">
            <v/>
          </cell>
          <cell r="CF2396" t="str">
            <v/>
          </cell>
          <cell r="CG2396" t="str">
            <v/>
          </cell>
          <cell r="CR2396" t="str">
            <v>京都信用金庫</v>
          </cell>
          <cell r="CS2396" t="str">
            <v>南桃山支店</v>
          </cell>
        </row>
        <row r="2397">
          <cell r="B2397" t="str">
            <v>35</v>
          </cell>
          <cell r="F2397" t="str">
            <v>616-8321</v>
          </cell>
          <cell r="G2397" t="str">
            <v>京都市右京区嵯峨野千代ノ道町４７－</v>
          </cell>
          <cell r="H2397" t="str">
            <v>8</v>
          </cell>
          <cell r="I2397" t="str">
            <v>075-865-1993</v>
          </cell>
          <cell r="J2397">
            <v>63004</v>
          </cell>
          <cell r="K2397">
            <v>62415</v>
          </cell>
          <cell r="M2397" t="str">
            <v>朝日奈　猛光</v>
          </cell>
          <cell r="N2397">
            <v>18000</v>
          </cell>
          <cell r="O2397">
            <v>12</v>
          </cell>
          <cell r="AA2397" t="str">
            <v/>
          </cell>
          <cell r="AB2397"/>
          <cell r="AC2397"/>
          <cell r="AO2397" t="str">
            <v/>
          </cell>
          <cell r="AP2397"/>
          <cell r="AQ2397"/>
          <cell r="BC2397" t="str">
            <v/>
          </cell>
          <cell r="BD2397"/>
          <cell r="BE2397"/>
          <cell r="BQ2397" t="str">
            <v/>
          </cell>
          <cell r="BR2397"/>
          <cell r="BS2397"/>
          <cell r="CE2397" t="str">
            <v/>
          </cell>
          <cell r="CF2397" t="str">
            <v/>
          </cell>
          <cell r="CG2397" t="str">
            <v/>
          </cell>
          <cell r="CR2397" t="str">
            <v>京都中央信用金庫</v>
          </cell>
          <cell r="CS2397" t="str">
            <v>太秦支店</v>
          </cell>
        </row>
        <row r="2398">
          <cell r="B2398" t="str">
            <v>38</v>
          </cell>
          <cell r="F2398" t="str">
            <v>614-8205</v>
          </cell>
          <cell r="G2398" t="str">
            <v>八幡市戸津東代１６－５</v>
          </cell>
          <cell r="H2398" t="str">
            <v/>
          </cell>
          <cell r="I2398" t="str">
            <v>075-983-8116</v>
          </cell>
          <cell r="J2398">
            <v>104160</v>
          </cell>
          <cell r="K2398">
            <v>87600</v>
          </cell>
          <cell r="M2398" t="str">
            <v>辻本　隆二</v>
          </cell>
          <cell r="N2398">
            <v>20000</v>
          </cell>
          <cell r="O2398">
            <v>12</v>
          </cell>
          <cell r="AA2398" t="str">
            <v/>
          </cell>
          <cell r="AB2398"/>
          <cell r="AC2398"/>
          <cell r="AO2398" t="str">
            <v/>
          </cell>
          <cell r="AP2398"/>
          <cell r="AQ2398"/>
          <cell r="BC2398" t="str">
            <v/>
          </cell>
          <cell r="BD2398"/>
          <cell r="BE2398"/>
          <cell r="BQ2398" t="str">
            <v/>
          </cell>
          <cell r="BR2398"/>
          <cell r="BS2398"/>
          <cell r="CE2398" t="str">
            <v/>
          </cell>
          <cell r="CF2398" t="str">
            <v/>
          </cell>
          <cell r="CG2398" t="str">
            <v/>
          </cell>
          <cell r="CR2398" t="str">
            <v>京都中央信用金庫</v>
          </cell>
          <cell r="CS2398" t="str">
            <v>八幡支店</v>
          </cell>
        </row>
        <row r="2399">
          <cell r="B2399" t="str">
            <v>35</v>
          </cell>
          <cell r="F2399" t="str">
            <v>610-0121</v>
          </cell>
          <cell r="G2399" t="str">
            <v>城陽市</v>
          </cell>
          <cell r="H2399" t="str">
            <v>寺田深谷４８番地の３４</v>
          </cell>
          <cell r="I2399" t="str">
            <v>0774-56-1100</v>
          </cell>
          <cell r="J2399">
            <v>70442</v>
          </cell>
          <cell r="K2399">
            <v>69350</v>
          </cell>
          <cell r="M2399" t="str">
            <v>中嶋　淳</v>
          </cell>
          <cell r="N2399">
            <v>20000</v>
          </cell>
          <cell r="O2399">
            <v>12</v>
          </cell>
          <cell r="AA2399" t="str">
            <v/>
          </cell>
          <cell r="AB2399"/>
          <cell r="AC2399"/>
          <cell r="AO2399" t="str">
            <v/>
          </cell>
          <cell r="AP2399"/>
          <cell r="AQ2399"/>
          <cell r="BC2399" t="str">
            <v/>
          </cell>
          <cell r="BD2399"/>
          <cell r="BE2399"/>
          <cell r="BQ2399" t="str">
            <v/>
          </cell>
          <cell r="BR2399"/>
          <cell r="BS2399"/>
          <cell r="CE2399" t="str">
            <v/>
          </cell>
          <cell r="CF2399" t="str">
            <v/>
          </cell>
          <cell r="CG2399" t="str">
            <v/>
          </cell>
          <cell r="CR2399" t="str">
            <v>京都銀行</v>
          </cell>
          <cell r="CS2399" t="str">
            <v>小倉支店</v>
          </cell>
        </row>
        <row r="2400">
          <cell r="B2400" t="str">
            <v>35</v>
          </cell>
          <cell r="F2400" t="str">
            <v>621-0012</v>
          </cell>
          <cell r="G2400" t="str">
            <v>亀岡市大井町かすみケ丘１９－９</v>
          </cell>
          <cell r="H2400" t="str">
            <v>ベルメゾン２０２</v>
          </cell>
          <cell r="I2400" t="str">
            <v>0771-22-6954</v>
          </cell>
          <cell r="J2400">
            <v>16283</v>
          </cell>
          <cell r="K2400">
            <v>0</v>
          </cell>
          <cell r="M2400" t="str">
            <v/>
          </cell>
          <cell r="N2400"/>
          <cell r="O2400"/>
          <cell r="AA2400" t="str">
            <v/>
          </cell>
          <cell r="AB2400"/>
          <cell r="AC2400"/>
          <cell r="AO2400" t="str">
            <v/>
          </cell>
          <cell r="AP2400"/>
          <cell r="AQ2400"/>
          <cell r="BC2400" t="str">
            <v/>
          </cell>
          <cell r="BD2400"/>
          <cell r="BE2400"/>
          <cell r="BQ2400" t="str">
            <v/>
          </cell>
          <cell r="BR2400"/>
          <cell r="BS2400"/>
          <cell r="CE2400" t="str">
            <v/>
          </cell>
          <cell r="CF2400" t="str">
            <v/>
          </cell>
          <cell r="CG2400" t="str">
            <v/>
          </cell>
          <cell r="CR2400" t="str">
            <v>京都信用金庫</v>
          </cell>
          <cell r="CS2400" t="str">
            <v>亀岡支店</v>
          </cell>
        </row>
        <row r="2401">
          <cell r="B2401" t="str">
            <v>35</v>
          </cell>
          <cell r="F2401" t="str">
            <v>616-8322</v>
          </cell>
          <cell r="G2401" t="str">
            <v>京都市右京区嵯峨野芝野町１１－３２</v>
          </cell>
          <cell r="H2401" t="str">
            <v/>
          </cell>
          <cell r="I2401" t="str">
            <v>075-861-8571</v>
          </cell>
          <cell r="J2401">
            <v>50730</v>
          </cell>
          <cell r="K2401">
            <v>48545</v>
          </cell>
          <cell r="M2401" t="str">
            <v>赤田　栄</v>
          </cell>
          <cell r="N2401">
            <v>14000</v>
          </cell>
          <cell r="O2401">
            <v>12</v>
          </cell>
          <cell r="AA2401" t="str">
            <v/>
          </cell>
          <cell r="AB2401"/>
          <cell r="AC2401"/>
          <cell r="AO2401" t="str">
            <v/>
          </cell>
          <cell r="AP2401"/>
          <cell r="AQ2401"/>
          <cell r="BC2401" t="str">
            <v/>
          </cell>
          <cell r="BD2401"/>
          <cell r="BE2401"/>
          <cell r="BQ2401" t="str">
            <v/>
          </cell>
          <cell r="BR2401"/>
          <cell r="BS2401"/>
          <cell r="CE2401" t="str">
            <v/>
          </cell>
          <cell r="CF2401" t="str">
            <v/>
          </cell>
          <cell r="CG2401" t="str">
            <v/>
          </cell>
          <cell r="CR2401" t="str">
            <v>京都中央信用金庫</v>
          </cell>
          <cell r="CS2401" t="str">
            <v>太秦支店</v>
          </cell>
        </row>
        <row r="2402">
          <cell r="B2402" t="str">
            <v>35</v>
          </cell>
          <cell r="F2402" t="str">
            <v>626-0037</v>
          </cell>
          <cell r="G2402" t="str">
            <v>宮津市字小田１４８０－２</v>
          </cell>
          <cell r="H2402" t="str">
            <v/>
          </cell>
          <cell r="I2402" t="str">
            <v>0772-22-6066</v>
          </cell>
          <cell r="J2402">
            <v>2365</v>
          </cell>
          <cell r="K2402">
            <v>0</v>
          </cell>
          <cell r="M2402" t="str">
            <v/>
          </cell>
          <cell r="N2402"/>
          <cell r="O2402"/>
          <cell r="AA2402" t="str">
            <v/>
          </cell>
          <cell r="AB2402"/>
          <cell r="AC2402"/>
          <cell r="AO2402" t="str">
            <v/>
          </cell>
          <cell r="AP2402"/>
          <cell r="AQ2402"/>
          <cell r="BC2402" t="str">
            <v/>
          </cell>
          <cell r="BD2402"/>
          <cell r="BE2402"/>
          <cell r="BQ2402" t="str">
            <v/>
          </cell>
          <cell r="BR2402"/>
          <cell r="BS2402"/>
          <cell r="CE2402" t="str">
            <v/>
          </cell>
          <cell r="CF2402" t="str">
            <v/>
          </cell>
          <cell r="CG2402" t="str">
            <v/>
          </cell>
          <cell r="CR2402" t="str">
            <v>京都北都信用金庫</v>
          </cell>
          <cell r="CS2402" t="str">
            <v>本店営業部</v>
          </cell>
        </row>
        <row r="2403">
          <cell r="B2403" t="str">
            <v>35</v>
          </cell>
          <cell r="F2403" t="str">
            <v>613-0905</v>
          </cell>
          <cell r="G2403" t="str">
            <v>京都市伏見区淀下津町　２０６－１</v>
          </cell>
          <cell r="H2403" t="str">
            <v/>
          </cell>
          <cell r="I2403" t="str">
            <v>075-632-3555</v>
          </cell>
          <cell r="J2403">
            <v>4370</v>
          </cell>
          <cell r="K2403">
            <v>0</v>
          </cell>
          <cell r="M2403" t="str">
            <v/>
          </cell>
          <cell r="N2403"/>
          <cell r="O2403"/>
          <cell r="AA2403" t="str">
            <v/>
          </cell>
          <cell r="AB2403"/>
          <cell r="AC2403"/>
          <cell r="AO2403" t="str">
            <v/>
          </cell>
          <cell r="AP2403"/>
          <cell r="AQ2403"/>
          <cell r="BC2403" t="str">
            <v/>
          </cell>
          <cell r="BD2403"/>
          <cell r="BE2403"/>
          <cell r="BQ2403" t="str">
            <v/>
          </cell>
          <cell r="BR2403"/>
          <cell r="BS2403"/>
          <cell r="CE2403" t="str">
            <v/>
          </cell>
          <cell r="CF2403" t="str">
            <v/>
          </cell>
          <cell r="CG2403" t="str">
            <v/>
          </cell>
          <cell r="CR2403" t="str">
            <v>京都中央信用金庫</v>
          </cell>
          <cell r="CS2403" t="str">
            <v>淀支店</v>
          </cell>
        </row>
        <row r="2404">
          <cell r="B2404" t="str">
            <v>35</v>
          </cell>
          <cell r="F2404" t="str">
            <v>629-0323</v>
          </cell>
          <cell r="G2404" t="str">
            <v>南丹市日吉町田原尺取１２－１</v>
          </cell>
          <cell r="H2404" t="str">
            <v/>
          </cell>
          <cell r="I2404" t="str">
            <v>0771-72-0269</v>
          </cell>
          <cell r="J2404">
            <v>2622</v>
          </cell>
          <cell r="K2404">
            <v>0</v>
          </cell>
          <cell r="M2404" t="str">
            <v/>
          </cell>
          <cell r="N2404"/>
          <cell r="O2404"/>
          <cell r="AA2404" t="str">
            <v/>
          </cell>
          <cell r="AB2404"/>
          <cell r="AC2404"/>
          <cell r="AO2404" t="str">
            <v/>
          </cell>
          <cell r="AP2404"/>
          <cell r="AQ2404"/>
          <cell r="BC2404" t="str">
            <v/>
          </cell>
          <cell r="BD2404"/>
          <cell r="BE2404"/>
          <cell r="BQ2404" t="str">
            <v/>
          </cell>
          <cell r="BR2404"/>
          <cell r="BS2404"/>
          <cell r="CE2404" t="str">
            <v/>
          </cell>
          <cell r="CF2404" t="str">
            <v/>
          </cell>
          <cell r="CG2404" t="str">
            <v/>
          </cell>
          <cell r="CR2404" t="str">
            <v>京都銀行</v>
          </cell>
          <cell r="CS2404" t="str">
            <v>園部支店</v>
          </cell>
        </row>
        <row r="2405">
          <cell r="B2405" t="str">
            <v>35</v>
          </cell>
          <cell r="F2405" t="str">
            <v>612-8498</v>
          </cell>
          <cell r="G2405" t="str">
            <v>京都市伏見区下鳥羽</v>
          </cell>
          <cell r="H2405" t="str">
            <v>中円面田町３７</v>
          </cell>
          <cell r="I2405" t="str">
            <v>075-632-9528</v>
          </cell>
          <cell r="J2405">
            <v>19665</v>
          </cell>
          <cell r="K2405">
            <v>0</v>
          </cell>
          <cell r="M2405" t="str">
            <v/>
          </cell>
          <cell r="N2405"/>
          <cell r="O2405"/>
          <cell r="AA2405" t="str">
            <v/>
          </cell>
          <cell r="AB2405"/>
          <cell r="AC2405"/>
          <cell r="AO2405" t="str">
            <v/>
          </cell>
          <cell r="AP2405"/>
          <cell r="AQ2405"/>
          <cell r="BC2405" t="str">
            <v/>
          </cell>
          <cell r="BD2405"/>
          <cell r="BE2405"/>
          <cell r="BQ2405" t="str">
            <v/>
          </cell>
          <cell r="BR2405"/>
          <cell r="BS2405"/>
          <cell r="CE2405" t="str">
            <v/>
          </cell>
          <cell r="CF2405" t="str">
            <v/>
          </cell>
          <cell r="CG2405" t="str">
            <v/>
          </cell>
          <cell r="CR2405" t="str">
            <v>京都中央信用金庫</v>
          </cell>
          <cell r="CS2405" t="str">
            <v>東山支店</v>
          </cell>
        </row>
        <row r="2406">
          <cell r="B2406" t="str">
            <v>35</v>
          </cell>
          <cell r="F2406" t="str">
            <v>617-0004</v>
          </cell>
          <cell r="G2406" t="str">
            <v>向日市鶏冠井町西金村３－３</v>
          </cell>
          <cell r="H2406" t="str">
            <v/>
          </cell>
          <cell r="I2406" t="str">
            <v>075-934-1124</v>
          </cell>
          <cell r="J2406">
            <v>86355</v>
          </cell>
          <cell r="K2406">
            <v>34675</v>
          </cell>
          <cell r="M2406" t="str">
            <v>片山　雅夫</v>
          </cell>
          <cell r="N2406">
            <v>10000</v>
          </cell>
          <cell r="O2406">
            <v>12</v>
          </cell>
          <cell r="AA2406" t="str">
            <v/>
          </cell>
          <cell r="AB2406"/>
          <cell r="AC2406"/>
          <cell r="AO2406" t="str">
            <v/>
          </cell>
          <cell r="AP2406"/>
          <cell r="AQ2406"/>
          <cell r="BC2406" t="str">
            <v/>
          </cell>
          <cell r="BD2406"/>
          <cell r="BE2406"/>
          <cell r="BQ2406" t="str">
            <v/>
          </cell>
          <cell r="BR2406"/>
          <cell r="BS2406"/>
          <cell r="CE2406" t="str">
            <v/>
          </cell>
          <cell r="CF2406" t="str">
            <v/>
          </cell>
          <cell r="CG2406" t="str">
            <v/>
          </cell>
          <cell r="CR2406" t="str">
            <v>京都銀行</v>
          </cell>
          <cell r="CS2406" t="str">
            <v>向日町支店</v>
          </cell>
        </row>
        <row r="2407">
          <cell r="B2407" t="str">
            <v>35</v>
          </cell>
          <cell r="F2407" t="str">
            <v>610-0261</v>
          </cell>
          <cell r="G2407" t="str">
            <v>綴喜郡宇治田原町岩山山下６０</v>
          </cell>
          <cell r="H2407" t="str">
            <v/>
          </cell>
          <cell r="I2407" t="str">
            <v>0774-88-2476</v>
          </cell>
          <cell r="J2407">
            <v>1092</v>
          </cell>
          <cell r="K2407">
            <v>0</v>
          </cell>
          <cell r="M2407" t="str">
            <v/>
          </cell>
          <cell r="N2407"/>
          <cell r="O2407"/>
          <cell r="AA2407" t="str">
            <v/>
          </cell>
          <cell r="AB2407"/>
          <cell r="AC2407"/>
          <cell r="AO2407" t="str">
            <v/>
          </cell>
          <cell r="AP2407"/>
          <cell r="AQ2407"/>
          <cell r="BC2407" t="str">
            <v/>
          </cell>
          <cell r="BD2407"/>
          <cell r="BE2407"/>
          <cell r="BQ2407" t="str">
            <v/>
          </cell>
          <cell r="BR2407"/>
          <cell r="BS2407"/>
          <cell r="CE2407" t="str">
            <v/>
          </cell>
          <cell r="CF2407" t="str">
            <v/>
          </cell>
          <cell r="CG2407" t="str">
            <v/>
          </cell>
          <cell r="CR2407" t="str">
            <v>京都中央信用金庫</v>
          </cell>
          <cell r="CS2407" t="str">
            <v>宇治田原支店</v>
          </cell>
        </row>
        <row r="2408">
          <cell r="B2408" t="str">
            <v>38</v>
          </cell>
          <cell r="F2408" t="str">
            <v>610-0102</v>
          </cell>
          <cell r="G2408" t="str">
            <v>城陽市久世里ノ西６４－５２</v>
          </cell>
          <cell r="H2408" t="str">
            <v/>
          </cell>
          <cell r="I2408" t="str">
            <v>0774-54-3627</v>
          </cell>
          <cell r="J2408">
            <v>1380</v>
          </cell>
          <cell r="K2408">
            <v>0</v>
          </cell>
          <cell r="M2408" t="str">
            <v/>
          </cell>
          <cell r="N2408"/>
          <cell r="O2408"/>
          <cell r="AA2408" t="str">
            <v/>
          </cell>
          <cell r="AB2408"/>
          <cell r="AC2408"/>
          <cell r="AO2408" t="str">
            <v/>
          </cell>
          <cell r="AP2408"/>
          <cell r="AQ2408"/>
          <cell r="BC2408" t="str">
            <v/>
          </cell>
          <cell r="BD2408"/>
          <cell r="BE2408"/>
          <cell r="BQ2408" t="str">
            <v/>
          </cell>
          <cell r="BR2408"/>
          <cell r="BS2408"/>
          <cell r="CE2408" t="str">
            <v/>
          </cell>
          <cell r="CF2408" t="str">
            <v/>
          </cell>
          <cell r="CG2408" t="str">
            <v/>
          </cell>
          <cell r="CR2408" t="str">
            <v>京都中央信用金庫</v>
          </cell>
          <cell r="CS2408" t="str">
            <v>寺田支店</v>
          </cell>
        </row>
        <row r="2409">
          <cell r="B2409" t="str">
            <v>35</v>
          </cell>
          <cell r="F2409" t="str">
            <v>619-0237</v>
          </cell>
          <cell r="G2409" t="str">
            <v>相楽郡精華町光台４丁目４－１</v>
          </cell>
          <cell r="H2409" t="str">
            <v/>
          </cell>
          <cell r="I2409" t="str">
            <v>090-5044-1308</v>
          </cell>
          <cell r="J2409">
            <v>6089</v>
          </cell>
          <cell r="K2409">
            <v>0</v>
          </cell>
          <cell r="M2409" t="str">
            <v/>
          </cell>
          <cell r="N2409"/>
          <cell r="O2409"/>
          <cell r="AA2409" t="str">
            <v/>
          </cell>
          <cell r="AB2409"/>
          <cell r="AC2409"/>
          <cell r="AO2409" t="str">
            <v/>
          </cell>
          <cell r="AP2409"/>
          <cell r="AQ2409"/>
          <cell r="BC2409" t="str">
            <v/>
          </cell>
          <cell r="BD2409"/>
          <cell r="BE2409"/>
          <cell r="BQ2409" t="str">
            <v/>
          </cell>
          <cell r="BR2409"/>
          <cell r="BS2409"/>
          <cell r="CE2409" t="str">
            <v/>
          </cell>
          <cell r="CF2409" t="str">
            <v/>
          </cell>
          <cell r="CG2409" t="str">
            <v/>
          </cell>
          <cell r="CR2409" t="str">
            <v>京都中央信用金庫</v>
          </cell>
          <cell r="CS2409" t="str">
            <v>精華支店</v>
          </cell>
        </row>
        <row r="2410">
          <cell r="B2410" t="str">
            <v>35</v>
          </cell>
          <cell r="F2410" t="str">
            <v>610-0121</v>
          </cell>
          <cell r="G2410" t="str">
            <v>城陽市寺田宮ノ谷１４－２８</v>
          </cell>
          <cell r="H2410" t="str">
            <v/>
          </cell>
          <cell r="I2410" t="str">
            <v>0774-52-9349</v>
          </cell>
          <cell r="J2410">
            <v>16539</v>
          </cell>
          <cell r="K2410">
            <v>15884</v>
          </cell>
          <cell r="M2410" t="str">
            <v>谷山　政徳</v>
          </cell>
          <cell r="N2410">
            <v>5000</v>
          </cell>
          <cell r="O2410">
            <v>11</v>
          </cell>
          <cell r="AA2410" t="str">
            <v/>
          </cell>
          <cell r="AB2410"/>
          <cell r="AC2410"/>
          <cell r="AO2410" t="str">
            <v/>
          </cell>
          <cell r="AP2410"/>
          <cell r="AQ2410"/>
          <cell r="BC2410" t="str">
            <v/>
          </cell>
          <cell r="BD2410"/>
          <cell r="BE2410"/>
          <cell r="BQ2410" t="str">
            <v/>
          </cell>
          <cell r="BR2410"/>
          <cell r="BS2410"/>
          <cell r="CE2410" t="str">
            <v/>
          </cell>
          <cell r="CF2410" t="str">
            <v/>
          </cell>
          <cell r="CG2410" t="str">
            <v/>
          </cell>
          <cell r="CR2410" t="str">
            <v>京都中央信用金庫</v>
          </cell>
          <cell r="CS2410" t="str">
            <v>城陽支店</v>
          </cell>
        </row>
        <row r="2411">
          <cell r="B2411" t="str">
            <v>35</v>
          </cell>
          <cell r="F2411" t="str">
            <v>621-0827</v>
          </cell>
          <cell r="G2411" t="str">
            <v>亀岡市篠町王子唐櫃越１－７１</v>
          </cell>
          <cell r="H2411" t="str">
            <v/>
          </cell>
          <cell r="I2411" t="str">
            <v>0771-24-9186</v>
          </cell>
          <cell r="J2411">
            <v>50730</v>
          </cell>
          <cell r="K2411">
            <v>48545</v>
          </cell>
          <cell r="M2411" t="str">
            <v>小谷　充</v>
          </cell>
          <cell r="N2411">
            <v>7000</v>
          </cell>
          <cell r="O2411">
            <v>12</v>
          </cell>
          <cell r="AA2411" t="str">
            <v>小谷　槙</v>
          </cell>
          <cell r="AB2411">
            <v>7000</v>
          </cell>
          <cell r="AC2411">
            <v>12</v>
          </cell>
          <cell r="AO2411" t="str">
            <v/>
          </cell>
          <cell r="AP2411"/>
          <cell r="AQ2411"/>
          <cell r="BC2411" t="str">
            <v/>
          </cell>
          <cell r="BD2411"/>
          <cell r="BE2411"/>
          <cell r="BQ2411" t="str">
            <v/>
          </cell>
          <cell r="BR2411"/>
          <cell r="BS2411"/>
          <cell r="CE2411" t="str">
            <v/>
          </cell>
          <cell r="CF2411" t="str">
            <v/>
          </cell>
          <cell r="CG2411" t="str">
            <v/>
          </cell>
          <cell r="CR2411"/>
          <cell r="CS2411"/>
        </row>
        <row r="2412">
          <cell r="B2412" t="str">
            <v>38</v>
          </cell>
          <cell r="F2412" t="str">
            <v>611-0041</v>
          </cell>
          <cell r="G2412" t="str">
            <v>宇治市槇島町南落合６４－９１</v>
          </cell>
          <cell r="H2412" t="str">
            <v/>
          </cell>
          <cell r="I2412" t="str">
            <v>0774-20-8552</v>
          </cell>
          <cell r="J2412">
            <v>55320</v>
          </cell>
          <cell r="K2412">
            <v>52560</v>
          </cell>
          <cell r="M2412" t="str">
            <v>松村　康也</v>
          </cell>
          <cell r="N2412">
            <v>12000</v>
          </cell>
          <cell r="O2412">
            <v>12</v>
          </cell>
          <cell r="AA2412" t="str">
            <v/>
          </cell>
          <cell r="AB2412"/>
          <cell r="AC2412"/>
          <cell r="AO2412" t="str">
            <v/>
          </cell>
          <cell r="AP2412"/>
          <cell r="AQ2412"/>
          <cell r="BC2412" t="str">
            <v/>
          </cell>
          <cell r="BD2412"/>
          <cell r="BE2412"/>
          <cell r="BQ2412" t="str">
            <v/>
          </cell>
          <cell r="BR2412"/>
          <cell r="BS2412"/>
          <cell r="CE2412" t="str">
            <v/>
          </cell>
          <cell r="CF2412" t="str">
            <v/>
          </cell>
          <cell r="CG2412" t="str">
            <v/>
          </cell>
          <cell r="CR2412" t="str">
            <v>京都銀行</v>
          </cell>
          <cell r="CS2412" t="str">
            <v>小倉支店</v>
          </cell>
        </row>
        <row r="2413">
          <cell r="B2413" t="str">
            <v>37</v>
          </cell>
          <cell r="F2413" t="str">
            <v>619-0201</v>
          </cell>
          <cell r="G2413" t="str">
            <v>木津川市山城町綺田山ノ上４０</v>
          </cell>
          <cell r="H2413" t="str">
            <v/>
          </cell>
          <cell r="I2413" t="str">
            <v>0774-86-3491</v>
          </cell>
          <cell r="J2413">
            <v>65925</v>
          </cell>
          <cell r="K2413">
            <v>0</v>
          </cell>
          <cell r="M2413" t="str">
            <v/>
          </cell>
          <cell r="N2413"/>
          <cell r="O2413"/>
          <cell r="AA2413" t="str">
            <v/>
          </cell>
          <cell r="AB2413"/>
          <cell r="AC2413"/>
          <cell r="AO2413" t="str">
            <v/>
          </cell>
          <cell r="AP2413"/>
          <cell r="AQ2413"/>
          <cell r="BC2413" t="str">
            <v/>
          </cell>
          <cell r="BD2413"/>
          <cell r="BE2413"/>
          <cell r="BQ2413" t="str">
            <v/>
          </cell>
          <cell r="BR2413"/>
          <cell r="BS2413"/>
          <cell r="CE2413" t="str">
            <v/>
          </cell>
          <cell r="CF2413" t="str">
            <v/>
          </cell>
          <cell r="CG2413" t="str">
            <v/>
          </cell>
          <cell r="CR2413"/>
          <cell r="CS2413"/>
        </row>
        <row r="2414">
          <cell r="B2414" t="str">
            <v>35</v>
          </cell>
          <cell r="F2414" t="str">
            <v>606-8404</v>
          </cell>
          <cell r="G2414" t="str">
            <v>京都市左京区浄土寺下南田町９９</v>
          </cell>
          <cell r="H2414" t="str">
            <v/>
          </cell>
          <cell r="I2414" t="str">
            <v>075-201-4990</v>
          </cell>
          <cell r="J2414">
            <v>70062</v>
          </cell>
          <cell r="K2414">
            <v>62415</v>
          </cell>
          <cell r="M2414" t="str">
            <v>櫻井　謙太郎</v>
          </cell>
          <cell r="N2414">
            <v>18000</v>
          </cell>
          <cell r="O2414">
            <v>12</v>
          </cell>
          <cell r="AA2414" t="str">
            <v/>
          </cell>
          <cell r="AB2414"/>
          <cell r="AC2414"/>
          <cell r="AO2414" t="str">
            <v/>
          </cell>
          <cell r="AP2414"/>
          <cell r="AQ2414"/>
          <cell r="BC2414" t="str">
            <v/>
          </cell>
          <cell r="BD2414"/>
          <cell r="BE2414"/>
          <cell r="BQ2414" t="str">
            <v/>
          </cell>
          <cell r="BR2414"/>
          <cell r="BS2414"/>
          <cell r="CE2414" t="str">
            <v/>
          </cell>
          <cell r="CF2414" t="str">
            <v/>
          </cell>
          <cell r="CG2414" t="str">
            <v/>
          </cell>
          <cell r="CR2414" t="str">
            <v>京都銀行</v>
          </cell>
          <cell r="CS2414" t="str">
            <v>銀閣寺支店</v>
          </cell>
        </row>
        <row r="2415">
          <cell r="B2415" t="str">
            <v>35</v>
          </cell>
          <cell r="F2415" t="str">
            <v>611-0041</v>
          </cell>
          <cell r="G2415" t="str">
            <v>宇治市槇島町十一　１番地の１</v>
          </cell>
          <cell r="H2415" t="str">
            <v/>
          </cell>
          <cell r="I2415" t="str">
            <v>0774-22-2972</v>
          </cell>
          <cell r="J2415">
            <v>88920</v>
          </cell>
          <cell r="K2415">
            <v>34675</v>
          </cell>
          <cell r="M2415" t="str">
            <v>草薙　英雄</v>
          </cell>
          <cell r="N2415">
            <v>10000</v>
          </cell>
          <cell r="O2415">
            <v>12</v>
          </cell>
          <cell r="AA2415" t="str">
            <v/>
          </cell>
          <cell r="AB2415"/>
          <cell r="AC2415"/>
          <cell r="AO2415" t="str">
            <v/>
          </cell>
          <cell r="AP2415"/>
          <cell r="AQ2415"/>
          <cell r="BC2415" t="str">
            <v/>
          </cell>
          <cell r="BD2415"/>
          <cell r="BE2415"/>
          <cell r="BQ2415" t="str">
            <v/>
          </cell>
          <cell r="BR2415"/>
          <cell r="BS2415"/>
          <cell r="CE2415" t="str">
            <v/>
          </cell>
          <cell r="CF2415" t="str">
            <v/>
          </cell>
          <cell r="CG2415" t="str">
            <v/>
          </cell>
          <cell r="CR2415" t="str">
            <v>京都中央信用金庫</v>
          </cell>
          <cell r="CS2415" t="str">
            <v>宇治支店</v>
          </cell>
        </row>
        <row r="2416">
          <cell r="B2416" t="str">
            <v>35</v>
          </cell>
          <cell r="F2416" t="str">
            <v>611-0002</v>
          </cell>
          <cell r="G2416" t="str">
            <v>宇治市木幡南端３－１７</v>
          </cell>
          <cell r="H2416" t="str">
            <v/>
          </cell>
          <cell r="I2416" t="str">
            <v>0774-33-2819</v>
          </cell>
          <cell r="J2416">
            <v>35767</v>
          </cell>
          <cell r="K2416">
            <v>34675</v>
          </cell>
          <cell r="M2416" t="str">
            <v>延兼　高志</v>
          </cell>
          <cell r="N2416">
            <v>10000</v>
          </cell>
          <cell r="O2416">
            <v>12</v>
          </cell>
          <cell r="AA2416" t="str">
            <v/>
          </cell>
          <cell r="AB2416"/>
          <cell r="AC2416"/>
          <cell r="AO2416" t="str">
            <v/>
          </cell>
          <cell r="AP2416"/>
          <cell r="AQ2416"/>
          <cell r="BC2416" t="str">
            <v/>
          </cell>
          <cell r="BD2416"/>
          <cell r="BE2416"/>
          <cell r="BQ2416" t="str">
            <v/>
          </cell>
          <cell r="BR2416"/>
          <cell r="BS2416"/>
          <cell r="CE2416" t="str">
            <v/>
          </cell>
          <cell r="CF2416" t="str">
            <v/>
          </cell>
          <cell r="CG2416" t="str">
            <v/>
          </cell>
          <cell r="CR2416" t="str">
            <v>京都信用金庫</v>
          </cell>
          <cell r="CS2416" t="str">
            <v>西宇治支店</v>
          </cell>
        </row>
        <row r="2417">
          <cell r="B2417" t="str">
            <v>35</v>
          </cell>
          <cell r="F2417" t="str">
            <v>611-0011</v>
          </cell>
          <cell r="G2417" t="str">
            <v>宇治市五ケ庄古川１番地１</v>
          </cell>
          <cell r="H2417" t="str">
            <v/>
          </cell>
          <cell r="I2417" t="str">
            <v>0774-26-8679</v>
          </cell>
          <cell r="J2417">
            <v>67117</v>
          </cell>
          <cell r="K2417">
            <v>34675</v>
          </cell>
          <cell r="M2417" t="str">
            <v>羽倉　敬人</v>
          </cell>
          <cell r="N2417">
            <v>10000</v>
          </cell>
          <cell r="O2417">
            <v>12</v>
          </cell>
          <cell r="AA2417" t="str">
            <v/>
          </cell>
          <cell r="AB2417"/>
          <cell r="AC2417"/>
          <cell r="AO2417" t="str">
            <v/>
          </cell>
          <cell r="AP2417"/>
          <cell r="AQ2417"/>
          <cell r="BC2417" t="str">
            <v/>
          </cell>
          <cell r="BD2417"/>
          <cell r="BE2417"/>
          <cell r="BQ2417" t="str">
            <v/>
          </cell>
          <cell r="BR2417"/>
          <cell r="BS2417"/>
          <cell r="CE2417" t="str">
            <v/>
          </cell>
          <cell r="CF2417" t="str">
            <v/>
          </cell>
          <cell r="CG2417" t="str">
            <v/>
          </cell>
          <cell r="CR2417" t="str">
            <v>京都中央信用金庫</v>
          </cell>
          <cell r="CS2417" t="str">
            <v>黄檗支店</v>
          </cell>
        </row>
        <row r="2418">
          <cell r="B2418" t="str">
            <v>35</v>
          </cell>
          <cell r="F2418" t="str">
            <v>621-0846</v>
          </cell>
          <cell r="G2418" t="str">
            <v>亀岡市</v>
          </cell>
          <cell r="H2418" t="str">
            <v>南つつじケ丘大葉台１丁目９－５</v>
          </cell>
          <cell r="I2418" t="str">
            <v>090-3679-7400</v>
          </cell>
          <cell r="J2418">
            <v>598</v>
          </cell>
          <cell r="K2418">
            <v>0</v>
          </cell>
          <cell r="M2418" t="str">
            <v/>
          </cell>
          <cell r="N2418"/>
          <cell r="O2418"/>
          <cell r="AA2418" t="str">
            <v/>
          </cell>
          <cell r="AB2418"/>
          <cell r="AC2418"/>
          <cell r="AO2418" t="str">
            <v/>
          </cell>
          <cell r="AP2418"/>
          <cell r="AQ2418"/>
          <cell r="BC2418" t="str">
            <v/>
          </cell>
          <cell r="BD2418"/>
          <cell r="BE2418"/>
          <cell r="BQ2418" t="str">
            <v/>
          </cell>
          <cell r="BR2418"/>
          <cell r="BS2418"/>
          <cell r="CE2418" t="str">
            <v/>
          </cell>
          <cell r="CF2418" t="str">
            <v/>
          </cell>
          <cell r="CG2418" t="str">
            <v/>
          </cell>
          <cell r="CR2418"/>
          <cell r="CS2418"/>
        </row>
        <row r="2419">
          <cell r="B2419" t="str">
            <v>35</v>
          </cell>
          <cell r="F2419" t="str">
            <v>602-0091</v>
          </cell>
          <cell r="G2419" t="str">
            <v>京都市上京区大宮通寺之内上る３丁目</v>
          </cell>
          <cell r="H2419" t="str">
            <v>筋違橋町５８１</v>
          </cell>
          <cell r="I2419" t="str">
            <v>075-432-2662</v>
          </cell>
          <cell r="J2419">
            <v>57665</v>
          </cell>
          <cell r="K2419">
            <v>55480</v>
          </cell>
          <cell r="M2419" t="str">
            <v>近岡　俊作</v>
          </cell>
          <cell r="N2419">
            <v>16000</v>
          </cell>
          <cell r="O2419">
            <v>12</v>
          </cell>
          <cell r="AA2419" t="str">
            <v/>
          </cell>
          <cell r="AB2419"/>
          <cell r="AC2419"/>
          <cell r="AO2419" t="str">
            <v/>
          </cell>
          <cell r="AP2419"/>
          <cell r="AQ2419"/>
          <cell r="BC2419" t="str">
            <v/>
          </cell>
          <cell r="BD2419"/>
          <cell r="BE2419"/>
          <cell r="BQ2419" t="str">
            <v/>
          </cell>
          <cell r="BR2419"/>
          <cell r="BS2419"/>
          <cell r="CE2419" t="str">
            <v/>
          </cell>
          <cell r="CF2419" t="str">
            <v/>
          </cell>
          <cell r="CG2419" t="str">
            <v/>
          </cell>
          <cell r="CR2419" t="str">
            <v>京都銀行</v>
          </cell>
          <cell r="CS2419" t="str">
            <v>金閣寺支店</v>
          </cell>
        </row>
        <row r="2420">
          <cell r="B2420" t="str">
            <v>38</v>
          </cell>
          <cell r="F2420" t="str">
            <v>601-8319</v>
          </cell>
          <cell r="G2420" t="str">
            <v>京都市南区吉祥院三ノ宮町１０９－２</v>
          </cell>
          <cell r="H2420" t="str">
            <v/>
          </cell>
          <cell r="I2420" t="str">
            <v>075-662-1383</v>
          </cell>
          <cell r="J2420">
            <v>125400</v>
          </cell>
          <cell r="K2420">
            <v>122640</v>
          </cell>
          <cell r="M2420" t="str">
            <v>奈佐　幸司</v>
          </cell>
          <cell r="N2420">
            <v>18000</v>
          </cell>
          <cell r="O2420">
            <v>12</v>
          </cell>
          <cell r="AA2420" t="str">
            <v>奈佐　貴之</v>
          </cell>
          <cell r="AB2420">
            <v>10000</v>
          </cell>
          <cell r="AC2420">
            <v>12</v>
          </cell>
          <cell r="AO2420" t="str">
            <v/>
          </cell>
          <cell r="AP2420"/>
          <cell r="AQ2420"/>
          <cell r="BC2420" t="str">
            <v/>
          </cell>
          <cell r="BD2420"/>
          <cell r="BE2420"/>
          <cell r="BQ2420" t="str">
            <v/>
          </cell>
          <cell r="BR2420"/>
          <cell r="BS2420"/>
          <cell r="CE2420" t="str">
            <v/>
          </cell>
          <cell r="CF2420" t="str">
            <v/>
          </cell>
          <cell r="CG2420" t="str">
            <v/>
          </cell>
          <cell r="CR2420" t="str">
            <v>京都中央信用金庫</v>
          </cell>
          <cell r="CS2420" t="str">
            <v>吉祥院支店</v>
          </cell>
        </row>
        <row r="2421">
          <cell r="B2421" t="str">
            <v>35</v>
          </cell>
          <cell r="F2421" t="str">
            <v>615-0926</v>
          </cell>
          <cell r="G2421" t="str">
            <v>京都市右京区梅津罧原町９－１</v>
          </cell>
          <cell r="H2421" t="str">
            <v>嵐山リバーサイドハイツ４０８</v>
          </cell>
          <cell r="I2421" t="str">
            <v>075-882-1296</v>
          </cell>
          <cell r="J2421">
            <v>1092</v>
          </cell>
          <cell r="K2421">
            <v>0</v>
          </cell>
          <cell r="M2421" t="str">
            <v/>
          </cell>
          <cell r="N2421"/>
          <cell r="O2421"/>
          <cell r="AA2421" t="str">
            <v/>
          </cell>
          <cell r="AB2421"/>
          <cell r="AC2421"/>
          <cell r="AO2421" t="str">
            <v/>
          </cell>
          <cell r="AP2421"/>
          <cell r="AQ2421"/>
          <cell r="BC2421" t="str">
            <v/>
          </cell>
          <cell r="BD2421"/>
          <cell r="BE2421"/>
          <cell r="BQ2421" t="str">
            <v/>
          </cell>
          <cell r="BR2421"/>
          <cell r="BS2421"/>
          <cell r="CE2421" t="str">
            <v/>
          </cell>
          <cell r="CF2421" t="str">
            <v/>
          </cell>
          <cell r="CG2421" t="str">
            <v/>
          </cell>
          <cell r="CR2421"/>
          <cell r="CS2421"/>
        </row>
        <row r="2422">
          <cell r="B2422" t="str">
            <v>38</v>
          </cell>
          <cell r="F2422" t="str">
            <v>615-8157</v>
          </cell>
          <cell r="G2422" t="str">
            <v>京都市西京区樫原芋峠３３－１</v>
          </cell>
          <cell r="H2422" t="str">
            <v>コスモ桂５１２</v>
          </cell>
          <cell r="I2422" t="str">
            <v>075-392-9433</v>
          </cell>
          <cell r="J2422">
            <v>20280</v>
          </cell>
          <cell r="K2422">
            <v>17520</v>
          </cell>
          <cell r="M2422" t="str">
            <v>清水　哲</v>
          </cell>
          <cell r="N2422">
            <v>4000</v>
          </cell>
          <cell r="O2422">
            <v>12</v>
          </cell>
          <cell r="AA2422" t="str">
            <v/>
          </cell>
          <cell r="AB2422"/>
          <cell r="AC2422"/>
          <cell r="AO2422" t="str">
            <v/>
          </cell>
          <cell r="AP2422"/>
          <cell r="AQ2422"/>
          <cell r="BC2422" t="str">
            <v/>
          </cell>
          <cell r="BD2422"/>
          <cell r="BE2422"/>
          <cell r="BQ2422" t="str">
            <v/>
          </cell>
          <cell r="BR2422"/>
          <cell r="BS2422"/>
          <cell r="CE2422" t="str">
            <v/>
          </cell>
          <cell r="CF2422" t="str">
            <v/>
          </cell>
          <cell r="CG2422" t="str">
            <v/>
          </cell>
          <cell r="CR2422" t="str">
            <v>京都信用金庫</v>
          </cell>
          <cell r="CS2422" t="str">
            <v>東向日支店</v>
          </cell>
        </row>
        <row r="2423">
          <cell r="B2423" t="str">
            <v>38</v>
          </cell>
          <cell r="F2423" t="str">
            <v>629-2311</v>
          </cell>
          <cell r="G2423" t="str">
            <v>与謝郡与謝野町幾地１２４０番地</v>
          </cell>
          <cell r="H2423" t="str">
            <v/>
          </cell>
          <cell r="I2423" t="str">
            <v>0772-42-0521</v>
          </cell>
          <cell r="J2423">
            <v>55320</v>
          </cell>
          <cell r="K2423">
            <v>52560</v>
          </cell>
          <cell r="M2423" t="str">
            <v>吉田　智彦</v>
          </cell>
          <cell r="N2423">
            <v>12000</v>
          </cell>
          <cell r="O2423">
            <v>12</v>
          </cell>
          <cell r="AA2423" t="str">
            <v/>
          </cell>
          <cell r="AB2423"/>
          <cell r="AC2423"/>
          <cell r="AO2423" t="str">
            <v/>
          </cell>
          <cell r="AP2423"/>
          <cell r="AQ2423"/>
          <cell r="BC2423" t="str">
            <v/>
          </cell>
          <cell r="BD2423"/>
          <cell r="BE2423"/>
          <cell r="BQ2423" t="str">
            <v/>
          </cell>
          <cell r="BR2423"/>
          <cell r="BS2423"/>
          <cell r="CE2423" t="str">
            <v/>
          </cell>
          <cell r="CF2423" t="str">
            <v/>
          </cell>
          <cell r="CG2423" t="str">
            <v/>
          </cell>
          <cell r="CR2423" t="str">
            <v>京都北都信用金庫</v>
          </cell>
          <cell r="CS2423" t="str">
            <v>野田川支店</v>
          </cell>
        </row>
        <row r="2424">
          <cell r="B2424" t="str">
            <v>37</v>
          </cell>
          <cell r="F2424" t="str">
            <v>612-0838</v>
          </cell>
          <cell r="G2424" t="str">
            <v>京都市伏見区深草神明講谷町２９番地</v>
          </cell>
          <cell r="H2424" t="str">
            <v/>
          </cell>
          <cell r="I2424" t="str">
            <v>075-643-0400</v>
          </cell>
          <cell r="J2424">
            <v>1709108</v>
          </cell>
          <cell r="K2424">
            <v>0</v>
          </cell>
          <cell r="M2424" t="str">
            <v/>
          </cell>
          <cell r="N2424"/>
          <cell r="O2424"/>
          <cell r="AA2424" t="str">
            <v/>
          </cell>
          <cell r="AB2424"/>
          <cell r="AC2424"/>
          <cell r="AO2424" t="str">
            <v/>
          </cell>
          <cell r="AP2424"/>
          <cell r="AQ2424"/>
          <cell r="BC2424" t="str">
            <v/>
          </cell>
          <cell r="BD2424"/>
          <cell r="BE2424"/>
          <cell r="BQ2424" t="str">
            <v/>
          </cell>
          <cell r="BR2424"/>
          <cell r="BS2424"/>
          <cell r="CE2424" t="str">
            <v/>
          </cell>
          <cell r="CF2424" t="str">
            <v/>
          </cell>
          <cell r="CG2424" t="str">
            <v/>
          </cell>
          <cell r="CR2424" t="str">
            <v>京都銀行</v>
          </cell>
          <cell r="CS2424" t="str">
            <v>下鳥羽支店</v>
          </cell>
        </row>
        <row r="2425">
          <cell r="B2425" t="str">
            <v>35</v>
          </cell>
          <cell r="F2425" t="str">
            <v>607-8231</v>
          </cell>
          <cell r="G2425" t="str">
            <v>京都市山科区勧修寺堂田７３－２５</v>
          </cell>
          <cell r="H2425" t="str">
            <v/>
          </cell>
          <cell r="I2425" t="str">
            <v>593-6278</v>
          </cell>
          <cell r="J2425">
            <v>99712</v>
          </cell>
          <cell r="K2425">
            <v>97090</v>
          </cell>
          <cell r="M2425" t="str">
            <v>亀田　功次</v>
          </cell>
          <cell r="N2425">
            <v>14000</v>
          </cell>
          <cell r="O2425">
            <v>12</v>
          </cell>
          <cell r="AA2425" t="str">
            <v>岡村　勤</v>
          </cell>
          <cell r="AB2425">
            <v>14000</v>
          </cell>
          <cell r="AC2425">
            <v>12</v>
          </cell>
          <cell r="AO2425" t="str">
            <v/>
          </cell>
          <cell r="AP2425"/>
          <cell r="AQ2425"/>
          <cell r="BC2425" t="str">
            <v/>
          </cell>
          <cell r="BD2425"/>
          <cell r="BE2425"/>
          <cell r="BQ2425" t="str">
            <v/>
          </cell>
          <cell r="BR2425"/>
          <cell r="BS2425"/>
          <cell r="CE2425" t="str">
            <v/>
          </cell>
          <cell r="CF2425" t="str">
            <v/>
          </cell>
          <cell r="CG2425" t="str">
            <v/>
          </cell>
          <cell r="CR2425" t="str">
            <v>京都中央信用金庫</v>
          </cell>
          <cell r="CS2425" t="str">
            <v>西野山支店</v>
          </cell>
        </row>
        <row r="2426">
          <cell r="B2426" t="str">
            <v>35</v>
          </cell>
          <cell r="F2426" t="str">
            <v>623-0008</v>
          </cell>
          <cell r="G2426" t="str">
            <v>綾部市桜ヶ丘１丁目１６－８</v>
          </cell>
          <cell r="H2426" t="str">
            <v/>
          </cell>
          <cell r="I2426" t="str">
            <v>0773-43-2425</v>
          </cell>
          <cell r="J2426">
            <v>26220</v>
          </cell>
          <cell r="K2426">
            <v>0</v>
          </cell>
          <cell r="M2426" t="str">
            <v/>
          </cell>
          <cell r="N2426"/>
          <cell r="O2426"/>
          <cell r="AA2426" t="str">
            <v/>
          </cell>
          <cell r="AB2426"/>
          <cell r="AC2426"/>
          <cell r="AO2426" t="str">
            <v/>
          </cell>
          <cell r="AP2426"/>
          <cell r="AQ2426"/>
          <cell r="BC2426" t="str">
            <v/>
          </cell>
          <cell r="BD2426"/>
          <cell r="BE2426"/>
          <cell r="BQ2426" t="str">
            <v/>
          </cell>
          <cell r="BR2426"/>
          <cell r="BS2426"/>
          <cell r="CE2426" t="str">
            <v/>
          </cell>
          <cell r="CF2426" t="str">
            <v/>
          </cell>
          <cell r="CG2426" t="str">
            <v/>
          </cell>
          <cell r="CR2426" t="str">
            <v>ゆうちょ銀行</v>
          </cell>
          <cell r="CS2426" t="str">
            <v>四四八</v>
          </cell>
        </row>
        <row r="2427">
          <cell r="B2427" t="str">
            <v>38</v>
          </cell>
          <cell r="F2427" t="str">
            <v>617-0826</v>
          </cell>
          <cell r="G2427" t="str">
            <v>長岡京市開田３丁目７－６　ＫＣハイ</v>
          </cell>
          <cell r="H2427" t="str">
            <v>ツ３０５</v>
          </cell>
          <cell r="I2427" t="str">
            <v>075-957-8009</v>
          </cell>
          <cell r="J2427">
            <v>2760</v>
          </cell>
          <cell r="K2427">
            <v>0</v>
          </cell>
          <cell r="M2427" t="str">
            <v/>
          </cell>
          <cell r="N2427"/>
          <cell r="O2427"/>
          <cell r="AA2427" t="str">
            <v/>
          </cell>
          <cell r="AB2427"/>
          <cell r="AC2427"/>
          <cell r="AO2427" t="str">
            <v/>
          </cell>
          <cell r="AP2427"/>
          <cell r="AQ2427"/>
          <cell r="BC2427" t="str">
            <v/>
          </cell>
          <cell r="BD2427"/>
          <cell r="BE2427"/>
          <cell r="BQ2427" t="str">
            <v/>
          </cell>
          <cell r="BR2427"/>
          <cell r="BS2427"/>
          <cell r="CE2427" t="str">
            <v/>
          </cell>
          <cell r="CF2427" t="str">
            <v/>
          </cell>
          <cell r="CG2427" t="str">
            <v/>
          </cell>
          <cell r="CR2427" t="str">
            <v>京都中央信用金庫</v>
          </cell>
          <cell r="CS2427" t="str">
            <v>長岡支店</v>
          </cell>
        </row>
        <row r="2428">
          <cell r="B2428" t="str">
            <v>35</v>
          </cell>
          <cell r="F2428" t="str">
            <v>615-0877</v>
          </cell>
          <cell r="G2428" t="str">
            <v>京都市右京区西京極西衣手町７４</v>
          </cell>
          <cell r="H2428" t="str">
            <v/>
          </cell>
          <cell r="I2428" t="str">
            <v>075-202-6160</v>
          </cell>
          <cell r="J2428">
            <v>16055</v>
          </cell>
          <cell r="K2428">
            <v>13870</v>
          </cell>
          <cell r="M2428" t="str">
            <v>徳島　広宣</v>
          </cell>
          <cell r="N2428">
            <v>4000</v>
          </cell>
          <cell r="O2428">
            <v>12</v>
          </cell>
          <cell r="AA2428" t="str">
            <v/>
          </cell>
          <cell r="AB2428"/>
          <cell r="AC2428"/>
          <cell r="AO2428" t="str">
            <v/>
          </cell>
          <cell r="AP2428"/>
          <cell r="AQ2428"/>
          <cell r="BC2428" t="str">
            <v/>
          </cell>
          <cell r="BD2428"/>
          <cell r="BE2428"/>
          <cell r="BQ2428" t="str">
            <v/>
          </cell>
          <cell r="BR2428"/>
          <cell r="BS2428"/>
          <cell r="CE2428" t="str">
            <v/>
          </cell>
          <cell r="CF2428" t="str">
            <v/>
          </cell>
          <cell r="CG2428" t="str">
            <v/>
          </cell>
          <cell r="CR2428" t="str">
            <v>京都信用金庫</v>
          </cell>
          <cell r="CS2428" t="str">
            <v>西京極支店</v>
          </cell>
        </row>
        <row r="2429">
          <cell r="B2429" t="str">
            <v>35</v>
          </cell>
          <cell r="F2429" t="str">
            <v>612-8497</v>
          </cell>
          <cell r="G2429" t="str">
            <v>京都市伏見区</v>
          </cell>
          <cell r="H2429" t="str">
            <v>下鳥羽北円面田町１３２番地</v>
          </cell>
          <cell r="I2429" t="str">
            <v>075-612-2278</v>
          </cell>
          <cell r="J2429">
            <v>36860</v>
          </cell>
          <cell r="K2429">
            <v>34675</v>
          </cell>
          <cell r="M2429" t="str">
            <v>森岡　晋次</v>
          </cell>
          <cell r="N2429">
            <v>10000</v>
          </cell>
          <cell r="O2429">
            <v>12</v>
          </cell>
          <cell r="AA2429" t="str">
            <v/>
          </cell>
          <cell r="AB2429"/>
          <cell r="AC2429"/>
          <cell r="AO2429" t="str">
            <v/>
          </cell>
          <cell r="AP2429"/>
          <cell r="AQ2429"/>
          <cell r="BC2429" t="str">
            <v/>
          </cell>
          <cell r="BD2429"/>
          <cell r="BE2429"/>
          <cell r="BQ2429" t="str">
            <v/>
          </cell>
          <cell r="BR2429"/>
          <cell r="BS2429"/>
          <cell r="CE2429" t="str">
            <v/>
          </cell>
          <cell r="CF2429" t="str">
            <v/>
          </cell>
          <cell r="CG2429" t="str">
            <v/>
          </cell>
          <cell r="CR2429"/>
          <cell r="CS2429"/>
        </row>
        <row r="2430">
          <cell r="B2430" t="str">
            <v>35</v>
          </cell>
          <cell r="F2430" t="str">
            <v>603-8408</v>
          </cell>
          <cell r="G2430" t="str">
            <v>京都市北区大宮北椿原町２５－２</v>
          </cell>
          <cell r="H2430" t="str">
            <v/>
          </cell>
          <cell r="I2430" t="str">
            <v>075-493-5900</v>
          </cell>
          <cell r="J2430">
            <v>27749</v>
          </cell>
          <cell r="K2430">
            <v>13870</v>
          </cell>
          <cell r="M2430" t="str">
            <v>北村　利秋</v>
          </cell>
          <cell r="N2430">
            <v>4000</v>
          </cell>
          <cell r="O2430">
            <v>12</v>
          </cell>
          <cell r="AA2430" t="str">
            <v/>
          </cell>
          <cell r="AB2430"/>
          <cell r="AC2430"/>
          <cell r="AO2430" t="str">
            <v/>
          </cell>
          <cell r="AP2430"/>
          <cell r="AQ2430"/>
          <cell r="BC2430" t="str">
            <v/>
          </cell>
          <cell r="BD2430"/>
          <cell r="BE2430"/>
          <cell r="BQ2430" t="str">
            <v/>
          </cell>
          <cell r="BR2430"/>
          <cell r="BS2430"/>
          <cell r="CE2430" t="str">
            <v/>
          </cell>
          <cell r="CF2430" t="str">
            <v/>
          </cell>
          <cell r="CG2430" t="str">
            <v/>
          </cell>
          <cell r="CR2430" t="str">
            <v>京都信用金庫</v>
          </cell>
          <cell r="CS2430" t="str">
            <v>西賀茂支店</v>
          </cell>
        </row>
        <row r="2431">
          <cell r="B2431" t="str">
            <v>35</v>
          </cell>
          <cell r="F2431" t="str">
            <v>611-0011</v>
          </cell>
          <cell r="G2431" t="str">
            <v>宇治市五ケ庄大八木島１１－１</v>
          </cell>
          <cell r="H2431" t="str">
            <v/>
          </cell>
          <cell r="I2431" t="str">
            <v>0774-26-2464</v>
          </cell>
          <cell r="J2431">
            <v>63726</v>
          </cell>
          <cell r="K2431">
            <v>62415</v>
          </cell>
          <cell r="M2431" t="str">
            <v>森山　玄慈</v>
          </cell>
          <cell r="N2431">
            <v>18000</v>
          </cell>
          <cell r="O2431">
            <v>12</v>
          </cell>
          <cell r="AA2431" t="str">
            <v/>
          </cell>
          <cell r="AB2431"/>
          <cell r="AC2431"/>
          <cell r="AO2431" t="str">
            <v/>
          </cell>
          <cell r="AP2431"/>
          <cell r="AQ2431"/>
          <cell r="BC2431" t="str">
            <v/>
          </cell>
          <cell r="BD2431"/>
          <cell r="BE2431"/>
          <cell r="BQ2431" t="str">
            <v/>
          </cell>
          <cell r="BR2431"/>
          <cell r="BS2431"/>
          <cell r="CE2431" t="str">
            <v/>
          </cell>
          <cell r="CF2431" t="str">
            <v/>
          </cell>
          <cell r="CG2431" t="str">
            <v/>
          </cell>
          <cell r="CR2431" t="str">
            <v>京都銀行</v>
          </cell>
          <cell r="CS2431" t="str">
            <v>伊勢田支店</v>
          </cell>
        </row>
        <row r="2432">
          <cell r="B2432" t="str">
            <v>35</v>
          </cell>
          <cell r="F2432" t="str">
            <v>619-1411</v>
          </cell>
          <cell r="G2432" t="str">
            <v>相楽郡南山城村北大河原釜ノ子　２９</v>
          </cell>
          <cell r="H2432" t="str">
            <v>-507</v>
          </cell>
          <cell r="I2432" t="str">
            <v>0743-93-0998</v>
          </cell>
          <cell r="J2432">
            <v>70442</v>
          </cell>
          <cell r="K2432">
            <v>69350</v>
          </cell>
          <cell r="M2432" t="str">
            <v>和泉　利一</v>
          </cell>
          <cell r="N2432">
            <v>20000</v>
          </cell>
          <cell r="O2432">
            <v>12</v>
          </cell>
          <cell r="AA2432" t="str">
            <v/>
          </cell>
          <cell r="AB2432"/>
          <cell r="AC2432"/>
          <cell r="AO2432" t="str">
            <v/>
          </cell>
          <cell r="AP2432"/>
          <cell r="AQ2432"/>
          <cell r="BC2432" t="str">
            <v/>
          </cell>
          <cell r="BD2432"/>
          <cell r="BE2432"/>
          <cell r="BQ2432" t="str">
            <v/>
          </cell>
          <cell r="BR2432"/>
          <cell r="BS2432"/>
          <cell r="CE2432" t="str">
            <v/>
          </cell>
          <cell r="CF2432" t="str">
            <v/>
          </cell>
          <cell r="CG2432" t="str">
            <v/>
          </cell>
          <cell r="CR2432"/>
          <cell r="CS2432"/>
        </row>
        <row r="2433">
          <cell r="B2433" t="str">
            <v>35</v>
          </cell>
          <cell r="F2433" t="str">
            <v>601-1342</v>
          </cell>
          <cell r="G2433" t="str">
            <v>京都市伏見区醍醐上山口町５－４５</v>
          </cell>
          <cell r="H2433" t="str">
            <v/>
          </cell>
          <cell r="I2433" t="str">
            <v>075-203-6370</v>
          </cell>
          <cell r="J2433">
            <v>36860</v>
          </cell>
          <cell r="K2433">
            <v>34675</v>
          </cell>
          <cell r="M2433" t="str">
            <v>市川　孝二</v>
          </cell>
          <cell r="N2433">
            <v>10000</v>
          </cell>
          <cell r="O2433">
            <v>12</v>
          </cell>
          <cell r="AA2433" t="str">
            <v/>
          </cell>
          <cell r="AB2433"/>
          <cell r="AC2433"/>
          <cell r="AO2433" t="str">
            <v/>
          </cell>
          <cell r="AP2433"/>
          <cell r="AQ2433"/>
          <cell r="BC2433" t="str">
            <v/>
          </cell>
          <cell r="BD2433"/>
          <cell r="BE2433"/>
          <cell r="BQ2433" t="str">
            <v/>
          </cell>
          <cell r="BR2433"/>
          <cell r="BS2433"/>
          <cell r="CE2433" t="str">
            <v/>
          </cell>
          <cell r="CF2433" t="str">
            <v/>
          </cell>
          <cell r="CG2433" t="str">
            <v/>
          </cell>
          <cell r="CR2433" t="str">
            <v>京都中央信用金庫</v>
          </cell>
          <cell r="CS2433" t="str">
            <v>石田支店</v>
          </cell>
        </row>
        <row r="2434">
          <cell r="B2434" t="str">
            <v>35</v>
          </cell>
          <cell r="F2434" t="str">
            <v>611-0041</v>
          </cell>
          <cell r="G2434" t="str">
            <v>宇治市槇島町</v>
          </cell>
          <cell r="H2434" t="str">
            <v>吹前１３０番地の２４</v>
          </cell>
          <cell r="I2434" t="str">
            <v>0774-21-4035</v>
          </cell>
          <cell r="J2434">
            <v>2622</v>
          </cell>
          <cell r="K2434">
            <v>0</v>
          </cell>
          <cell r="M2434" t="str">
            <v/>
          </cell>
          <cell r="N2434"/>
          <cell r="O2434"/>
          <cell r="AA2434" t="str">
            <v/>
          </cell>
          <cell r="AB2434"/>
          <cell r="AC2434"/>
          <cell r="AO2434" t="str">
            <v/>
          </cell>
          <cell r="AP2434"/>
          <cell r="AQ2434"/>
          <cell r="BC2434" t="str">
            <v/>
          </cell>
          <cell r="BD2434"/>
          <cell r="BE2434"/>
          <cell r="BQ2434" t="str">
            <v/>
          </cell>
          <cell r="BR2434"/>
          <cell r="BS2434"/>
          <cell r="CE2434" t="str">
            <v/>
          </cell>
          <cell r="CF2434" t="str">
            <v/>
          </cell>
          <cell r="CG2434" t="str">
            <v/>
          </cell>
          <cell r="CR2434" t="str">
            <v>京都銀行</v>
          </cell>
          <cell r="CS2434" t="str">
            <v>宇治支店</v>
          </cell>
        </row>
        <row r="2435">
          <cell r="B2435" t="str">
            <v>35</v>
          </cell>
          <cell r="F2435" t="str">
            <v>607-8064</v>
          </cell>
          <cell r="G2435" t="str">
            <v>京都市山科区音羽八ノ坪　３２－１３</v>
          </cell>
          <cell r="H2435" t="str">
            <v/>
          </cell>
          <cell r="I2435" t="str">
            <v>075-592-5071</v>
          </cell>
          <cell r="J2435">
            <v>28832</v>
          </cell>
          <cell r="K2435">
            <v>27740</v>
          </cell>
          <cell r="M2435" t="str">
            <v>貴田　勇平</v>
          </cell>
          <cell r="N2435">
            <v>4000</v>
          </cell>
          <cell r="O2435">
            <v>12</v>
          </cell>
          <cell r="AA2435" t="str">
            <v>貴田　淳二</v>
          </cell>
          <cell r="AB2435">
            <v>4000</v>
          </cell>
          <cell r="AC2435">
            <v>12</v>
          </cell>
          <cell r="AO2435" t="str">
            <v/>
          </cell>
          <cell r="AP2435"/>
          <cell r="AQ2435"/>
          <cell r="BC2435" t="str">
            <v/>
          </cell>
          <cell r="BD2435"/>
          <cell r="BE2435"/>
          <cell r="BQ2435" t="str">
            <v/>
          </cell>
          <cell r="BR2435"/>
          <cell r="BS2435"/>
          <cell r="CE2435" t="str">
            <v/>
          </cell>
          <cell r="CF2435" t="str">
            <v/>
          </cell>
          <cell r="CG2435" t="str">
            <v/>
          </cell>
          <cell r="CR2435" t="str">
            <v>京都中央信用金庫</v>
          </cell>
          <cell r="CS2435" t="str">
            <v>山科支店</v>
          </cell>
        </row>
        <row r="2436">
          <cell r="B2436" t="str">
            <v>35</v>
          </cell>
          <cell r="F2436" t="str">
            <v>613-0033</v>
          </cell>
          <cell r="G2436" t="str">
            <v>久世郡久御山林八幡講　１－７２</v>
          </cell>
          <cell r="H2436" t="str">
            <v/>
          </cell>
          <cell r="I2436" t="str">
            <v>0774-26-8843</v>
          </cell>
          <cell r="J2436">
            <v>1092</v>
          </cell>
          <cell r="K2436">
            <v>0</v>
          </cell>
          <cell r="M2436" t="str">
            <v/>
          </cell>
          <cell r="N2436"/>
          <cell r="O2436"/>
          <cell r="AA2436" t="str">
            <v/>
          </cell>
          <cell r="AB2436"/>
          <cell r="AC2436"/>
          <cell r="AO2436" t="str">
            <v/>
          </cell>
          <cell r="AP2436"/>
          <cell r="AQ2436"/>
          <cell r="BC2436" t="str">
            <v/>
          </cell>
          <cell r="BD2436"/>
          <cell r="BE2436"/>
          <cell r="BQ2436" t="str">
            <v/>
          </cell>
          <cell r="BR2436"/>
          <cell r="BS2436"/>
          <cell r="CE2436" t="str">
            <v/>
          </cell>
          <cell r="CF2436" t="str">
            <v/>
          </cell>
          <cell r="CG2436" t="str">
            <v/>
          </cell>
          <cell r="CR2436"/>
          <cell r="CS2436"/>
        </row>
        <row r="2437">
          <cell r="B2437" t="str">
            <v>35</v>
          </cell>
          <cell r="F2437" t="str">
            <v>612-0889</v>
          </cell>
          <cell r="G2437" t="str">
            <v>京都市伏見区深草直違橋７丁目２５１</v>
          </cell>
          <cell r="H2437" t="str">
            <v>番</v>
          </cell>
          <cell r="I2437" t="str">
            <v>075-646-2220</v>
          </cell>
          <cell r="J2437">
            <v>162792</v>
          </cell>
          <cell r="K2437">
            <v>0</v>
          </cell>
          <cell r="M2437" t="str">
            <v/>
          </cell>
          <cell r="N2437"/>
          <cell r="O2437"/>
          <cell r="AA2437" t="str">
            <v/>
          </cell>
          <cell r="AB2437"/>
          <cell r="AC2437"/>
          <cell r="AO2437" t="str">
            <v/>
          </cell>
          <cell r="AP2437"/>
          <cell r="AQ2437"/>
          <cell r="BC2437" t="str">
            <v/>
          </cell>
          <cell r="BD2437"/>
          <cell r="BE2437"/>
          <cell r="BQ2437" t="str">
            <v/>
          </cell>
          <cell r="BR2437"/>
          <cell r="BS2437"/>
          <cell r="CE2437" t="str">
            <v/>
          </cell>
          <cell r="CF2437" t="str">
            <v/>
          </cell>
          <cell r="CG2437" t="str">
            <v/>
          </cell>
          <cell r="CR2437" t="str">
            <v>京都中央信用金庫</v>
          </cell>
          <cell r="CS2437" t="str">
            <v>竹田南支店</v>
          </cell>
        </row>
        <row r="2438">
          <cell r="B2438" t="str">
            <v>35</v>
          </cell>
          <cell r="F2438" t="str">
            <v>607-8133</v>
          </cell>
          <cell r="G2438" t="str">
            <v>京都市山科区大塚中溝４９－９</v>
          </cell>
          <cell r="H2438" t="str">
            <v/>
          </cell>
          <cell r="I2438" t="str">
            <v>075-591-1655</v>
          </cell>
          <cell r="J2438">
            <v>35767</v>
          </cell>
          <cell r="K2438">
            <v>34675</v>
          </cell>
          <cell r="M2438" t="str">
            <v>石丸　勝人</v>
          </cell>
          <cell r="N2438">
            <v>5000</v>
          </cell>
          <cell r="O2438">
            <v>12</v>
          </cell>
          <cell r="AA2438" t="str">
            <v>石丸　健太</v>
          </cell>
          <cell r="AB2438">
            <v>5000</v>
          </cell>
          <cell r="AC2438">
            <v>12</v>
          </cell>
          <cell r="AO2438" t="str">
            <v/>
          </cell>
          <cell r="AP2438"/>
          <cell r="AQ2438"/>
          <cell r="BC2438" t="str">
            <v/>
          </cell>
          <cell r="BD2438"/>
          <cell r="BE2438"/>
          <cell r="BQ2438" t="str">
            <v/>
          </cell>
          <cell r="BR2438"/>
          <cell r="BS2438"/>
          <cell r="CE2438" t="str">
            <v/>
          </cell>
          <cell r="CF2438" t="str">
            <v/>
          </cell>
          <cell r="CG2438" t="str">
            <v/>
          </cell>
          <cell r="CR2438" t="str">
            <v>京都信用金庫</v>
          </cell>
          <cell r="CS2438" t="str">
            <v>山科支店</v>
          </cell>
        </row>
        <row r="2439">
          <cell r="B2439" t="str">
            <v>35</v>
          </cell>
          <cell r="F2439" t="str">
            <v>627-0142</v>
          </cell>
          <cell r="G2439" t="str">
            <v>京丹後市弥栄町黒部２８４５－２０</v>
          </cell>
          <cell r="H2439" t="str">
            <v/>
          </cell>
          <cell r="I2439" t="str">
            <v>0772-65-4015</v>
          </cell>
          <cell r="J2439">
            <v>2185</v>
          </cell>
          <cell r="K2439">
            <v>0</v>
          </cell>
          <cell r="M2439" t="str">
            <v/>
          </cell>
          <cell r="N2439"/>
          <cell r="O2439"/>
          <cell r="AA2439" t="str">
            <v/>
          </cell>
          <cell r="AB2439"/>
          <cell r="AC2439"/>
          <cell r="AO2439" t="str">
            <v/>
          </cell>
          <cell r="AP2439"/>
          <cell r="AQ2439"/>
          <cell r="BC2439" t="str">
            <v/>
          </cell>
          <cell r="BD2439"/>
          <cell r="BE2439"/>
          <cell r="BQ2439" t="str">
            <v/>
          </cell>
          <cell r="BR2439"/>
          <cell r="BS2439"/>
          <cell r="CE2439" t="str">
            <v/>
          </cell>
          <cell r="CF2439" t="str">
            <v/>
          </cell>
          <cell r="CG2439" t="str">
            <v/>
          </cell>
          <cell r="CR2439" t="str">
            <v>京都北都信用金庫</v>
          </cell>
          <cell r="CS2439" t="str">
            <v>弥栄支店</v>
          </cell>
        </row>
        <row r="2440">
          <cell r="B2440" t="str">
            <v>35</v>
          </cell>
          <cell r="F2440" t="str">
            <v>623-0031</v>
          </cell>
          <cell r="G2440" t="str">
            <v>綾部市味方町薬師谷３００－６４</v>
          </cell>
          <cell r="H2440" t="str">
            <v/>
          </cell>
          <cell r="I2440" t="str">
            <v>0773-42-6954</v>
          </cell>
          <cell r="J2440">
            <v>19579</v>
          </cell>
          <cell r="K2440">
            <v>17337</v>
          </cell>
          <cell r="M2440" t="str">
            <v>三嶋　恭弘</v>
          </cell>
          <cell r="N2440">
            <v>5000</v>
          </cell>
          <cell r="O2440">
            <v>12</v>
          </cell>
          <cell r="AA2440" t="str">
            <v/>
          </cell>
          <cell r="AB2440"/>
          <cell r="AC2440"/>
          <cell r="AO2440" t="str">
            <v/>
          </cell>
          <cell r="AP2440"/>
          <cell r="AQ2440"/>
          <cell r="BC2440" t="str">
            <v/>
          </cell>
          <cell r="BD2440"/>
          <cell r="BE2440"/>
          <cell r="BQ2440" t="str">
            <v/>
          </cell>
          <cell r="BR2440"/>
          <cell r="BS2440"/>
          <cell r="CE2440" t="str">
            <v/>
          </cell>
          <cell r="CF2440" t="str">
            <v/>
          </cell>
          <cell r="CG2440" t="str">
            <v/>
          </cell>
          <cell r="CR2440" t="str">
            <v>京都銀行</v>
          </cell>
          <cell r="CS2440" t="str">
            <v>綾部支店</v>
          </cell>
        </row>
        <row r="2441">
          <cell r="B2441" t="str">
            <v>38</v>
          </cell>
          <cell r="F2441" t="str">
            <v>622-0044</v>
          </cell>
          <cell r="G2441" t="str">
            <v>南丹市園部町城南町堂田１５</v>
          </cell>
          <cell r="H2441" t="str">
            <v/>
          </cell>
          <cell r="I2441" t="str">
            <v>0771-62-4174</v>
          </cell>
          <cell r="J2441">
            <v>55320</v>
          </cell>
          <cell r="K2441">
            <v>52560</v>
          </cell>
          <cell r="M2441" t="str">
            <v>中川　周平</v>
          </cell>
          <cell r="N2441">
            <v>6000</v>
          </cell>
          <cell r="O2441">
            <v>12</v>
          </cell>
          <cell r="AA2441" t="str">
            <v>中川　真司</v>
          </cell>
          <cell r="AB2441">
            <v>6000</v>
          </cell>
          <cell r="AC2441">
            <v>12</v>
          </cell>
          <cell r="AO2441" t="str">
            <v/>
          </cell>
          <cell r="AP2441"/>
          <cell r="AQ2441"/>
          <cell r="BC2441" t="str">
            <v/>
          </cell>
          <cell r="BD2441"/>
          <cell r="BE2441"/>
          <cell r="BQ2441" t="str">
            <v/>
          </cell>
          <cell r="BR2441"/>
          <cell r="BS2441"/>
          <cell r="CE2441" t="str">
            <v/>
          </cell>
          <cell r="CF2441" t="str">
            <v/>
          </cell>
          <cell r="CG2441" t="str">
            <v/>
          </cell>
          <cell r="CR2441" t="str">
            <v>京都信用金庫</v>
          </cell>
          <cell r="CS2441" t="str">
            <v>園部支店</v>
          </cell>
        </row>
        <row r="2442">
          <cell r="B2442" t="str">
            <v>35</v>
          </cell>
          <cell r="F2442" t="str">
            <v>616-8345</v>
          </cell>
          <cell r="G2442" t="str">
            <v>京都市右京区嵯峨折戸町２４ー３５</v>
          </cell>
          <cell r="H2442" t="str">
            <v/>
          </cell>
          <cell r="I2442" t="str">
            <v>075-881-8987</v>
          </cell>
          <cell r="J2442">
            <v>57665</v>
          </cell>
          <cell r="K2442">
            <v>55480</v>
          </cell>
          <cell r="M2442" t="str">
            <v>大江　晶</v>
          </cell>
          <cell r="N2442">
            <v>16000</v>
          </cell>
          <cell r="O2442">
            <v>12</v>
          </cell>
          <cell r="AA2442" t="str">
            <v/>
          </cell>
          <cell r="AB2442"/>
          <cell r="AC2442"/>
          <cell r="AO2442" t="str">
            <v/>
          </cell>
          <cell r="AP2442"/>
          <cell r="AQ2442"/>
          <cell r="BC2442" t="str">
            <v/>
          </cell>
          <cell r="BD2442"/>
          <cell r="BE2442"/>
          <cell r="BQ2442" t="str">
            <v/>
          </cell>
          <cell r="BR2442"/>
          <cell r="BS2442"/>
          <cell r="CE2442" t="str">
            <v/>
          </cell>
          <cell r="CF2442" t="str">
            <v/>
          </cell>
          <cell r="CG2442" t="str">
            <v/>
          </cell>
          <cell r="CR2442" t="str">
            <v>京都銀行</v>
          </cell>
          <cell r="CS2442" t="str">
            <v>常盤支店</v>
          </cell>
        </row>
        <row r="2443">
          <cell r="B2443" t="str">
            <v>35</v>
          </cell>
          <cell r="F2443" t="str">
            <v>616-8144</v>
          </cell>
          <cell r="G2443" t="str">
            <v>京都市右京区太秦百合ケ本町8-7</v>
          </cell>
          <cell r="H2443" t="str">
            <v/>
          </cell>
          <cell r="I2443" t="str">
            <v>075-865-3102</v>
          </cell>
          <cell r="J2443">
            <v>14962</v>
          </cell>
          <cell r="K2443">
            <v>13870</v>
          </cell>
          <cell r="M2443" t="str">
            <v>岩本　修明</v>
          </cell>
          <cell r="N2443">
            <v>4000</v>
          </cell>
          <cell r="O2443">
            <v>12</v>
          </cell>
          <cell r="AA2443" t="str">
            <v/>
          </cell>
          <cell r="AB2443"/>
          <cell r="AC2443"/>
          <cell r="AO2443" t="str">
            <v/>
          </cell>
          <cell r="AP2443"/>
          <cell r="AQ2443"/>
          <cell r="BC2443" t="str">
            <v/>
          </cell>
          <cell r="BD2443"/>
          <cell r="BE2443"/>
          <cell r="BQ2443" t="str">
            <v/>
          </cell>
          <cell r="BR2443"/>
          <cell r="BS2443"/>
          <cell r="CE2443" t="str">
            <v/>
          </cell>
          <cell r="CF2443" t="str">
            <v/>
          </cell>
          <cell r="CG2443" t="str">
            <v/>
          </cell>
          <cell r="CR2443" t="str">
            <v>京都銀行</v>
          </cell>
          <cell r="CS2443" t="str">
            <v>西四条支店</v>
          </cell>
        </row>
        <row r="2444">
          <cell r="B2444" t="str">
            <v>35</v>
          </cell>
          <cell r="F2444" t="str">
            <v>603-8464</v>
          </cell>
          <cell r="G2444" t="str">
            <v>京都市北区鷹ケ峰黒門町２３番地</v>
          </cell>
          <cell r="H2444" t="str">
            <v/>
          </cell>
          <cell r="I2444" t="str">
            <v>075-495-0609</v>
          </cell>
          <cell r="J2444">
            <v>72846</v>
          </cell>
          <cell r="K2444">
            <v>69350</v>
          </cell>
          <cell r="M2444" t="str">
            <v>中野　智之</v>
          </cell>
          <cell r="N2444">
            <v>20000</v>
          </cell>
          <cell r="O2444">
            <v>12</v>
          </cell>
          <cell r="AA2444" t="str">
            <v/>
          </cell>
          <cell r="AB2444"/>
          <cell r="AC2444"/>
          <cell r="AO2444" t="str">
            <v/>
          </cell>
          <cell r="AP2444"/>
          <cell r="AQ2444"/>
          <cell r="BC2444" t="str">
            <v/>
          </cell>
          <cell r="BD2444"/>
          <cell r="BE2444"/>
          <cell r="BQ2444" t="str">
            <v/>
          </cell>
          <cell r="BR2444"/>
          <cell r="BS2444"/>
          <cell r="CE2444" t="str">
            <v/>
          </cell>
          <cell r="CF2444" t="str">
            <v/>
          </cell>
          <cell r="CG2444" t="str">
            <v/>
          </cell>
          <cell r="CR2444" t="str">
            <v>京都中央信用金庫</v>
          </cell>
          <cell r="CS2444" t="str">
            <v>鷹峯出張所</v>
          </cell>
        </row>
        <row r="2445">
          <cell r="B2445" t="str">
            <v>35</v>
          </cell>
          <cell r="F2445" t="str">
            <v>607-8026</v>
          </cell>
          <cell r="G2445" t="str">
            <v>京都市山科区四ノ宮山田町　１６－１</v>
          </cell>
          <cell r="H2445" t="str">
            <v>4</v>
          </cell>
          <cell r="I2445" t="str">
            <v>075-501-7126</v>
          </cell>
          <cell r="J2445">
            <v>84170</v>
          </cell>
          <cell r="K2445">
            <v>69350</v>
          </cell>
          <cell r="M2445" t="str">
            <v>小中　直樹</v>
          </cell>
          <cell r="N2445">
            <v>20000</v>
          </cell>
          <cell r="O2445">
            <v>12</v>
          </cell>
          <cell r="AA2445" t="str">
            <v/>
          </cell>
          <cell r="AB2445"/>
          <cell r="AC2445"/>
          <cell r="AO2445" t="str">
            <v/>
          </cell>
          <cell r="AP2445"/>
          <cell r="AQ2445"/>
          <cell r="BC2445" t="str">
            <v/>
          </cell>
          <cell r="BD2445"/>
          <cell r="BE2445"/>
          <cell r="BQ2445" t="str">
            <v/>
          </cell>
          <cell r="BR2445"/>
          <cell r="BS2445"/>
          <cell r="CE2445" t="str">
            <v/>
          </cell>
          <cell r="CF2445" t="str">
            <v/>
          </cell>
          <cell r="CG2445" t="str">
            <v/>
          </cell>
          <cell r="CR2445" t="str">
            <v>京都中央信用金庫</v>
          </cell>
          <cell r="CS2445" t="str">
            <v>山科中支店</v>
          </cell>
        </row>
        <row r="2446">
          <cell r="B2446" t="str">
            <v>35</v>
          </cell>
          <cell r="F2446" t="str">
            <v>606-8315</v>
          </cell>
          <cell r="G2446" t="str">
            <v>京都市左京区吉田近衛町１２</v>
          </cell>
          <cell r="H2446" t="str">
            <v/>
          </cell>
          <cell r="I2446" t="str">
            <v>075-771-7074</v>
          </cell>
          <cell r="J2446">
            <v>56088</v>
          </cell>
          <cell r="K2446">
            <v>34675</v>
          </cell>
          <cell r="M2446" t="str">
            <v>松田　明</v>
          </cell>
          <cell r="N2446">
            <v>10000</v>
          </cell>
          <cell r="O2446">
            <v>12</v>
          </cell>
          <cell r="AA2446" t="str">
            <v/>
          </cell>
          <cell r="AB2446"/>
          <cell r="AC2446"/>
          <cell r="AO2446" t="str">
            <v/>
          </cell>
          <cell r="AP2446"/>
          <cell r="AQ2446"/>
          <cell r="BC2446" t="str">
            <v/>
          </cell>
          <cell r="BD2446"/>
          <cell r="BE2446"/>
          <cell r="BQ2446" t="str">
            <v/>
          </cell>
          <cell r="BR2446"/>
          <cell r="BS2446"/>
          <cell r="CE2446" t="str">
            <v/>
          </cell>
          <cell r="CF2446" t="str">
            <v/>
          </cell>
          <cell r="CG2446" t="str">
            <v/>
          </cell>
          <cell r="CR2446" t="str">
            <v>京都中央信用金庫</v>
          </cell>
          <cell r="CS2446" t="str">
            <v>岡崎支店</v>
          </cell>
        </row>
        <row r="2447">
          <cell r="B2447" t="str">
            <v>35</v>
          </cell>
          <cell r="F2447" t="str">
            <v>611-0042</v>
          </cell>
          <cell r="G2447" t="str">
            <v>宇治市小倉町新田島５番４０</v>
          </cell>
          <cell r="H2447" t="str">
            <v/>
          </cell>
          <cell r="I2447" t="str">
            <v>0774-20-3688</v>
          </cell>
          <cell r="J2447">
            <v>459638</v>
          </cell>
          <cell r="K2447">
            <v>0</v>
          </cell>
          <cell r="M2447" t="str">
            <v/>
          </cell>
          <cell r="N2447"/>
          <cell r="O2447"/>
          <cell r="AA2447" t="str">
            <v/>
          </cell>
          <cell r="AB2447"/>
          <cell r="AC2447"/>
          <cell r="AO2447" t="str">
            <v/>
          </cell>
          <cell r="AP2447"/>
          <cell r="AQ2447"/>
          <cell r="BC2447" t="str">
            <v/>
          </cell>
          <cell r="BD2447"/>
          <cell r="BE2447"/>
          <cell r="BQ2447" t="str">
            <v/>
          </cell>
          <cell r="BR2447"/>
          <cell r="BS2447"/>
          <cell r="CE2447" t="str">
            <v/>
          </cell>
          <cell r="CF2447" t="str">
            <v/>
          </cell>
          <cell r="CG2447" t="str">
            <v/>
          </cell>
          <cell r="CR2447" t="str">
            <v>京都信用金庫</v>
          </cell>
          <cell r="CS2447" t="str">
            <v>西宇治支店</v>
          </cell>
        </row>
        <row r="2448">
          <cell r="B2448" t="str">
            <v>35</v>
          </cell>
          <cell r="F2448" t="str">
            <v>620-0813</v>
          </cell>
          <cell r="G2448" t="str">
            <v>福知山市南平野町８０</v>
          </cell>
          <cell r="H2448" t="str">
            <v/>
          </cell>
          <cell r="I2448" t="str">
            <v>0773-27-2143</v>
          </cell>
          <cell r="J2448">
            <v>2185</v>
          </cell>
          <cell r="K2448">
            <v>0</v>
          </cell>
          <cell r="M2448" t="str">
            <v/>
          </cell>
          <cell r="N2448"/>
          <cell r="O2448"/>
          <cell r="AA2448" t="str">
            <v/>
          </cell>
          <cell r="AB2448"/>
          <cell r="AC2448"/>
          <cell r="AO2448" t="str">
            <v/>
          </cell>
          <cell r="AP2448"/>
          <cell r="AQ2448"/>
          <cell r="BC2448" t="str">
            <v/>
          </cell>
          <cell r="BD2448"/>
          <cell r="BE2448"/>
          <cell r="BQ2448" t="str">
            <v/>
          </cell>
          <cell r="BR2448"/>
          <cell r="BS2448"/>
          <cell r="CE2448" t="str">
            <v/>
          </cell>
          <cell r="CF2448" t="str">
            <v/>
          </cell>
          <cell r="CG2448" t="str">
            <v/>
          </cell>
          <cell r="CR2448"/>
          <cell r="CS2448"/>
        </row>
        <row r="2449">
          <cell r="B2449" t="str">
            <v>38</v>
          </cell>
          <cell r="F2449" t="str">
            <v>621-0856</v>
          </cell>
          <cell r="G2449" t="str">
            <v>亀岡市上矢田町東垣内８－７</v>
          </cell>
          <cell r="H2449" t="str">
            <v/>
          </cell>
          <cell r="I2449" t="str">
            <v>0771-24-2120</v>
          </cell>
          <cell r="J2449">
            <v>1380</v>
          </cell>
          <cell r="K2449">
            <v>0</v>
          </cell>
          <cell r="M2449" t="str">
            <v/>
          </cell>
          <cell r="N2449"/>
          <cell r="O2449"/>
          <cell r="AA2449" t="str">
            <v/>
          </cell>
          <cell r="AB2449"/>
          <cell r="AC2449"/>
          <cell r="AO2449" t="str">
            <v/>
          </cell>
          <cell r="AP2449"/>
          <cell r="AQ2449"/>
          <cell r="BC2449" t="str">
            <v/>
          </cell>
          <cell r="BD2449"/>
          <cell r="BE2449"/>
          <cell r="BQ2449" t="str">
            <v/>
          </cell>
          <cell r="BR2449"/>
          <cell r="BS2449"/>
          <cell r="CE2449" t="str">
            <v/>
          </cell>
          <cell r="CF2449" t="str">
            <v/>
          </cell>
          <cell r="CG2449" t="str">
            <v/>
          </cell>
          <cell r="CR2449" t="str">
            <v>京都銀行</v>
          </cell>
          <cell r="CS2449" t="str">
            <v>東亀岡支店</v>
          </cell>
        </row>
        <row r="2450">
          <cell r="B2450" t="str">
            <v>35</v>
          </cell>
          <cell r="F2450" t="str">
            <v>629-3423</v>
          </cell>
          <cell r="G2450" t="str">
            <v>京丹後市久美浜町大向４５６</v>
          </cell>
          <cell r="H2450" t="str">
            <v/>
          </cell>
          <cell r="I2450" t="str">
            <v>0772-83-0072</v>
          </cell>
          <cell r="J2450">
            <v>22040</v>
          </cell>
          <cell r="K2450">
            <v>0</v>
          </cell>
          <cell r="M2450" t="str">
            <v/>
          </cell>
          <cell r="N2450"/>
          <cell r="O2450"/>
          <cell r="AA2450" t="str">
            <v/>
          </cell>
          <cell r="AB2450"/>
          <cell r="AC2450"/>
          <cell r="AO2450" t="str">
            <v/>
          </cell>
          <cell r="AP2450"/>
          <cell r="AQ2450"/>
          <cell r="BC2450" t="str">
            <v/>
          </cell>
          <cell r="BD2450"/>
          <cell r="BE2450"/>
          <cell r="BQ2450" t="str">
            <v/>
          </cell>
          <cell r="BR2450"/>
          <cell r="BS2450"/>
          <cell r="CE2450" t="str">
            <v/>
          </cell>
          <cell r="CF2450" t="str">
            <v/>
          </cell>
          <cell r="CG2450" t="str">
            <v/>
          </cell>
          <cell r="CR2450" t="str">
            <v>京都北都信用金庫</v>
          </cell>
          <cell r="CS2450" t="str">
            <v>久美浜支店</v>
          </cell>
        </row>
        <row r="2451">
          <cell r="B2451" t="str">
            <v>38</v>
          </cell>
          <cell r="F2451" t="str">
            <v>601-1362</v>
          </cell>
          <cell r="G2451" t="str">
            <v>京都市伏見区醍醐池田町１－５６</v>
          </cell>
          <cell r="H2451" t="str">
            <v/>
          </cell>
          <cell r="I2451" t="str">
            <v>075-572-2601</v>
          </cell>
          <cell r="J2451">
            <v>14352</v>
          </cell>
          <cell r="K2451">
            <v>0</v>
          </cell>
          <cell r="M2451" t="str">
            <v/>
          </cell>
          <cell r="N2451"/>
          <cell r="O2451"/>
          <cell r="AA2451" t="str">
            <v/>
          </cell>
          <cell r="AB2451"/>
          <cell r="AC2451"/>
          <cell r="AO2451" t="str">
            <v/>
          </cell>
          <cell r="AP2451"/>
          <cell r="AQ2451"/>
          <cell r="BC2451" t="str">
            <v/>
          </cell>
          <cell r="BD2451"/>
          <cell r="BE2451"/>
          <cell r="BQ2451" t="str">
            <v/>
          </cell>
          <cell r="BR2451"/>
          <cell r="BS2451"/>
          <cell r="CE2451" t="str">
            <v/>
          </cell>
          <cell r="CF2451" t="str">
            <v/>
          </cell>
          <cell r="CG2451" t="str">
            <v/>
          </cell>
          <cell r="CR2451" t="str">
            <v>京都中央信用金庫</v>
          </cell>
          <cell r="CS2451" t="str">
            <v>醍醐支店</v>
          </cell>
        </row>
        <row r="2452">
          <cell r="B2452" t="str">
            <v>35</v>
          </cell>
          <cell r="F2452" t="str">
            <v>607-8067</v>
          </cell>
          <cell r="G2452" t="str">
            <v>京都市山科区音羽前田町４３</v>
          </cell>
          <cell r="H2452" t="str">
            <v/>
          </cell>
          <cell r="I2452" t="str">
            <v>075-595-8600</v>
          </cell>
          <cell r="J2452">
            <v>2185</v>
          </cell>
          <cell r="K2452">
            <v>0</v>
          </cell>
          <cell r="M2452" t="str">
            <v>加柴　孝</v>
          </cell>
          <cell r="N2452">
            <v>4000</v>
          </cell>
          <cell r="O2452">
            <v>0</v>
          </cell>
          <cell r="AA2452" t="str">
            <v/>
          </cell>
          <cell r="AB2452"/>
          <cell r="AC2452"/>
          <cell r="AO2452" t="str">
            <v/>
          </cell>
          <cell r="AP2452"/>
          <cell r="AQ2452"/>
          <cell r="BC2452" t="str">
            <v/>
          </cell>
          <cell r="BD2452"/>
          <cell r="BE2452"/>
          <cell r="BQ2452" t="str">
            <v/>
          </cell>
          <cell r="BR2452"/>
          <cell r="BS2452"/>
          <cell r="CE2452" t="str">
            <v/>
          </cell>
          <cell r="CF2452" t="str">
            <v/>
          </cell>
          <cell r="CG2452" t="str">
            <v/>
          </cell>
          <cell r="CR2452"/>
          <cell r="CS2452"/>
        </row>
        <row r="2453">
          <cell r="B2453" t="str">
            <v>35</v>
          </cell>
          <cell r="F2453" t="str">
            <v>606-8326</v>
          </cell>
          <cell r="G2453" t="str">
            <v>京都市左京区岡崎西福ノ川町１４</v>
          </cell>
          <cell r="H2453" t="str">
            <v/>
          </cell>
          <cell r="I2453" t="str">
            <v>090-3353-9745</v>
          </cell>
          <cell r="J2453">
            <v>71535</v>
          </cell>
          <cell r="K2453">
            <v>69350</v>
          </cell>
          <cell r="M2453" t="str">
            <v>浅井　竜洋</v>
          </cell>
          <cell r="N2453">
            <v>20000</v>
          </cell>
          <cell r="O2453">
            <v>12</v>
          </cell>
          <cell r="AA2453" t="str">
            <v/>
          </cell>
          <cell r="AB2453"/>
          <cell r="AC2453"/>
          <cell r="AO2453" t="str">
            <v/>
          </cell>
          <cell r="AP2453"/>
          <cell r="AQ2453"/>
          <cell r="BC2453" t="str">
            <v/>
          </cell>
          <cell r="BD2453"/>
          <cell r="BE2453"/>
          <cell r="BQ2453" t="str">
            <v/>
          </cell>
          <cell r="BR2453"/>
          <cell r="BS2453"/>
          <cell r="CE2453" t="str">
            <v/>
          </cell>
          <cell r="CF2453" t="str">
            <v/>
          </cell>
          <cell r="CG2453" t="str">
            <v/>
          </cell>
          <cell r="CR2453"/>
          <cell r="CS2453"/>
        </row>
        <row r="2454">
          <cell r="B2454" t="str">
            <v>35</v>
          </cell>
          <cell r="F2454" t="str">
            <v>610-0112</v>
          </cell>
          <cell r="G2454" t="str">
            <v>城陽市長池</v>
          </cell>
          <cell r="H2454" t="str">
            <v>河原４０番地１</v>
          </cell>
          <cell r="I2454" t="str">
            <v>0774-53-3399</v>
          </cell>
          <cell r="J2454">
            <v>36860</v>
          </cell>
          <cell r="K2454">
            <v>34675</v>
          </cell>
          <cell r="M2454" t="str">
            <v>近藤　司</v>
          </cell>
          <cell r="N2454">
            <v>5000</v>
          </cell>
          <cell r="O2454">
            <v>12</v>
          </cell>
          <cell r="AA2454" t="str">
            <v>西川　武志</v>
          </cell>
          <cell r="AB2454">
            <v>5000</v>
          </cell>
          <cell r="AC2454">
            <v>12</v>
          </cell>
          <cell r="AO2454" t="str">
            <v/>
          </cell>
          <cell r="AP2454"/>
          <cell r="AQ2454"/>
          <cell r="BC2454" t="str">
            <v/>
          </cell>
          <cell r="BD2454"/>
          <cell r="BE2454"/>
          <cell r="BQ2454" t="str">
            <v/>
          </cell>
          <cell r="BR2454"/>
          <cell r="BS2454"/>
          <cell r="CE2454" t="str">
            <v/>
          </cell>
          <cell r="CF2454" t="str">
            <v/>
          </cell>
          <cell r="CG2454" t="str">
            <v/>
          </cell>
          <cell r="CR2454" t="str">
            <v>京都銀行</v>
          </cell>
          <cell r="CS2454" t="str">
            <v>大久保支店</v>
          </cell>
        </row>
        <row r="2455">
          <cell r="B2455" t="str">
            <v>35</v>
          </cell>
          <cell r="F2455" t="str">
            <v>606-8235</v>
          </cell>
          <cell r="G2455" t="str">
            <v>京都市左京区田中西春菜町１５－９</v>
          </cell>
          <cell r="H2455" t="str">
            <v/>
          </cell>
          <cell r="I2455" t="str">
            <v>075-723-3066</v>
          </cell>
          <cell r="J2455">
            <v>36860</v>
          </cell>
          <cell r="K2455">
            <v>34675</v>
          </cell>
          <cell r="M2455" t="str">
            <v>中川　誠</v>
          </cell>
          <cell r="N2455">
            <v>10000</v>
          </cell>
          <cell r="O2455">
            <v>12</v>
          </cell>
          <cell r="AA2455" t="str">
            <v/>
          </cell>
          <cell r="AB2455"/>
          <cell r="AC2455"/>
          <cell r="AO2455" t="str">
            <v/>
          </cell>
          <cell r="AP2455"/>
          <cell r="AQ2455"/>
          <cell r="BC2455" t="str">
            <v/>
          </cell>
          <cell r="BD2455"/>
          <cell r="BE2455"/>
          <cell r="BQ2455" t="str">
            <v/>
          </cell>
          <cell r="BR2455"/>
          <cell r="BS2455"/>
          <cell r="CE2455" t="str">
            <v/>
          </cell>
          <cell r="CF2455" t="str">
            <v/>
          </cell>
          <cell r="CG2455" t="str">
            <v/>
          </cell>
          <cell r="CR2455" t="str">
            <v>京都中央信用金庫</v>
          </cell>
          <cell r="CS2455" t="str">
            <v>百万遍支店</v>
          </cell>
        </row>
        <row r="2456">
          <cell r="B2456" t="str">
            <v>35</v>
          </cell>
          <cell r="F2456" t="str">
            <v>612-8012</v>
          </cell>
          <cell r="G2456" t="str">
            <v>京都市伏見区桃山町遠山２８－１９</v>
          </cell>
          <cell r="H2456" t="str">
            <v/>
          </cell>
          <cell r="I2456" t="str">
            <v>075-612-6448</v>
          </cell>
          <cell r="J2456">
            <v>45514</v>
          </cell>
          <cell r="K2456">
            <v>34675</v>
          </cell>
          <cell r="M2456" t="str">
            <v>小竹　晃弘</v>
          </cell>
          <cell r="N2456">
            <v>10000</v>
          </cell>
          <cell r="O2456">
            <v>12</v>
          </cell>
          <cell r="AA2456" t="str">
            <v/>
          </cell>
          <cell r="AB2456"/>
          <cell r="AC2456"/>
          <cell r="AO2456" t="str">
            <v/>
          </cell>
          <cell r="AP2456"/>
          <cell r="AQ2456"/>
          <cell r="BC2456" t="str">
            <v/>
          </cell>
          <cell r="BD2456"/>
          <cell r="BE2456"/>
          <cell r="BQ2456" t="str">
            <v/>
          </cell>
          <cell r="BR2456"/>
          <cell r="BS2456"/>
          <cell r="CE2456" t="str">
            <v/>
          </cell>
          <cell r="CF2456" t="str">
            <v/>
          </cell>
          <cell r="CG2456" t="str">
            <v/>
          </cell>
          <cell r="CR2456" t="str">
            <v>京都中央信用金庫</v>
          </cell>
          <cell r="CS2456" t="str">
            <v>醍醐支店</v>
          </cell>
        </row>
        <row r="2457">
          <cell r="B2457" t="str">
            <v>35</v>
          </cell>
          <cell r="F2457" t="str">
            <v>610-0121</v>
          </cell>
          <cell r="G2457" t="str">
            <v>城陽市寺田今橋１７－１０</v>
          </cell>
          <cell r="H2457" t="str">
            <v/>
          </cell>
          <cell r="I2457" t="str">
            <v>0774-54-1226</v>
          </cell>
          <cell r="J2457">
            <v>149510</v>
          </cell>
          <cell r="K2457">
            <v>142167</v>
          </cell>
          <cell r="M2457" t="str">
            <v>和田　健志</v>
          </cell>
          <cell r="N2457">
            <v>16000</v>
          </cell>
          <cell r="O2457">
            <v>12</v>
          </cell>
          <cell r="AA2457" t="str">
            <v>和田　真照</v>
          </cell>
          <cell r="AB2457">
            <v>25000</v>
          </cell>
          <cell r="AC2457">
            <v>12</v>
          </cell>
          <cell r="AO2457" t="str">
            <v/>
          </cell>
          <cell r="AP2457"/>
          <cell r="AQ2457"/>
          <cell r="BC2457" t="str">
            <v/>
          </cell>
          <cell r="BD2457"/>
          <cell r="BE2457"/>
          <cell r="BQ2457" t="str">
            <v/>
          </cell>
          <cell r="BR2457"/>
          <cell r="BS2457"/>
          <cell r="CE2457" t="str">
            <v/>
          </cell>
          <cell r="CF2457" t="str">
            <v/>
          </cell>
          <cell r="CG2457" t="str">
            <v/>
          </cell>
          <cell r="CR2457" t="str">
            <v>京都銀行</v>
          </cell>
          <cell r="CS2457" t="str">
            <v>小倉支店</v>
          </cell>
        </row>
        <row r="2458">
          <cell r="B2458" t="str">
            <v>35</v>
          </cell>
          <cell r="F2458" t="str">
            <v>606-0021</v>
          </cell>
          <cell r="G2458" t="str">
            <v>京都市左京区岩倉忠在地町２９０－２</v>
          </cell>
          <cell r="H2458" t="str">
            <v/>
          </cell>
          <cell r="I2458" t="str">
            <v>075-724-3000</v>
          </cell>
          <cell r="J2458">
            <v>45381</v>
          </cell>
          <cell r="K2458">
            <v>0</v>
          </cell>
          <cell r="M2458" t="str">
            <v/>
          </cell>
          <cell r="N2458"/>
          <cell r="O2458"/>
          <cell r="AA2458" t="str">
            <v/>
          </cell>
          <cell r="AB2458"/>
          <cell r="AC2458"/>
          <cell r="AO2458" t="str">
            <v/>
          </cell>
          <cell r="AP2458"/>
          <cell r="AQ2458"/>
          <cell r="BC2458" t="str">
            <v/>
          </cell>
          <cell r="BD2458"/>
          <cell r="BE2458"/>
          <cell r="BQ2458" t="str">
            <v/>
          </cell>
          <cell r="BR2458"/>
          <cell r="BS2458"/>
          <cell r="CE2458" t="str">
            <v/>
          </cell>
          <cell r="CF2458" t="str">
            <v/>
          </cell>
          <cell r="CG2458" t="str">
            <v/>
          </cell>
          <cell r="CR2458" t="str">
            <v>京都中央信用金庫</v>
          </cell>
          <cell r="CS2458" t="str">
            <v>岩倉支店</v>
          </cell>
        </row>
        <row r="2459">
          <cell r="B2459" t="str">
            <v>35</v>
          </cell>
          <cell r="F2459" t="str">
            <v>607-8307</v>
          </cell>
          <cell r="G2459" t="str">
            <v>京都市山科区西野山射庭ノ上町６７番</v>
          </cell>
          <cell r="H2459" t="str">
            <v>地２８</v>
          </cell>
          <cell r="I2459" t="str">
            <v>075-595-8561</v>
          </cell>
          <cell r="J2459">
            <v>35767</v>
          </cell>
          <cell r="K2459">
            <v>34675</v>
          </cell>
          <cell r="M2459" t="str">
            <v>義基　隆志</v>
          </cell>
          <cell r="N2459">
            <v>5000</v>
          </cell>
          <cell r="O2459">
            <v>12</v>
          </cell>
          <cell r="AA2459" t="str">
            <v>義基　剛史</v>
          </cell>
          <cell r="AB2459">
            <v>5000</v>
          </cell>
          <cell r="AC2459">
            <v>12</v>
          </cell>
          <cell r="AO2459" t="str">
            <v/>
          </cell>
          <cell r="AP2459"/>
          <cell r="AQ2459"/>
          <cell r="BC2459" t="str">
            <v/>
          </cell>
          <cell r="BD2459"/>
          <cell r="BE2459"/>
          <cell r="BQ2459" t="str">
            <v/>
          </cell>
          <cell r="BR2459"/>
          <cell r="BS2459"/>
          <cell r="CE2459" t="str">
            <v/>
          </cell>
          <cell r="CF2459" t="str">
            <v/>
          </cell>
          <cell r="CG2459" t="str">
            <v/>
          </cell>
          <cell r="CR2459" t="str">
            <v>京都中央信用金庫</v>
          </cell>
          <cell r="CS2459" t="str">
            <v>西野支店</v>
          </cell>
        </row>
        <row r="2460">
          <cell r="B2460" t="str">
            <v>35</v>
          </cell>
          <cell r="F2460" t="str">
            <v>615-0052</v>
          </cell>
          <cell r="G2460" t="str">
            <v>京都市右京区西院清水町８２－３</v>
          </cell>
          <cell r="H2460" t="str">
            <v/>
          </cell>
          <cell r="I2460" t="str">
            <v>075-201-9730</v>
          </cell>
          <cell r="J2460">
            <v>19380</v>
          </cell>
          <cell r="K2460">
            <v>13870</v>
          </cell>
          <cell r="M2460" t="str">
            <v>鹿野　成</v>
          </cell>
          <cell r="N2460">
            <v>4000</v>
          </cell>
          <cell r="O2460">
            <v>12</v>
          </cell>
          <cell r="AA2460" t="str">
            <v/>
          </cell>
          <cell r="AB2460"/>
          <cell r="AC2460"/>
          <cell r="AO2460" t="str">
            <v/>
          </cell>
          <cell r="AP2460"/>
          <cell r="AQ2460"/>
          <cell r="BC2460" t="str">
            <v/>
          </cell>
          <cell r="BD2460"/>
          <cell r="BE2460"/>
          <cell r="BQ2460" t="str">
            <v/>
          </cell>
          <cell r="BR2460"/>
          <cell r="BS2460"/>
          <cell r="CE2460" t="str">
            <v/>
          </cell>
          <cell r="CF2460" t="str">
            <v/>
          </cell>
          <cell r="CG2460" t="str">
            <v/>
          </cell>
          <cell r="CR2460" t="str">
            <v>京都銀行</v>
          </cell>
          <cell r="CS2460" t="str">
            <v>淀支店</v>
          </cell>
        </row>
        <row r="2461">
          <cell r="B2461" t="str">
            <v>38</v>
          </cell>
          <cell r="F2461" t="str">
            <v>612-8082</v>
          </cell>
          <cell r="G2461" t="str">
            <v>京都市伏見区両替町１５－１３１番地</v>
          </cell>
          <cell r="H2461" t="str">
            <v/>
          </cell>
          <cell r="I2461" t="str">
            <v>075-642-0339</v>
          </cell>
          <cell r="J2461">
            <v>27660</v>
          </cell>
          <cell r="K2461">
            <v>26280</v>
          </cell>
          <cell r="M2461" t="str">
            <v>城崎　勝美</v>
          </cell>
          <cell r="N2461">
            <v>6000</v>
          </cell>
          <cell r="O2461">
            <v>12</v>
          </cell>
          <cell r="AA2461" t="str">
            <v/>
          </cell>
          <cell r="AB2461"/>
          <cell r="AC2461"/>
          <cell r="AO2461" t="str">
            <v/>
          </cell>
          <cell r="AP2461"/>
          <cell r="AQ2461"/>
          <cell r="BC2461" t="str">
            <v/>
          </cell>
          <cell r="BD2461"/>
          <cell r="BE2461"/>
          <cell r="BQ2461" t="str">
            <v/>
          </cell>
          <cell r="BR2461"/>
          <cell r="BS2461"/>
          <cell r="CE2461" t="str">
            <v/>
          </cell>
          <cell r="CF2461" t="str">
            <v/>
          </cell>
          <cell r="CG2461" t="str">
            <v/>
          </cell>
          <cell r="CR2461" t="str">
            <v>京都銀行</v>
          </cell>
          <cell r="CS2461" t="str">
            <v>伏見支店</v>
          </cell>
        </row>
        <row r="2462">
          <cell r="B2462" t="str">
            <v>35</v>
          </cell>
          <cell r="F2462" t="str">
            <v>612-0846</v>
          </cell>
          <cell r="G2462" t="str">
            <v>京都市伏見区深草大亀谷万帖敷町５６</v>
          </cell>
          <cell r="H2462" t="str">
            <v>９　マツヤハイツ２０６</v>
          </cell>
          <cell r="I2462" t="str">
            <v>075-632-8146</v>
          </cell>
          <cell r="J2462">
            <v>16055</v>
          </cell>
          <cell r="K2462">
            <v>13870</v>
          </cell>
          <cell r="M2462" t="str">
            <v>西田　耕司</v>
          </cell>
          <cell r="N2462">
            <v>4000</v>
          </cell>
          <cell r="O2462">
            <v>12</v>
          </cell>
          <cell r="AA2462" t="str">
            <v/>
          </cell>
          <cell r="AB2462"/>
          <cell r="AC2462"/>
          <cell r="AO2462" t="str">
            <v/>
          </cell>
          <cell r="AP2462"/>
          <cell r="AQ2462"/>
          <cell r="BC2462" t="str">
            <v/>
          </cell>
          <cell r="BD2462"/>
          <cell r="BE2462"/>
          <cell r="BQ2462" t="str">
            <v/>
          </cell>
          <cell r="BR2462"/>
          <cell r="BS2462"/>
          <cell r="CE2462" t="str">
            <v/>
          </cell>
          <cell r="CF2462" t="str">
            <v/>
          </cell>
          <cell r="CG2462" t="str">
            <v/>
          </cell>
          <cell r="CR2462" t="str">
            <v>京都中央信用金庫</v>
          </cell>
          <cell r="CS2462" t="str">
            <v>石田支店</v>
          </cell>
        </row>
        <row r="2463">
          <cell r="B2463" t="str">
            <v>35</v>
          </cell>
          <cell r="F2463" t="str">
            <v>601-8454</v>
          </cell>
          <cell r="G2463" t="str">
            <v>京都市南区唐橋経田町４０マークスゲ</v>
          </cell>
          <cell r="H2463" t="str">
            <v>ート京都サウス１１６</v>
          </cell>
          <cell r="I2463" t="str">
            <v>075-200-8300</v>
          </cell>
          <cell r="J2463">
            <v>36480</v>
          </cell>
          <cell r="K2463">
            <v>34675</v>
          </cell>
          <cell r="M2463" t="str">
            <v>高田　武哉</v>
          </cell>
          <cell r="N2463">
            <v>10000</v>
          </cell>
          <cell r="O2463">
            <v>12</v>
          </cell>
          <cell r="AA2463" t="str">
            <v/>
          </cell>
          <cell r="AB2463"/>
          <cell r="AC2463"/>
          <cell r="AO2463" t="str">
            <v/>
          </cell>
          <cell r="AP2463"/>
          <cell r="AQ2463"/>
          <cell r="BC2463" t="str">
            <v/>
          </cell>
          <cell r="BD2463"/>
          <cell r="BE2463"/>
          <cell r="BQ2463" t="str">
            <v/>
          </cell>
          <cell r="BR2463"/>
          <cell r="BS2463"/>
          <cell r="CE2463" t="str">
            <v/>
          </cell>
          <cell r="CF2463" t="str">
            <v/>
          </cell>
          <cell r="CG2463" t="str">
            <v/>
          </cell>
          <cell r="CR2463" t="str">
            <v>京都銀行</v>
          </cell>
          <cell r="CS2463" t="str">
            <v>吉祥院支店</v>
          </cell>
        </row>
        <row r="2464">
          <cell r="B2464" t="str">
            <v>35</v>
          </cell>
          <cell r="F2464" t="str">
            <v>616-8246</v>
          </cell>
          <cell r="G2464" t="str">
            <v>京都市右京区鳴滝川西町１０－２</v>
          </cell>
          <cell r="H2464" t="str">
            <v/>
          </cell>
          <cell r="I2464" t="str">
            <v>075-462-7829</v>
          </cell>
          <cell r="J2464">
            <v>2185</v>
          </cell>
          <cell r="K2464">
            <v>0</v>
          </cell>
          <cell r="M2464" t="str">
            <v/>
          </cell>
          <cell r="N2464"/>
          <cell r="O2464"/>
          <cell r="AA2464" t="str">
            <v/>
          </cell>
          <cell r="AB2464"/>
          <cell r="AC2464"/>
          <cell r="AO2464" t="str">
            <v/>
          </cell>
          <cell r="AP2464"/>
          <cell r="AQ2464"/>
          <cell r="BC2464" t="str">
            <v/>
          </cell>
          <cell r="BD2464"/>
          <cell r="BE2464"/>
          <cell r="BQ2464" t="str">
            <v/>
          </cell>
          <cell r="BR2464"/>
          <cell r="BS2464"/>
          <cell r="CE2464" t="str">
            <v/>
          </cell>
          <cell r="CF2464" t="str">
            <v/>
          </cell>
          <cell r="CG2464" t="str">
            <v/>
          </cell>
          <cell r="CR2464" t="str">
            <v>京都銀行</v>
          </cell>
          <cell r="CS2464" t="str">
            <v>帷子ノ辻支店</v>
          </cell>
        </row>
        <row r="2465">
          <cell r="B2465" t="str">
            <v>35</v>
          </cell>
          <cell r="F2465" t="str">
            <v>604-8451</v>
          </cell>
          <cell r="G2465" t="str">
            <v>京都市中京区西ノ京御輿岡町９－１</v>
          </cell>
          <cell r="H2465" t="str">
            <v/>
          </cell>
          <cell r="I2465" t="str">
            <v>075-811-9115</v>
          </cell>
          <cell r="J2465">
            <v>29915</v>
          </cell>
          <cell r="K2465">
            <v>13870</v>
          </cell>
          <cell r="M2465" t="str">
            <v>大麻　憲</v>
          </cell>
          <cell r="N2465">
            <v>4000</v>
          </cell>
          <cell r="O2465">
            <v>12</v>
          </cell>
          <cell r="AA2465" t="str">
            <v/>
          </cell>
          <cell r="AB2465"/>
          <cell r="AC2465"/>
          <cell r="AO2465" t="str">
            <v/>
          </cell>
          <cell r="AP2465"/>
          <cell r="AQ2465"/>
          <cell r="BC2465" t="str">
            <v/>
          </cell>
          <cell r="BD2465"/>
          <cell r="BE2465"/>
          <cell r="BQ2465" t="str">
            <v/>
          </cell>
          <cell r="BR2465"/>
          <cell r="BS2465"/>
          <cell r="CE2465" t="str">
            <v/>
          </cell>
          <cell r="CF2465" t="str">
            <v/>
          </cell>
          <cell r="CG2465" t="str">
            <v/>
          </cell>
          <cell r="CR2465" t="str">
            <v>京都中央信用金庫</v>
          </cell>
          <cell r="CS2465" t="str">
            <v>円町支店</v>
          </cell>
        </row>
        <row r="2466">
          <cell r="B2466" t="str">
            <v>38</v>
          </cell>
          <cell r="F2466" t="str">
            <v>616-8111</v>
          </cell>
          <cell r="G2466" t="str">
            <v>京都市右京区太秦下角田町１２－１</v>
          </cell>
          <cell r="H2466" t="str">
            <v>レスタージュ京都３１６</v>
          </cell>
          <cell r="I2466" t="str">
            <v>075-882-6176</v>
          </cell>
          <cell r="J2466">
            <v>276</v>
          </cell>
          <cell r="K2466">
            <v>0</v>
          </cell>
          <cell r="M2466" t="str">
            <v/>
          </cell>
          <cell r="N2466"/>
          <cell r="O2466"/>
          <cell r="AA2466" t="str">
            <v/>
          </cell>
          <cell r="AB2466"/>
          <cell r="AC2466"/>
          <cell r="AO2466" t="str">
            <v/>
          </cell>
          <cell r="AP2466"/>
          <cell r="AQ2466"/>
          <cell r="BC2466" t="str">
            <v/>
          </cell>
          <cell r="BD2466"/>
          <cell r="BE2466"/>
          <cell r="BQ2466" t="str">
            <v/>
          </cell>
          <cell r="BR2466"/>
          <cell r="BS2466"/>
          <cell r="CE2466" t="str">
            <v/>
          </cell>
          <cell r="CF2466" t="str">
            <v/>
          </cell>
          <cell r="CG2466" t="str">
            <v/>
          </cell>
          <cell r="CR2466" t="str">
            <v>京都中央信用金庫</v>
          </cell>
          <cell r="CS2466" t="str">
            <v>常盤東支店</v>
          </cell>
        </row>
        <row r="2467">
          <cell r="B2467" t="str">
            <v>35</v>
          </cell>
          <cell r="F2467" t="str">
            <v>627-0212</v>
          </cell>
          <cell r="G2467" t="str">
            <v>京丹後市丹後町三宅５１０</v>
          </cell>
          <cell r="H2467" t="str">
            <v/>
          </cell>
          <cell r="I2467" t="str">
            <v>0772-75-0094</v>
          </cell>
          <cell r="J2467">
            <v>84787</v>
          </cell>
          <cell r="K2467">
            <v>52012</v>
          </cell>
          <cell r="M2467" t="str">
            <v>大柳　勝也</v>
          </cell>
          <cell r="N2467">
            <v>10000</v>
          </cell>
          <cell r="O2467">
            <v>12</v>
          </cell>
          <cell r="AA2467" t="str">
            <v>大柳　潤太</v>
          </cell>
          <cell r="AB2467">
            <v>5000</v>
          </cell>
          <cell r="AC2467">
            <v>12</v>
          </cell>
          <cell r="AO2467" t="str">
            <v/>
          </cell>
          <cell r="AP2467"/>
          <cell r="AQ2467"/>
          <cell r="BC2467" t="str">
            <v/>
          </cell>
          <cell r="BD2467"/>
          <cell r="BE2467"/>
          <cell r="BQ2467" t="str">
            <v/>
          </cell>
          <cell r="BR2467"/>
          <cell r="BS2467"/>
          <cell r="CE2467" t="str">
            <v/>
          </cell>
          <cell r="CF2467" t="str">
            <v/>
          </cell>
          <cell r="CG2467" t="str">
            <v/>
          </cell>
          <cell r="CR2467" t="str">
            <v>京都銀行</v>
          </cell>
          <cell r="CS2467" t="str">
            <v>峰山支店</v>
          </cell>
        </row>
        <row r="2468">
          <cell r="B2468" t="str">
            <v>35</v>
          </cell>
          <cell r="F2468" t="str">
            <v>603-8344</v>
          </cell>
          <cell r="G2468" t="str">
            <v>京都市北区等持院南町７５－１０</v>
          </cell>
          <cell r="H2468" t="str">
            <v/>
          </cell>
          <cell r="I2468" t="str">
            <v>075-464-7671</v>
          </cell>
          <cell r="J2468">
            <v>1966</v>
          </cell>
          <cell r="K2468">
            <v>0</v>
          </cell>
          <cell r="M2468" t="str">
            <v/>
          </cell>
          <cell r="N2468"/>
          <cell r="O2468"/>
          <cell r="AA2468" t="str">
            <v/>
          </cell>
          <cell r="AB2468"/>
          <cell r="AC2468"/>
          <cell r="AO2468" t="str">
            <v/>
          </cell>
          <cell r="AP2468"/>
          <cell r="AQ2468"/>
          <cell r="BC2468" t="str">
            <v/>
          </cell>
          <cell r="BD2468"/>
          <cell r="BE2468"/>
          <cell r="BQ2468" t="str">
            <v/>
          </cell>
          <cell r="BR2468"/>
          <cell r="BS2468"/>
          <cell r="CE2468" t="str">
            <v/>
          </cell>
          <cell r="CF2468" t="str">
            <v/>
          </cell>
          <cell r="CG2468" t="str">
            <v/>
          </cell>
          <cell r="CR2468" t="str">
            <v>京都中央信用金庫</v>
          </cell>
          <cell r="CS2468" t="str">
            <v>大将軍支店</v>
          </cell>
        </row>
        <row r="2469">
          <cell r="B2469" t="str">
            <v>35</v>
          </cell>
          <cell r="F2469" t="str">
            <v>606-8181</v>
          </cell>
          <cell r="G2469" t="str">
            <v>京都市左京区一乗寺地蔵本町３３－１</v>
          </cell>
          <cell r="H2469" t="str">
            <v/>
          </cell>
          <cell r="I2469" t="str">
            <v>075-712-1069</v>
          </cell>
          <cell r="J2469">
            <v>1748</v>
          </cell>
          <cell r="K2469">
            <v>0</v>
          </cell>
          <cell r="M2469" t="str">
            <v/>
          </cell>
          <cell r="N2469"/>
          <cell r="O2469"/>
          <cell r="AA2469" t="str">
            <v/>
          </cell>
          <cell r="AB2469"/>
          <cell r="AC2469"/>
          <cell r="AO2469" t="str">
            <v/>
          </cell>
          <cell r="AP2469"/>
          <cell r="AQ2469"/>
          <cell r="BC2469" t="str">
            <v/>
          </cell>
          <cell r="BD2469"/>
          <cell r="BE2469"/>
          <cell r="BQ2469" t="str">
            <v/>
          </cell>
          <cell r="BR2469"/>
          <cell r="BS2469"/>
          <cell r="CE2469" t="str">
            <v/>
          </cell>
          <cell r="CF2469" t="str">
            <v/>
          </cell>
          <cell r="CG2469" t="str">
            <v/>
          </cell>
          <cell r="CR2469" t="str">
            <v>京都信用金庫</v>
          </cell>
          <cell r="CS2469" t="str">
            <v>銀閣寺支店</v>
          </cell>
        </row>
        <row r="2470">
          <cell r="B2470" t="str">
            <v>35</v>
          </cell>
          <cell r="F2470" t="str">
            <v>601-8145</v>
          </cell>
          <cell r="G2470" t="str">
            <v>京都市南区</v>
          </cell>
          <cell r="H2470" t="str">
            <v>上鳥羽西浦町４８番地１８</v>
          </cell>
          <cell r="I2470" t="str">
            <v>075-634-9779</v>
          </cell>
          <cell r="J2470">
            <v>2185</v>
          </cell>
          <cell r="K2470">
            <v>0</v>
          </cell>
          <cell r="M2470" t="str">
            <v/>
          </cell>
          <cell r="N2470"/>
          <cell r="O2470"/>
          <cell r="AA2470" t="str">
            <v/>
          </cell>
          <cell r="AB2470"/>
          <cell r="AC2470"/>
          <cell r="AO2470" t="str">
            <v/>
          </cell>
          <cell r="AP2470"/>
          <cell r="AQ2470"/>
          <cell r="BC2470" t="str">
            <v/>
          </cell>
          <cell r="BD2470"/>
          <cell r="BE2470"/>
          <cell r="BQ2470" t="str">
            <v/>
          </cell>
          <cell r="BR2470"/>
          <cell r="BS2470"/>
          <cell r="CE2470" t="str">
            <v/>
          </cell>
          <cell r="CF2470" t="str">
            <v/>
          </cell>
          <cell r="CG2470" t="str">
            <v/>
          </cell>
          <cell r="CR2470" t="str">
            <v>京都信用金庫</v>
          </cell>
          <cell r="CS2470" t="str">
            <v>十条支店</v>
          </cell>
        </row>
        <row r="2471">
          <cell r="B2471" t="str">
            <v>38</v>
          </cell>
          <cell r="F2471" t="str">
            <v>610-1103</v>
          </cell>
          <cell r="G2471" t="str">
            <v>京都市西京区御陵峰ヶ堂町３丁目２８</v>
          </cell>
          <cell r="H2471" t="str">
            <v>-5</v>
          </cell>
          <cell r="I2471" t="str">
            <v>075-331-8609</v>
          </cell>
          <cell r="J2471">
            <v>2760</v>
          </cell>
          <cell r="K2471">
            <v>0</v>
          </cell>
          <cell r="M2471" t="str">
            <v/>
          </cell>
          <cell r="N2471"/>
          <cell r="O2471"/>
          <cell r="AA2471" t="str">
            <v/>
          </cell>
          <cell r="AB2471"/>
          <cell r="AC2471"/>
          <cell r="AO2471" t="str">
            <v/>
          </cell>
          <cell r="AP2471"/>
          <cell r="AQ2471"/>
          <cell r="BC2471" t="str">
            <v/>
          </cell>
          <cell r="BD2471"/>
          <cell r="BE2471"/>
          <cell r="BQ2471" t="str">
            <v/>
          </cell>
          <cell r="BR2471"/>
          <cell r="BS2471"/>
          <cell r="CE2471" t="str">
            <v/>
          </cell>
          <cell r="CF2471" t="str">
            <v/>
          </cell>
          <cell r="CG2471" t="str">
            <v/>
          </cell>
          <cell r="CR2471"/>
          <cell r="CS2471"/>
        </row>
        <row r="2472">
          <cell r="B2472" t="str">
            <v>35</v>
          </cell>
          <cell r="F2472" t="str">
            <v>624-0946</v>
          </cell>
          <cell r="G2472" t="str">
            <v>舞鶴市字下福井　８８２－１３</v>
          </cell>
          <cell r="H2472" t="str">
            <v/>
          </cell>
          <cell r="I2472" t="str">
            <v>0773-60-5199</v>
          </cell>
          <cell r="J2472">
            <v>15665</v>
          </cell>
          <cell r="K2472">
            <v>13870</v>
          </cell>
          <cell r="M2472" t="str">
            <v>村尾　賢治</v>
          </cell>
          <cell r="N2472">
            <v>4000</v>
          </cell>
          <cell r="O2472">
            <v>12</v>
          </cell>
          <cell r="AA2472" t="str">
            <v/>
          </cell>
          <cell r="AB2472"/>
          <cell r="AC2472"/>
          <cell r="AO2472" t="str">
            <v/>
          </cell>
          <cell r="AP2472"/>
          <cell r="AQ2472"/>
          <cell r="BC2472" t="str">
            <v/>
          </cell>
          <cell r="BD2472"/>
          <cell r="BE2472"/>
          <cell r="BQ2472" t="str">
            <v/>
          </cell>
          <cell r="BR2472"/>
          <cell r="BS2472"/>
          <cell r="CE2472" t="str">
            <v/>
          </cell>
          <cell r="CF2472" t="str">
            <v/>
          </cell>
          <cell r="CG2472" t="str">
            <v/>
          </cell>
          <cell r="CR2472"/>
          <cell r="CS2472"/>
        </row>
        <row r="2473">
          <cell r="B2473" t="str">
            <v>35</v>
          </cell>
          <cell r="F2473" t="str">
            <v>625-0051</v>
          </cell>
          <cell r="G2473" t="str">
            <v>舞鶴市行永東町２－２０</v>
          </cell>
          <cell r="H2473" t="str">
            <v/>
          </cell>
          <cell r="I2473" t="str">
            <v>0773-63-4084</v>
          </cell>
          <cell r="J2473">
            <v>16055</v>
          </cell>
          <cell r="K2473">
            <v>13870</v>
          </cell>
          <cell r="M2473" t="str">
            <v>清水　満</v>
          </cell>
          <cell r="N2473">
            <v>4000</v>
          </cell>
          <cell r="O2473">
            <v>12</v>
          </cell>
          <cell r="AA2473" t="str">
            <v/>
          </cell>
          <cell r="AB2473"/>
          <cell r="AC2473"/>
          <cell r="AO2473" t="str">
            <v/>
          </cell>
          <cell r="AP2473"/>
          <cell r="AQ2473"/>
          <cell r="BC2473" t="str">
            <v/>
          </cell>
          <cell r="BD2473"/>
          <cell r="BE2473"/>
          <cell r="BQ2473" t="str">
            <v/>
          </cell>
          <cell r="BR2473"/>
          <cell r="BS2473"/>
          <cell r="CE2473" t="str">
            <v/>
          </cell>
          <cell r="CF2473" t="str">
            <v/>
          </cell>
          <cell r="CG2473" t="str">
            <v/>
          </cell>
          <cell r="CR2473"/>
          <cell r="CS2473"/>
        </row>
        <row r="2474">
          <cell r="B2474" t="str">
            <v>38</v>
          </cell>
          <cell r="F2474" t="str">
            <v>604-8842</v>
          </cell>
          <cell r="G2474" t="str">
            <v>京都市中京区壬生土居ノ内町１９</v>
          </cell>
          <cell r="H2474" t="str">
            <v/>
          </cell>
          <cell r="I2474" t="str">
            <v>075-322-8851</v>
          </cell>
          <cell r="J2474">
            <v>1380</v>
          </cell>
          <cell r="K2474">
            <v>0</v>
          </cell>
          <cell r="M2474" t="str">
            <v/>
          </cell>
          <cell r="N2474"/>
          <cell r="O2474"/>
          <cell r="AA2474" t="str">
            <v/>
          </cell>
          <cell r="AB2474"/>
          <cell r="AC2474"/>
          <cell r="AO2474" t="str">
            <v/>
          </cell>
          <cell r="AP2474"/>
          <cell r="AQ2474"/>
          <cell r="BC2474" t="str">
            <v/>
          </cell>
          <cell r="BD2474"/>
          <cell r="BE2474"/>
          <cell r="BQ2474" t="str">
            <v/>
          </cell>
          <cell r="BR2474"/>
          <cell r="BS2474"/>
          <cell r="CE2474" t="str">
            <v/>
          </cell>
          <cell r="CF2474" t="str">
            <v/>
          </cell>
          <cell r="CG2474" t="str">
            <v/>
          </cell>
          <cell r="CR2474" t="str">
            <v>京都中央信用金庫</v>
          </cell>
          <cell r="CS2474" t="str">
            <v>壬生支店</v>
          </cell>
        </row>
        <row r="2475">
          <cell r="B2475" t="str">
            <v>35</v>
          </cell>
          <cell r="F2475" t="str">
            <v>612-8494</v>
          </cell>
          <cell r="G2475" t="str">
            <v>京都市伏見区久我東町　１－１７１</v>
          </cell>
          <cell r="H2475" t="str">
            <v/>
          </cell>
          <cell r="I2475" t="str">
            <v>075-934-1274</v>
          </cell>
          <cell r="J2475">
            <v>43795</v>
          </cell>
          <cell r="K2475">
            <v>41610</v>
          </cell>
          <cell r="M2475" t="str">
            <v>牧　謙次</v>
          </cell>
          <cell r="N2475">
            <v>12000</v>
          </cell>
          <cell r="O2475">
            <v>12</v>
          </cell>
          <cell r="AA2475" t="str">
            <v/>
          </cell>
          <cell r="AB2475"/>
          <cell r="AC2475"/>
          <cell r="AO2475" t="str">
            <v/>
          </cell>
          <cell r="AP2475"/>
          <cell r="AQ2475"/>
          <cell r="BC2475" t="str">
            <v/>
          </cell>
          <cell r="BD2475"/>
          <cell r="BE2475"/>
          <cell r="BQ2475" t="str">
            <v/>
          </cell>
          <cell r="BR2475"/>
          <cell r="BS2475"/>
          <cell r="CE2475" t="str">
            <v/>
          </cell>
          <cell r="CF2475" t="str">
            <v/>
          </cell>
          <cell r="CG2475" t="str">
            <v/>
          </cell>
          <cell r="CR2475" t="str">
            <v>京都中央信用金庫</v>
          </cell>
          <cell r="CS2475" t="str">
            <v>久我支店</v>
          </cell>
        </row>
        <row r="2476">
          <cell r="B2476" t="str">
            <v>35</v>
          </cell>
          <cell r="F2476" t="str">
            <v>623-1122</v>
          </cell>
          <cell r="G2476" t="str">
            <v>綾部市八津合町片山６５</v>
          </cell>
          <cell r="H2476" t="str">
            <v/>
          </cell>
          <cell r="I2476" t="str">
            <v>0773-54-0239</v>
          </cell>
          <cell r="J2476">
            <v>41933</v>
          </cell>
          <cell r="K2476">
            <v>41610</v>
          </cell>
          <cell r="M2476" t="str">
            <v>岸本　幸宏</v>
          </cell>
          <cell r="N2476">
            <v>12000</v>
          </cell>
          <cell r="O2476">
            <v>12</v>
          </cell>
          <cell r="AA2476" t="str">
            <v/>
          </cell>
          <cell r="AB2476"/>
          <cell r="AC2476"/>
          <cell r="AO2476" t="str">
            <v/>
          </cell>
          <cell r="AP2476"/>
          <cell r="AQ2476"/>
          <cell r="BC2476" t="str">
            <v/>
          </cell>
          <cell r="BD2476"/>
          <cell r="BE2476"/>
          <cell r="BQ2476" t="str">
            <v/>
          </cell>
          <cell r="BR2476"/>
          <cell r="BS2476"/>
          <cell r="CE2476" t="str">
            <v/>
          </cell>
          <cell r="CF2476" t="str">
            <v/>
          </cell>
          <cell r="CG2476" t="str">
            <v/>
          </cell>
          <cell r="CR2476"/>
          <cell r="CS2476"/>
        </row>
        <row r="2477">
          <cell r="B2477" t="str">
            <v>35</v>
          </cell>
          <cell r="F2477" t="str">
            <v>613-0035</v>
          </cell>
          <cell r="G2477" t="str">
            <v>久世郡久御山町下津屋下ノ浜代８－９</v>
          </cell>
          <cell r="H2477" t="str">
            <v/>
          </cell>
          <cell r="I2477" t="str">
            <v>0774-44-0295</v>
          </cell>
          <cell r="J2477">
            <v>36860</v>
          </cell>
          <cell r="K2477">
            <v>34675</v>
          </cell>
          <cell r="M2477" t="str">
            <v>木下　英樹</v>
          </cell>
          <cell r="N2477">
            <v>10000</v>
          </cell>
          <cell r="O2477">
            <v>12</v>
          </cell>
          <cell r="AA2477" t="str">
            <v/>
          </cell>
          <cell r="AB2477"/>
          <cell r="AC2477"/>
          <cell r="AO2477" t="str">
            <v/>
          </cell>
          <cell r="AP2477"/>
          <cell r="AQ2477"/>
          <cell r="BC2477" t="str">
            <v/>
          </cell>
          <cell r="BD2477"/>
          <cell r="BE2477"/>
          <cell r="BQ2477" t="str">
            <v/>
          </cell>
          <cell r="BR2477"/>
          <cell r="BS2477"/>
          <cell r="CE2477" t="str">
            <v/>
          </cell>
          <cell r="CF2477" t="str">
            <v/>
          </cell>
          <cell r="CG2477" t="str">
            <v/>
          </cell>
          <cell r="CR2477" t="str">
            <v>京都中央信用金庫</v>
          </cell>
          <cell r="CS2477" t="str">
            <v>西小倉支店</v>
          </cell>
        </row>
        <row r="2478">
          <cell r="B2478" t="str">
            <v>35</v>
          </cell>
          <cell r="F2478" t="str">
            <v>611-0002</v>
          </cell>
          <cell r="G2478" t="str">
            <v>宇治市木幡金草原３４－２</v>
          </cell>
          <cell r="H2478" t="str">
            <v/>
          </cell>
          <cell r="I2478" t="str">
            <v>0774-33-3405</v>
          </cell>
          <cell r="J2478">
            <v>29668</v>
          </cell>
          <cell r="K2478">
            <v>23113</v>
          </cell>
          <cell r="M2478" t="str">
            <v>安田　直樹</v>
          </cell>
          <cell r="N2478">
            <v>10000</v>
          </cell>
          <cell r="O2478">
            <v>8</v>
          </cell>
          <cell r="AA2478" t="str">
            <v/>
          </cell>
          <cell r="AB2478"/>
          <cell r="AC2478"/>
          <cell r="AO2478" t="str">
            <v/>
          </cell>
          <cell r="AP2478"/>
          <cell r="AQ2478"/>
          <cell r="BC2478" t="str">
            <v/>
          </cell>
          <cell r="BD2478"/>
          <cell r="BE2478"/>
          <cell r="BQ2478" t="str">
            <v/>
          </cell>
          <cell r="BR2478"/>
          <cell r="BS2478"/>
          <cell r="CE2478" t="str">
            <v/>
          </cell>
          <cell r="CF2478" t="str">
            <v/>
          </cell>
          <cell r="CG2478" t="str">
            <v/>
          </cell>
          <cell r="CR2478"/>
          <cell r="CS2478"/>
        </row>
        <row r="2479">
          <cell r="B2479" t="str">
            <v>35</v>
          </cell>
          <cell r="F2479" t="str">
            <v>620-0202</v>
          </cell>
          <cell r="G2479" t="str">
            <v>船井郡京丹波町実勢坪井４６－１１６</v>
          </cell>
          <cell r="H2479" t="str">
            <v/>
          </cell>
          <cell r="I2479" t="str">
            <v>090-4567-0388</v>
          </cell>
          <cell r="J2479">
            <v>19522</v>
          </cell>
          <cell r="K2479">
            <v>17337</v>
          </cell>
          <cell r="M2479" t="str">
            <v>渡邊　克巳</v>
          </cell>
          <cell r="N2479">
            <v>5000</v>
          </cell>
          <cell r="O2479">
            <v>12</v>
          </cell>
          <cell r="AA2479" t="str">
            <v/>
          </cell>
          <cell r="AB2479"/>
          <cell r="AC2479"/>
          <cell r="AO2479" t="str">
            <v/>
          </cell>
          <cell r="AP2479"/>
          <cell r="AQ2479"/>
          <cell r="BC2479" t="str">
            <v/>
          </cell>
          <cell r="BD2479"/>
          <cell r="BE2479"/>
          <cell r="BQ2479" t="str">
            <v/>
          </cell>
          <cell r="BR2479"/>
          <cell r="BS2479"/>
          <cell r="CE2479" t="str">
            <v/>
          </cell>
          <cell r="CF2479" t="str">
            <v/>
          </cell>
          <cell r="CG2479" t="str">
            <v/>
          </cell>
          <cell r="CR2479"/>
          <cell r="CS2479"/>
        </row>
        <row r="2480">
          <cell r="B2480" t="str">
            <v>35</v>
          </cell>
          <cell r="F2480" t="str">
            <v>610-0202</v>
          </cell>
          <cell r="G2480" t="str">
            <v>綴喜郡宇治田原町緑苑坂４９－３</v>
          </cell>
          <cell r="H2480" t="str">
            <v/>
          </cell>
          <cell r="I2480" t="str">
            <v>075-633-5071</v>
          </cell>
          <cell r="J2480">
            <v>36860</v>
          </cell>
          <cell r="K2480">
            <v>34675</v>
          </cell>
          <cell r="M2480" t="str">
            <v>藤井　裕也</v>
          </cell>
          <cell r="N2480">
            <v>10000</v>
          </cell>
          <cell r="O2480">
            <v>12</v>
          </cell>
          <cell r="AA2480" t="str">
            <v/>
          </cell>
          <cell r="AB2480"/>
          <cell r="AC2480"/>
          <cell r="AO2480" t="str">
            <v/>
          </cell>
          <cell r="AP2480"/>
          <cell r="AQ2480"/>
          <cell r="BC2480" t="str">
            <v/>
          </cell>
          <cell r="BD2480"/>
          <cell r="BE2480"/>
          <cell r="BQ2480" t="str">
            <v/>
          </cell>
          <cell r="BR2480"/>
          <cell r="BS2480"/>
          <cell r="CE2480" t="str">
            <v/>
          </cell>
          <cell r="CF2480" t="str">
            <v/>
          </cell>
          <cell r="CG2480" t="str">
            <v/>
          </cell>
          <cell r="CR2480" t="str">
            <v>京都銀行</v>
          </cell>
          <cell r="CS2480" t="str">
            <v>淀支店</v>
          </cell>
        </row>
        <row r="2481">
          <cell r="B2481" t="str">
            <v>35</v>
          </cell>
          <cell r="F2481" t="str">
            <v>611-0002</v>
          </cell>
          <cell r="G2481" t="str">
            <v>宇治市木幡平尾２８－４３９</v>
          </cell>
          <cell r="H2481" t="str">
            <v/>
          </cell>
          <cell r="I2481" t="str">
            <v>0774-33-0854</v>
          </cell>
          <cell r="J2481">
            <v>2527</v>
          </cell>
          <cell r="K2481">
            <v>0</v>
          </cell>
          <cell r="M2481" t="str">
            <v/>
          </cell>
          <cell r="N2481"/>
          <cell r="O2481"/>
          <cell r="AA2481" t="str">
            <v/>
          </cell>
          <cell r="AB2481"/>
          <cell r="AC2481"/>
          <cell r="AO2481" t="str">
            <v/>
          </cell>
          <cell r="AP2481"/>
          <cell r="AQ2481"/>
          <cell r="BC2481" t="str">
            <v/>
          </cell>
          <cell r="BD2481"/>
          <cell r="BE2481"/>
          <cell r="BQ2481" t="str">
            <v/>
          </cell>
          <cell r="BR2481"/>
          <cell r="BS2481"/>
          <cell r="CE2481" t="str">
            <v/>
          </cell>
          <cell r="CF2481" t="str">
            <v/>
          </cell>
          <cell r="CG2481" t="str">
            <v/>
          </cell>
          <cell r="CR2481" t="str">
            <v>京都銀行</v>
          </cell>
          <cell r="CS2481" t="str">
            <v>六地蔵支店</v>
          </cell>
        </row>
        <row r="2482">
          <cell r="B2482" t="str">
            <v>36</v>
          </cell>
          <cell r="F2482" t="str">
            <v>607-8134</v>
          </cell>
          <cell r="G2482" t="str">
            <v>京都市山科区大塚北溝町２番地の１</v>
          </cell>
          <cell r="H2482" t="str">
            <v/>
          </cell>
          <cell r="I2482" t="str">
            <v>075-574-1800</v>
          </cell>
          <cell r="J2482">
            <v>57687</v>
          </cell>
          <cell r="K2482">
            <v>56940</v>
          </cell>
          <cell r="M2482" t="str">
            <v>山口　政一</v>
          </cell>
          <cell r="N2482">
            <v>4000</v>
          </cell>
          <cell r="O2482">
            <v>12</v>
          </cell>
          <cell r="AA2482" t="str">
            <v>山根　正紹</v>
          </cell>
          <cell r="AB2482">
            <v>10000</v>
          </cell>
          <cell r="AC2482">
            <v>12</v>
          </cell>
          <cell r="AO2482" t="str">
            <v>知識　親祐</v>
          </cell>
          <cell r="AP2482">
            <v>10000</v>
          </cell>
          <cell r="AQ2482">
            <v>12</v>
          </cell>
          <cell r="BC2482" t="str">
            <v/>
          </cell>
          <cell r="BD2482"/>
          <cell r="BE2482"/>
          <cell r="BQ2482" t="str">
            <v/>
          </cell>
          <cell r="BR2482"/>
          <cell r="BS2482"/>
          <cell r="CE2482" t="str">
            <v/>
          </cell>
          <cell r="CF2482" t="str">
            <v/>
          </cell>
          <cell r="CG2482" t="str">
            <v/>
          </cell>
          <cell r="CR2482" t="str">
            <v>京都信用金庫</v>
          </cell>
          <cell r="CS2482" t="str">
            <v>北山科支店</v>
          </cell>
        </row>
        <row r="2483">
          <cell r="B2483" t="str">
            <v>36</v>
          </cell>
          <cell r="F2483" t="str">
            <v>623-0103</v>
          </cell>
          <cell r="G2483" t="str">
            <v>綾部市梅迫町</v>
          </cell>
          <cell r="H2483" t="str">
            <v>上縄手１４番地の２</v>
          </cell>
          <cell r="I2483" t="str">
            <v>090-1243-6973</v>
          </cell>
          <cell r="J2483">
            <v>353749</v>
          </cell>
          <cell r="K2483">
            <v>59312</v>
          </cell>
          <cell r="M2483" t="str">
            <v>松本　和明</v>
          </cell>
          <cell r="N2483">
            <v>25000</v>
          </cell>
          <cell r="O2483">
            <v>12</v>
          </cell>
          <cell r="AA2483" t="str">
            <v/>
          </cell>
          <cell r="AB2483"/>
          <cell r="AC2483"/>
          <cell r="AO2483" t="str">
            <v/>
          </cell>
          <cell r="AP2483"/>
          <cell r="AQ2483"/>
          <cell r="BC2483" t="str">
            <v/>
          </cell>
          <cell r="BD2483"/>
          <cell r="BE2483"/>
          <cell r="BQ2483" t="str">
            <v/>
          </cell>
          <cell r="BR2483"/>
          <cell r="BS2483"/>
          <cell r="CE2483" t="str">
            <v/>
          </cell>
          <cell r="CF2483" t="str">
            <v/>
          </cell>
          <cell r="CG2483" t="str">
            <v/>
          </cell>
          <cell r="CR2483" t="str">
            <v>京都北都信用金庫</v>
          </cell>
          <cell r="CS2483" t="str">
            <v>東舞鶴中央支店</v>
          </cell>
        </row>
        <row r="2484">
          <cell r="B2484" t="str">
            <v>35</v>
          </cell>
          <cell r="F2484" t="str">
            <v>611-0025</v>
          </cell>
          <cell r="G2484" t="str">
            <v>宇治市</v>
          </cell>
          <cell r="H2484" t="str">
            <v>神明宮北６５番地の１７</v>
          </cell>
          <cell r="I2484" t="str">
            <v>090-5881-5204</v>
          </cell>
          <cell r="J2484">
            <v>56088</v>
          </cell>
          <cell r="K2484">
            <v>34675</v>
          </cell>
          <cell r="M2484" t="str">
            <v>桐畑　知史</v>
          </cell>
          <cell r="N2484">
            <v>10000</v>
          </cell>
          <cell r="O2484">
            <v>12</v>
          </cell>
          <cell r="AA2484" t="str">
            <v/>
          </cell>
          <cell r="AB2484"/>
          <cell r="AC2484"/>
          <cell r="AO2484" t="str">
            <v/>
          </cell>
          <cell r="AP2484"/>
          <cell r="AQ2484"/>
          <cell r="BC2484" t="str">
            <v/>
          </cell>
          <cell r="BD2484"/>
          <cell r="BE2484"/>
          <cell r="BQ2484" t="str">
            <v/>
          </cell>
          <cell r="BR2484"/>
          <cell r="BS2484"/>
          <cell r="CE2484" t="str">
            <v/>
          </cell>
          <cell r="CF2484" t="str">
            <v/>
          </cell>
          <cell r="CG2484" t="str">
            <v/>
          </cell>
          <cell r="CR2484"/>
          <cell r="CS2484"/>
        </row>
        <row r="2485">
          <cell r="B2485" t="str">
            <v>35</v>
          </cell>
          <cell r="F2485" t="str">
            <v>620-0914</v>
          </cell>
          <cell r="G2485" t="str">
            <v>福知山市字立原２０２</v>
          </cell>
          <cell r="H2485" t="str">
            <v/>
          </cell>
          <cell r="I2485" t="str">
            <v>0773-33-3604</v>
          </cell>
          <cell r="J2485">
            <v>4151</v>
          </cell>
          <cell r="K2485">
            <v>0</v>
          </cell>
          <cell r="M2485" t="str">
            <v/>
          </cell>
          <cell r="N2485"/>
          <cell r="O2485"/>
          <cell r="AA2485" t="str">
            <v/>
          </cell>
          <cell r="AB2485"/>
          <cell r="AC2485"/>
          <cell r="AO2485" t="str">
            <v/>
          </cell>
          <cell r="AP2485"/>
          <cell r="AQ2485"/>
          <cell r="BC2485" t="str">
            <v/>
          </cell>
          <cell r="BD2485"/>
          <cell r="BE2485"/>
          <cell r="BQ2485" t="str">
            <v/>
          </cell>
          <cell r="BR2485"/>
          <cell r="BS2485"/>
          <cell r="CE2485" t="str">
            <v/>
          </cell>
          <cell r="CF2485" t="str">
            <v/>
          </cell>
          <cell r="CG2485" t="str">
            <v/>
          </cell>
          <cell r="CR2485"/>
          <cell r="CS2485"/>
        </row>
        <row r="2486">
          <cell r="B2486" t="str">
            <v>35</v>
          </cell>
          <cell r="F2486" t="str">
            <v>601-8396</v>
          </cell>
          <cell r="G2486" t="str">
            <v>京都市南区吉祥院嶋高町３７</v>
          </cell>
          <cell r="H2486" t="str">
            <v/>
          </cell>
          <cell r="I2486" t="str">
            <v>075-692-0366</v>
          </cell>
          <cell r="J2486">
            <v>38038</v>
          </cell>
          <cell r="K2486">
            <v>34675</v>
          </cell>
          <cell r="M2486" t="str">
            <v>村上　修司</v>
          </cell>
          <cell r="N2486">
            <v>5000</v>
          </cell>
          <cell r="O2486">
            <v>12</v>
          </cell>
          <cell r="AA2486" t="str">
            <v>村上　禎浩</v>
          </cell>
          <cell r="AB2486">
            <v>5000</v>
          </cell>
          <cell r="AC2486">
            <v>12</v>
          </cell>
          <cell r="AO2486" t="str">
            <v/>
          </cell>
          <cell r="AP2486"/>
          <cell r="AQ2486"/>
          <cell r="BC2486" t="str">
            <v/>
          </cell>
          <cell r="BD2486"/>
          <cell r="BE2486"/>
          <cell r="BQ2486" t="str">
            <v/>
          </cell>
          <cell r="BR2486"/>
          <cell r="BS2486"/>
          <cell r="CE2486" t="str">
            <v/>
          </cell>
          <cell r="CF2486" t="str">
            <v/>
          </cell>
          <cell r="CG2486" t="str">
            <v/>
          </cell>
          <cell r="CR2486" t="str">
            <v>京都中央信用金庫</v>
          </cell>
          <cell r="CS2486" t="str">
            <v>吉祥院支店</v>
          </cell>
        </row>
        <row r="2487">
          <cell r="B2487" t="str">
            <v>35</v>
          </cell>
          <cell r="F2487" t="str">
            <v>603-8484</v>
          </cell>
          <cell r="G2487" t="str">
            <v>京都市北区衣笠氷室町２８－１２</v>
          </cell>
          <cell r="H2487" t="str">
            <v/>
          </cell>
          <cell r="I2487" t="str">
            <v>075-462-4814</v>
          </cell>
          <cell r="J2487">
            <v>36860</v>
          </cell>
          <cell r="K2487">
            <v>34675</v>
          </cell>
          <cell r="M2487" t="str">
            <v>松田　義之</v>
          </cell>
          <cell r="N2487">
            <v>10000</v>
          </cell>
          <cell r="O2487">
            <v>12</v>
          </cell>
          <cell r="AA2487" t="str">
            <v/>
          </cell>
          <cell r="AB2487"/>
          <cell r="AC2487"/>
          <cell r="AO2487" t="str">
            <v/>
          </cell>
          <cell r="AP2487"/>
          <cell r="AQ2487"/>
          <cell r="BC2487" t="str">
            <v/>
          </cell>
          <cell r="BD2487"/>
          <cell r="BE2487"/>
          <cell r="BQ2487" t="str">
            <v/>
          </cell>
          <cell r="BR2487"/>
          <cell r="BS2487"/>
          <cell r="CE2487" t="str">
            <v/>
          </cell>
          <cell r="CF2487" t="str">
            <v/>
          </cell>
          <cell r="CG2487" t="str">
            <v/>
          </cell>
          <cell r="CR2487"/>
          <cell r="CS2487"/>
        </row>
        <row r="2488">
          <cell r="B2488" t="str">
            <v>35</v>
          </cell>
          <cell r="F2488" t="str">
            <v>603-8487</v>
          </cell>
          <cell r="G2488" t="str">
            <v>京都市北区大北山原谷乾町２４２－１</v>
          </cell>
          <cell r="H2488" t="str">
            <v/>
          </cell>
          <cell r="I2488" t="str">
            <v>075-464-3390</v>
          </cell>
          <cell r="J2488">
            <v>17366</v>
          </cell>
          <cell r="K2488">
            <v>13870</v>
          </cell>
          <cell r="M2488" t="str">
            <v>久門田　勝</v>
          </cell>
          <cell r="N2488">
            <v>4000</v>
          </cell>
          <cell r="O2488">
            <v>12</v>
          </cell>
          <cell r="AA2488" t="str">
            <v/>
          </cell>
          <cell r="AB2488"/>
          <cell r="AC2488"/>
          <cell r="AO2488" t="str">
            <v/>
          </cell>
          <cell r="AP2488"/>
          <cell r="AQ2488"/>
          <cell r="BC2488" t="str">
            <v/>
          </cell>
          <cell r="BD2488"/>
          <cell r="BE2488"/>
          <cell r="BQ2488" t="str">
            <v/>
          </cell>
          <cell r="BR2488"/>
          <cell r="BS2488"/>
          <cell r="CE2488" t="str">
            <v/>
          </cell>
          <cell r="CF2488" t="str">
            <v/>
          </cell>
          <cell r="CG2488" t="str">
            <v/>
          </cell>
          <cell r="CR2488" t="str">
            <v>京都中央信用金庫</v>
          </cell>
          <cell r="CS2488" t="str">
            <v>紫野支店</v>
          </cell>
        </row>
        <row r="2489">
          <cell r="B2489" t="str">
            <v>35</v>
          </cell>
          <cell r="F2489" t="str">
            <v>601-8174</v>
          </cell>
          <cell r="G2489" t="str">
            <v>京都市南区</v>
          </cell>
          <cell r="H2489" t="str">
            <v>上鳥羽清井町７４－２</v>
          </cell>
          <cell r="I2489" t="str">
            <v>075-691-2976</v>
          </cell>
          <cell r="J2489">
            <v>20206</v>
          </cell>
          <cell r="K2489">
            <v>13870</v>
          </cell>
          <cell r="M2489" t="str">
            <v>坂井　次雄</v>
          </cell>
          <cell r="N2489">
            <v>4000</v>
          </cell>
          <cell r="O2489">
            <v>12</v>
          </cell>
          <cell r="AA2489" t="str">
            <v/>
          </cell>
          <cell r="AB2489"/>
          <cell r="AC2489"/>
          <cell r="AO2489" t="str">
            <v/>
          </cell>
          <cell r="AP2489"/>
          <cell r="AQ2489"/>
          <cell r="BC2489" t="str">
            <v/>
          </cell>
          <cell r="BD2489"/>
          <cell r="BE2489"/>
          <cell r="BQ2489" t="str">
            <v/>
          </cell>
          <cell r="BR2489"/>
          <cell r="BS2489"/>
          <cell r="CE2489" t="str">
            <v/>
          </cell>
          <cell r="CF2489" t="str">
            <v/>
          </cell>
          <cell r="CG2489" t="str">
            <v/>
          </cell>
          <cell r="CR2489" t="str">
            <v>京都信用金庫</v>
          </cell>
          <cell r="CS2489" t="str">
            <v>十条支店</v>
          </cell>
        </row>
        <row r="2490">
          <cell r="B2490" t="str">
            <v>35</v>
          </cell>
          <cell r="F2490" t="str">
            <v>602-8361</v>
          </cell>
          <cell r="G2490" t="str">
            <v>京都市上京区御前通下立売上ル三丁目</v>
          </cell>
          <cell r="H2490" t="str">
            <v>西上之町２６９－２</v>
          </cell>
          <cell r="I2490" t="str">
            <v>075-463-7172</v>
          </cell>
          <cell r="J2490">
            <v>45581</v>
          </cell>
          <cell r="K2490">
            <v>34675</v>
          </cell>
          <cell r="M2490" t="str">
            <v>清水　勲</v>
          </cell>
          <cell r="N2490">
            <v>10000</v>
          </cell>
          <cell r="O2490">
            <v>12</v>
          </cell>
          <cell r="AA2490" t="str">
            <v/>
          </cell>
          <cell r="AB2490"/>
          <cell r="AC2490"/>
          <cell r="AO2490" t="str">
            <v/>
          </cell>
          <cell r="AP2490"/>
          <cell r="AQ2490"/>
          <cell r="BC2490" t="str">
            <v/>
          </cell>
          <cell r="BD2490"/>
          <cell r="BE2490"/>
          <cell r="BQ2490" t="str">
            <v/>
          </cell>
          <cell r="BR2490"/>
          <cell r="BS2490"/>
          <cell r="CE2490" t="str">
            <v/>
          </cell>
          <cell r="CF2490" t="str">
            <v/>
          </cell>
          <cell r="CG2490" t="str">
            <v/>
          </cell>
          <cell r="CR2490" t="str">
            <v>ゆうちょ銀行</v>
          </cell>
          <cell r="CS2490" t="str">
            <v>四四八</v>
          </cell>
        </row>
        <row r="2491">
          <cell r="B2491" t="str">
            <v>35</v>
          </cell>
          <cell r="F2491" t="str">
            <v>611-0041</v>
          </cell>
          <cell r="G2491" t="str">
            <v>宇治市槇島町千足１８－５</v>
          </cell>
          <cell r="H2491" t="str">
            <v/>
          </cell>
          <cell r="I2491" t="str">
            <v>0774-25-0503</v>
          </cell>
          <cell r="J2491">
            <v>41011</v>
          </cell>
          <cell r="K2491">
            <v>34675</v>
          </cell>
          <cell r="M2491" t="str">
            <v>神田　良一</v>
          </cell>
          <cell r="N2491">
            <v>10000</v>
          </cell>
          <cell r="O2491">
            <v>12</v>
          </cell>
          <cell r="AA2491" t="str">
            <v/>
          </cell>
          <cell r="AB2491"/>
          <cell r="AC2491"/>
          <cell r="AO2491" t="str">
            <v/>
          </cell>
          <cell r="AP2491"/>
          <cell r="AQ2491"/>
          <cell r="BC2491" t="str">
            <v/>
          </cell>
          <cell r="BD2491"/>
          <cell r="BE2491"/>
          <cell r="BQ2491" t="str">
            <v/>
          </cell>
          <cell r="BR2491"/>
          <cell r="BS2491"/>
          <cell r="CE2491" t="str">
            <v/>
          </cell>
          <cell r="CF2491" t="str">
            <v/>
          </cell>
          <cell r="CG2491" t="str">
            <v/>
          </cell>
          <cell r="CR2491" t="str">
            <v>京都銀行</v>
          </cell>
          <cell r="CS2491" t="str">
            <v>向島支店</v>
          </cell>
        </row>
        <row r="2492">
          <cell r="B2492" t="str">
            <v>35</v>
          </cell>
          <cell r="F2492" t="str">
            <v>617-0818</v>
          </cell>
          <cell r="G2492" t="str">
            <v>長岡京市柴の里</v>
          </cell>
          <cell r="H2492" t="str">
            <v>柴の里1-108</v>
          </cell>
          <cell r="I2492" t="str">
            <v>075-959-5610</v>
          </cell>
          <cell r="J2492">
            <v>50730</v>
          </cell>
          <cell r="K2492">
            <v>48545</v>
          </cell>
          <cell r="M2492" t="str">
            <v>尾崎　真純</v>
          </cell>
          <cell r="N2492">
            <v>14000</v>
          </cell>
          <cell r="O2492">
            <v>12</v>
          </cell>
          <cell r="AA2492" t="str">
            <v/>
          </cell>
          <cell r="AB2492"/>
          <cell r="AC2492"/>
          <cell r="AO2492" t="str">
            <v/>
          </cell>
          <cell r="AP2492"/>
          <cell r="AQ2492"/>
          <cell r="BC2492" t="str">
            <v/>
          </cell>
          <cell r="BD2492"/>
          <cell r="BE2492"/>
          <cell r="BQ2492" t="str">
            <v/>
          </cell>
          <cell r="BR2492"/>
          <cell r="BS2492"/>
          <cell r="CE2492" t="str">
            <v/>
          </cell>
          <cell r="CF2492" t="str">
            <v/>
          </cell>
          <cell r="CG2492" t="str">
            <v/>
          </cell>
          <cell r="CR2492" t="str">
            <v>ゆうちょ銀行</v>
          </cell>
          <cell r="CS2492" t="str">
            <v>四四八</v>
          </cell>
        </row>
        <row r="2493">
          <cell r="B2493" t="str">
            <v>37</v>
          </cell>
          <cell r="F2493" t="str">
            <v>612-8444</v>
          </cell>
          <cell r="G2493" t="str">
            <v>京都市伏見区竹田田中宮町１７番地</v>
          </cell>
          <cell r="H2493" t="str">
            <v>富士和ビル２０１号</v>
          </cell>
          <cell r="I2493" t="str">
            <v>0756-644-6896</v>
          </cell>
          <cell r="J2493">
            <v>87375</v>
          </cell>
          <cell r="K2493">
            <v>54750</v>
          </cell>
          <cell r="M2493" t="str">
            <v>伊藤　一也</v>
          </cell>
          <cell r="N2493">
            <v>10000</v>
          </cell>
          <cell r="O2493">
            <v>12</v>
          </cell>
          <cell r="AA2493" t="str">
            <v/>
          </cell>
          <cell r="AB2493"/>
          <cell r="AC2493"/>
          <cell r="AO2493" t="str">
            <v/>
          </cell>
          <cell r="AP2493"/>
          <cell r="AQ2493"/>
          <cell r="BC2493" t="str">
            <v/>
          </cell>
          <cell r="BD2493"/>
          <cell r="BE2493"/>
          <cell r="BQ2493" t="str">
            <v/>
          </cell>
          <cell r="BR2493"/>
          <cell r="BS2493"/>
          <cell r="CE2493" t="str">
            <v/>
          </cell>
          <cell r="CF2493" t="str">
            <v/>
          </cell>
          <cell r="CG2493" t="str">
            <v/>
          </cell>
          <cell r="CR2493" t="str">
            <v>京都中央信用金庫</v>
          </cell>
          <cell r="CS2493" t="str">
            <v>南山科支店</v>
          </cell>
        </row>
        <row r="2494">
          <cell r="B2494" t="str">
            <v>35</v>
          </cell>
          <cell r="F2494" t="str">
            <v>612-8493</v>
          </cell>
          <cell r="G2494" t="str">
            <v>京都市伏見区久我御旅町５－２１４</v>
          </cell>
          <cell r="H2494" t="str">
            <v/>
          </cell>
          <cell r="I2494" t="str">
            <v>075-922-9005</v>
          </cell>
          <cell r="J2494">
            <v>107815</v>
          </cell>
          <cell r="K2494">
            <v>13870</v>
          </cell>
          <cell r="M2494" t="str">
            <v>岩谷　昭次</v>
          </cell>
          <cell r="N2494">
            <v>4000</v>
          </cell>
          <cell r="O2494">
            <v>12</v>
          </cell>
          <cell r="AA2494" t="str">
            <v/>
          </cell>
          <cell r="AB2494"/>
          <cell r="AC2494"/>
          <cell r="AO2494" t="str">
            <v/>
          </cell>
          <cell r="AP2494"/>
          <cell r="AQ2494"/>
          <cell r="BC2494" t="str">
            <v/>
          </cell>
          <cell r="BD2494"/>
          <cell r="BE2494"/>
          <cell r="BQ2494" t="str">
            <v/>
          </cell>
          <cell r="BR2494"/>
          <cell r="BS2494"/>
          <cell r="CE2494" t="str">
            <v/>
          </cell>
          <cell r="CF2494" t="str">
            <v/>
          </cell>
          <cell r="CG2494" t="str">
            <v/>
          </cell>
          <cell r="CR2494" t="str">
            <v>京都銀行</v>
          </cell>
          <cell r="CS2494" t="str">
            <v>上桂支店</v>
          </cell>
        </row>
        <row r="2495">
          <cell r="B2495" t="str">
            <v>35</v>
          </cell>
          <cell r="F2495" t="str">
            <v>615-8007</v>
          </cell>
          <cell r="G2495" t="str">
            <v>京都市西京区桂上野今井町１２８</v>
          </cell>
          <cell r="H2495" t="str">
            <v/>
          </cell>
          <cell r="I2495" t="str">
            <v>075-392-0782</v>
          </cell>
          <cell r="J2495">
            <v>16055</v>
          </cell>
          <cell r="K2495">
            <v>13870</v>
          </cell>
          <cell r="M2495" t="str">
            <v>矢谷　進二</v>
          </cell>
          <cell r="N2495">
            <v>4000</v>
          </cell>
          <cell r="O2495">
            <v>12</v>
          </cell>
          <cell r="AA2495" t="str">
            <v/>
          </cell>
          <cell r="AB2495"/>
          <cell r="AC2495"/>
          <cell r="AO2495" t="str">
            <v/>
          </cell>
          <cell r="AP2495"/>
          <cell r="AQ2495"/>
          <cell r="BC2495" t="str">
            <v/>
          </cell>
          <cell r="BD2495"/>
          <cell r="BE2495"/>
          <cell r="BQ2495" t="str">
            <v/>
          </cell>
          <cell r="BR2495"/>
          <cell r="BS2495"/>
          <cell r="CE2495" t="str">
            <v/>
          </cell>
          <cell r="CF2495" t="str">
            <v/>
          </cell>
          <cell r="CG2495" t="str">
            <v/>
          </cell>
          <cell r="CR2495" t="str">
            <v>京都中央信用金庫</v>
          </cell>
          <cell r="CS2495" t="str">
            <v>上桂支店</v>
          </cell>
        </row>
        <row r="2496">
          <cell r="B2496" t="str">
            <v>35</v>
          </cell>
          <cell r="F2496" t="str">
            <v>601-1302</v>
          </cell>
          <cell r="G2496" t="str">
            <v>京都市伏見区醍醐内ケ井戸１８－１</v>
          </cell>
          <cell r="H2496" t="str">
            <v/>
          </cell>
          <cell r="I2496" t="str">
            <v>075-574-0324</v>
          </cell>
          <cell r="J2496">
            <v>125219</v>
          </cell>
          <cell r="K2496">
            <v>76285</v>
          </cell>
          <cell r="M2496" t="str">
            <v>中森　功治</v>
          </cell>
          <cell r="N2496">
            <v>22000</v>
          </cell>
          <cell r="O2496">
            <v>12</v>
          </cell>
          <cell r="AA2496" t="str">
            <v/>
          </cell>
          <cell r="AB2496"/>
          <cell r="AC2496"/>
          <cell r="AO2496" t="str">
            <v/>
          </cell>
          <cell r="AP2496"/>
          <cell r="AQ2496"/>
          <cell r="BC2496" t="str">
            <v/>
          </cell>
          <cell r="BD2496"/>
          <cell r="BE2496"/>
          <cell r="BQ2496" t="str">
            <v/>
          </cell>
          <cell r="BR2496"/>
          <cell r="BS2496"/>
          <cell r="CE2496" t="str">
            <v/>
          </cell>
          <cell r="CF2496" t="str">
            <v/>
          </cell>
          <cell r="CG2496" t="str">
            <v/>
          </cell>
          <cell r="CR2496" t="str">
            <v>京都銀行</v>
          </cell>
          <cell r="CS2496" t="str">
            <v>山科小野支店</v>
          </cell>
        </row>
        <row r="2497">
          <cell r="B2497" t="str">
            <v>38</v>
          </cell>
          <cell r="F2497" t="str">
            <v>607-8482</v>
          </cell>
          <cell r="G2497" t="str">
            <v>京都市山科区北花山大林町３８－１</v>
          </cell>
          <cell r="H2497" t="str">
            <v>パークテラス北花山１０２号</v>
          </cell>
          <cell r="I2497" t="str">
            <v>075-501-5111</v>
          </cell>
          <cell r="J2497">
            <v>8004</v>
          </cell>
          <cell r="K2497">
            <v>0</v>
          </cell>
          <cell r="M2497" t="str">
            <v/>
          </cell>
          <cell r="N2497"/>
          <cell r="O2497"/>
          <cell r="AA2497" t="str">
            <v/>
          </cell>
          <cell r="AB2497"/>
          <cell r="AC2497"/>
          <cell r="AO2497" t="str">
            <v/>
          </cell>
          <cell r="AP2497"/>
          <cell r="AQ2497"/>
          <cell r="BC2497" t="str">
            <v/>
          </cell>
          <cell r="BD2497"/>
          <cell r="BE2497"/>
          <cell r="BQ2497" t="str">
            <v/>
          </cell>
          <cell r="BR2497"/>
          <cell r="BS2497"/>
          <cell r="CE2497" t="str">
            <v/>
          </cell>
          <cell r="CF2497" t="str">
            <v/>
          </cell>
          <cell r="CG2497" t="str">
            <v/>
          </cell>
          <cell r="CR2497"/>
          <cell r="CS2497"/>
        </row>
        <row r="2498">
          <cell r="B2498" t="str">
            <v>35</v>
          </cell>
          <cell r="F2498" t="str">
            <v>607-8335</v>
          </cell>
          <cell r="G2498" t="str">
            <v>京都市山科区川田南畑町３－３０</v>
          </cell>
          <cell r="H2498" t="str">
            <v/>
          </cell>
          <cell r="I2498" t="str">
            <v>075-501-8574</v>
          </cell>
          <cell r="J2498">
            <v>4408</v>
          </cell>
          <cell r="K2498">
            <v>0</v>
          </cell>
          <cell r="M2498" t="str">
            <v/>
          </cell>
          <cell r="N2498"/>
          <cell r="O2498"/>
          <cell r="AA2498" t="str">
            <v/>
          </cell>
          <cell r="AB2498"/>
          <cell r="AC2498"/>
          <cell r="AO2498" t="str">
            <v/>
          </cell>
          <cell r="AP2498"/>
          <cell r="AQ2498"/>
          <cell r="BC2498" t="str">
            <v/>
          </cell>
          <cell r="BD2498"/>
          <cell r="BE2498"/>
          <cell r="BQ2498" t="str">
            <v/>
          </cell>
          <cell r="BR2498"/>
          <cell r="BS2498"/>
          <cell r="CE2498" t="str">
            <v/>
          </cell>
          <cell r="CF2498" t="str">
            <v/>
          </cell>
          <cell r="CG2498" t="str">
            <v/>
          </cell>
          <cell r="CR2498"/>
          <cell r="CS2498"/>
        </row>
        <row r="2499">
          <cell r="B2499" t="str">
            <v>35</v>
          </cell>
          <cell r="F2499" t="str">
            <v>607-8235</v>
          </cell>
          <cell r="G2499" t="str">
            <v>京都市山科区勧修寺南大日</v>
          </cell>
          <cell r="H2499" t="str">
            <v>７番地６</v>
          </cell>
          <cell r="I2499" t="str">
            <v>075-661-2776</v>
          </cell>
          <cell r="J2499">
            <v>153805</v>
          </cell>
          <cell r="K2499">
            <v>55480</v>
          </cell>
          <cell r="M2499" t="str">
            <v>谷口　敏信</v>
          </cell>
          <cell r="N2499">
            <v>16000</v>
          </cell>
          <cell r="O2499">
            <v>12</v>
          </cell>
          <cell r="AA2499" t="str">
            <v/>
          </cell>
          <cell r="AB2499"/>
          <cell r="AC2499"/>
          <cell r="AO2499" t="str">
            <v/>
          </cell>
          <cell r="AP2499"/>
          <cell r="AQ2499"/>
          <cell r="BC2499" t="str">
            <v/>
          </cell>
          <cell r="BD2499"/>
          <cell r="BE2499"/>
          <cell r="BQ2499" t="str">
            <v/>
          </cell>
          <cell r="BR2499"/>
          <cell r="BS2499"/>
          <cell r="CE2499" t="str">
            <v/>
          </cell>
          <cell r="CF2499" t="str">
            <v/>
          </cell>
          <cell r="CG2499" t="str">
            <v/>
          </cell>
          <cell r="CR2499" t="str">
            <v>京都銀行</v>
          </cell>
          <cell r="CS2499" t="str">
            <v>山科中央支店</v>
          </cell>
        </row>
        <row r="2500">
          <cell r="B2500" t="str">
            <v>35</v>
          </cell>
          <cell r="F2500" t="str">
            <v>601-1439</v>
          </cell>
          <cell r="G2500" t="str">
            <v>京都市伏見区石田森東町１９　ルミエ</v>
          </cell>
          <cell r="H2500" t="str">
            <v>ール森東１０６</v>
          </cell>
          <cell r="I2500" t="str">
            <v>090-3728-8663</v>
          </cell>
          <cell r="J2500">
            <v>88872</v>
          </cell>
          <cell r="K2500">
            <v>86687</v>
          </cell>
          <cell r="M2500" t="str">
            <v>堀　忠雄</v>
          </cell>
          <cell r="N2500">
            <v>25000</v>
          </cell>
          <cell r="O2500">
            <v>12</v>
          </cell>
          <cell r="AA2500" t="str">
            <v/>
          </cell>
          <cell r="AB2500"/>
          <cell r="AC2500"/>
          <cell r="AO2500" t="str">
            <v/>
          </cell>
          <cell r="AP2500"/>
          <cell r="AQ2500"/>
          <cell r="BC2500" t="str">
            <v/>
          </cell>
          <cell r="BD2500"/>
          <cell r="BE2500"/>
          <cell r="BQ2500" t="str">
            <v/>
          </cell>
          <cell r="BR2500"/>
          <cell r="BS2500"/>
          <cell r="CE2500" t="str">
            <v/>
          </cell>
          <cell r="CF2500" t="str">
            <v/>
          </cell>
          <cell r="CG2500" t="str">
            <v/>
          </cell>
          <cell r="CR2500" t="str">
            <v>京都信用金庫</v>
          </cell>
          <cell r="CS2500" t="str">
            <v>山科支店</v>
          </cell>
        </row>
        <row r="2501">
          <cell r="B2501" t="str">
            <v>35</v>
          </cell>
          <cell r="F2501" t="str">
            <v>604-8416</v>
          </cell>
          <cell r="G2501" t="str">
            <v>京都市中京区西ノ京星池町８</v>
          </cell>
          <cell r="H2501" t="str">
            <v/>
          </cell>
          <cell r="I2501" t="str">
            <v>075-813-0048</v>
          </cell>
          <cell r="J2501">
            <v>218</v>
          </cell>
          <cell r="K2501">
            <v>0</v>
          </cell>
          <cell r="M2501" t="str">
            <v/>
          </cell>
          <cell r="N2501"/>
          <cell r="O2501"/>
          <cell r="AA2501" t="str">
            <v/>
          </cell>
          <cell r="AB2501"/>
          <cell r="AC2501"/>
          <cell r="AO2501" t="str">
            <v/>
          </cell>
          <cell r="AP2501"/>
          <cell r="AQ2501"/>
          <cell r="BC2501" t="str">
            <v/>
          </cell>
          <cell r="BD2501"/>
          <cell r="BE2501"/>
          <cell r="BQ2501" t="str">
            <v/>
          </cell>
          <cell r="BR2501"/>
          <cell r="BS2501"/>
          <cell r="CE2501" t="str">
            <v/>
          </cell>
          <cell r="CF2501" t="str">
            <v/>
          </cell>
          <cell r="CG2501" t="str">
            <v/>
          </cell>
          <cell r="CR2501"/>
          <cell r="CS2501"/>
        </row>
        <row r="2502">
          <cell r="B2502" t="str">
            <v>35</v>
          </cell>
          <cell r="F2502" t="str">
            <v>612-8236</v>
          </cell>
          <cell r="G2502" t="str">
            <v>京都市伏見区横大路</v>
          </cell>
          <cell r="H2502" t="str">
            <v>下三栖里ノ内３９</v>
          </cell>
          <cell r="I2502" t="str">
            <v>075-603-4555</v>
          </cell>
          <cell r="J2502">
            <v>52364</v>
          </cell>
          <cell r="K2502">
            <v>8664</v>
          </cell>
          <cell r="M2502" t="str">
            <v>竹本　和尋</v>
          </cell>
          <cell r="N2502">
            <v>10000</v>
          </cell>
          <cell r="O2502">
            <v>3</v>
          </cell>
          <cell r="AA2502" t="str">
            <v/>
          </cell>
          <cell r="AB2502"/>
          <cell r="AC2502"/>
          <cell r="AO2502" t="str">
            <v/>
          </cell>
          <cell r="AP2502"/>
          <cell r="AQ2502"/>
          <cell r="BC2502" t="str">
            <v/>
          </cell>
          <cell r="BD2502"/>
          <cell r="BE2502"/>
          <cell r="BQ2502" t="str">
            <v/>
          </cell>
          <cell r="BR2502"/>
          <cell r="BS2502"/>
          <cell r="CE2502" t="str">
            <v/>
          </cell>
          <cell r="CF2502" t="str">
            <v/>
          </cell>
          <cell r="CG2502" t="str">
            <v/>
          </cell>
          <cell r="CR2502" t="str">
            <v>京都信用金庫</v>
          </cell>
          <cell r="CS2502" t="str">
            <v>南桃山支店</v>
          </cell>
        </row>
        <row r="2503">
          <cell r="B2503" t="str">
            <v>35</v>
          </cell>
          <cell r="F2503" t="str">
            <v>607-8483</v>
          </cell>
          <cell r="G2503" t="str">
            <v>京都市山科区北花山市田町３４番地１</v>
          </cell>
          <cell r="H2503" t="str">
            <v/>
          </cell>
          <cell r="I2503" t="str">
            <v>075-581-2666</v>
          </cell>
          <cell r="J2503">
            <v>35767</v>
          </cell>
          <cell r="K2503">
            <v>34675</v>
          </cell>
          <cell r="M2503" t="str">
            <v>永島　芳博</v>
          </cell>
          <cell r="N2503">
            <v>10000</v>
          </cell>
          <cell r="O2503">
            <v>12</v>
          </cell>
          <cell r="AA2503" t="str">
            <v/>
          </cell>
          <cell r="AB2503"/>
          <cell r="AC2503"/>
          <cell r="AO2503" t="str">
            <v/>
          </cell>
          <cell r="AP2503"/>
          <cell r="AQ2503"/>
          <cell r="BC2503" t="str">
            <v/>
          </cell>
          <cell r="BD2503"/>
          <cell r="BE2503"/>
          <cell r="BQ2503" t="str">
            <v/>
          </cell>
          <cell r="BR2503"/>
          <cell r="BS2503"/>
          <cell r="CE2503" t="str">
            <v/>
          </cell>
          <cell r="CF2503" t="str">
            <v/>
          </cell>
          <cell r="CG2503" t="str">
            <v/>
          </cell>
          <cell r="CR2503" t="str">
            <v>京都銀行</v>
          </cell>
          <cell r="CS2503" t="str">
            <v>西山科支店</v>
          </cell>
        </row>
        <row r="2504">
          <cell r="B2504" t="str">
            <v>35</v>
          </cell>
          <cell r="F2504" t="str">
            <v>606-0024</v>
          </cell>
          <cell r="G2504" t="str">
            <v>京都市左京区岩倉花園町　２９２－６</v>
          </cell>
          <cell r="H2504" t="str">
            <v/>
          </cell>
          <cell r="I2504" t="str">
            <v>075-712-7700</v>
          </cell>
          <cell r="J2504">
            <v>36860</v>
          </cell>
          <cell r="K2504">
            <v>34675</v>
          </cell>
          <cell r="M2504" t="str">
            <v>寸田　智</v>
          </cell>
          <cell r="N2504">
            <v>10000</v>
          </cell>
          <cell r="O2504">
            <v>12</v>
          </cell>
          <cell r="AA2504" t="str">
            <v/>
          </cell>
          <cell r="AB2504"/>
          <cell r="AC2504"/>
          <cell r="AO2504" t="str">
            <v/>
          </cell>
          <cell r="AP2504"/>
          <cell r="AQ2504"/>
          <cell r="BC2504" t="str">
            <v/>
          </cell>
          <cell r="BD2504"/>
          <cell r="BE2504"/>
          <cell r="BQ2504" t="str">
            <v/>
          </cell>
          <cell r="BR2504"/>
          <cell r="BS2504"/>
          <cell r="CE2504" t="str">
            <v/>
          </cell>
          <cell r="CF2504" t="str">
            <v/>
          </cell>
          <cell r="CG2504" t="str">
            <v/>
          </cell>
          <cell r="CR2504" t="str">
            <v>京都信用金庫</v>
          </cell>
          <cell r="CS2504" t="str">
            <v>岩倉中町支店</v>
          </cell>
        </row>
        <row r="2505">
          <cell r="B2505" t="str">
            <v>35</v>
          </cell>
          <cell r="F2505" t="str">
            <v>607-8192</v>
          </cell>
          <cell r="G2505" t="str">
            <v>京都市山科区大宅御供田町148番地</v>
          </cell>
          <cell r="H2505" t="str">
            <v>レジデンス山科110号</v>
          </cell>
          <cell r="I2505" t="str">
            <v>075-748-8057</v>
          </cell>
          <cell r="J2505">
            <v>10335</v>
          </cell>
          <cell r="K2505">
            <v>9243</v>
          </cell>
          <cell r="M2505" t="str">
            <v>藤木　勲</v>
          </cell>
          <cell r="N2505">
            <v>4000</v>
          </cell>
          <cell r="O2505">
            <v>8</v>
          </cell>
          <cell r="AA2505" t="str">
            <v/>
          </cell>
          <cell r="AB2505"/>
          <cell r="AC2505"/>
          <cell r="AO2505" t="str">
            <v/>
          </cell>
          <cell r="AP2505"/>
          <cell r="AQ2505"/>
          <cell r="BC2505" t="str">
            <v/>
          </cell>
          <cell r="BD2505"/>
          <cell r="BE2505"/>
          <cell r="BQ2505" t="str">
            <v/>
          </cell>
          <cell r="BR2505"/>
          <cell r="BS2505"/>
          <cell r="CE2505" t="str">
            <v/>
          </cell>
          <cell r="CF2505" t="str">
            <v/>
          </cell>
          <cell r="CG2505" t="str">
            <v/>
          </cell>
          <cell r="CR2505"/>
          <cell r="CS2505"/>
        </row>
        <row r="2506">
          <cell r="B2506" t="str">
            <v>35</v>
          </cell>
          <cell r="F2506" t="str">
            <v>611-0043</v>
          </cell>
          <cell r="G2506" t="str">
            <v>宇治市伊勢田町砂田３－６</v>
          </cell>
          <cell r="H2506" t="str">
            <v/>
          </cell>
          <cell r="I2506" t="str">
            <v>0774-22-7485</v>
          </cell>
          <cell r="J2506">
            <v>4132</v>
          </cell>
          <cell r="K2506">
            <v>0</v>
          </cell>
          <cell r="M2506" t="str">
            <v/>
          </cell>
          <cell r="N2506"/>
          <cell r="O2506"/>
          <cell r="AA2506" t="str">
            <v/>
          </cell>
          <cell r="AB2506"/>
          <cell r="AC2506"/>
          <cell r="AO2506" t="str">
            <v/>
          </cell>
          <cell r="AP2506"/>
          <cell r="AQ2506"/>
          <cell r="BC2506" t="str">
            <v/>
          </cell>
          <cell r="BD2506"/>
          <cell r="BE2506"/>
          <cell r="BQ2506" t="str">
            <v/>
          </cell>
          <cell r="BR2506"/>
          <cell r="BS2506"/>
          <cell r="CE2506" t="str">
            <v/>
          </cell>
          <cell r="CF2506" t="str">
            <v/>
          </cell>
          <cell r="CG2506" t="str">
            <v/>
          </cell>
          <cell r="CR2506" t="str">
            <v>京都中央信用金庫</v>
          </cell>
          <cell r="CS2506" t="str">
            <v>西小倉支店</v>
          </cell>
        </row>
        <row r="2507">
          <cell r="B2507" t="str">
            <v>35</v>
          </cell>
          <cell r="F2507" t="str">
            <v>616-8361</v>
          </cell>
          <cell r="G2507" t="str">
            <v>京都市右京区嵯峨中通町４７の４</v>
          </cell>
          <cell r="H2507" t="str">
            <v/>
          </cell>
          <cell r="I2507" t="str">
            <v>075-865-8877</v>
          </cell>
          <cell r="J2507">
            <v>30219</v>
          </cell>
          <cell r="K2507">
            <v>20805</v>
          </cell>
          <cell r="M2507" t="str">
            <v>井田　真悟</v>
          </cell>
          <cell r="N2507">
            <v>6000</v>
          </cell>
          <cell r="O2507">
            <v>12</v>
          </cell>
          <cell r="AA2507" t="str">
            <v/>
          </cell>
          <cell r="AB2507"/>
          <cell r="AC2507"/>
          <cell r="AO2507" t="str">
            <v/>
          </cell>
          <cell r="AP2507"/>
          <cell r="AQ2507"/>
          <cell r="BC2507" t="str">
            <v/>
          </cell>
          <cell r="BD2507"/>
          <cell r="BE2507"/>
          <cell r="BQ2507" t="str">
            <v/>
          </cell>
          <cell r="BR2507"/>
          <cell r="BS2507"/>
          <cell r="CE2507" t="str">
            <v/>
          </cell>
          <cell r="CF2507" t="str">
            <v/>
          </cell>
          <cell r="CG2507" t="str">
            <v/>
          </cell>
          <cell r="CR2507" t="str">
            <v>京都信用金庫</v>
          </cell>
          <cell r="CS2507" t="str">
            <v>嵯峨支店</v>
          </cell>
        </row>
        <row r="2508">
          <cell r="B2508" t="str">
            <v>35</v>
          </cell>
          <cell r="F2508" t="str">
            <v>610-0114</v>
          </cell>
          <cell r="G2508" t="str">
            <v>城陽市市辺柿木原４８－７</v>
          </cell>
          <cell r="H2508" t="str">
            <v/>
          </cell>
          <cell r="I2508" t="str">
            <v>0774-55-9703</v>
          </cell>
          <cell r="J2508">
            <v>28927</v>
          </cell>
          <cell r="K2508">
            <v>26581</v>
          </cell>
          <cell r="M2508" t="str">
            <v>有田　大悟</v>
          </cell>
          <cell r="N2508">
            <v>4000</v>
          </cell>
          <cell r="O2508">
            <v>12</v>
          </cell>
          <cell r="AA2508" t="str">
            <v>有田　勉</v>
          </cell>
          <cell r="AB2508">
            <v>4000</v>
          </cell>
          <cell r="AC2508">
            <v>11</v>
          </cell>
          <cell r="AO2508" t="str">
            <v/>
          </cell>
          <cell r="AP2508"/>
          <cell r="AQ2508"/>
          <cell r="BC2508" t="str">
            <v/>
          </cell>
          <cell r="BD2508"/>
          <cell r="BE2508"/>
          <cell r="BQ2508" t="str">
            <v/>
          </cell>
          <cell r="BR2508"/>
          <cell r="BS2508"/>
          <cell r="CE2508" t="str">
            <v/>
          </cell>
          <cell r="CF2508" t="str">
            <v/>
          </cell>
          <cell r="CG2508" t="str">
            <v/>
          </cell>
          <cell r="CR2508"/>
          <cell r="CS2508"/>
        </row>
        <row r="2509">
          <cell r="B2509" t="str">
            <v>35</v>
          </cell>
          <cell r="F2509" t="str">
            <v>603-8217</v>
          </cell>
          <cell r="G2509" t="str">
            <v>京都市北区紫野上門前町１６－４</v>
          </cell>
          <cell r="H2509" t="str">
            <v/>
          </cell>
          <cell r="I2509" t="str">
            <v>075-495-5111</v>
          </cell>
          <cell r="J2509">
            <v>57665</v>
          </cell>
          <cell r="K2509">
            <v>55480</v>
          </cell>
          <cell r="M2509" t="str">
            <v>種田　秀和</v>
          </cell>
          <cell r="N2509">
            <v>16000</v>
          </cell>
          <cell r="O2509">
            <v>12</v>
          </cell>
          <cell r="AA2509" t="str">
            <v/>
          </cell>
          <cell r="AB2509"/>
          <cell r="AC2509"/>
          <cell r="AO2509" t="str">
            <v/>
          </cell>
          <cell r="AP2509"/>
          <cell r="AQ2509"/>
          <cell r="BC2509" t="str">
            <v/>
          </cell>
          <cell r="BD2509"/>
          <cell r="BE2509"/>
          <cell r="BQ2509" t="str">
            <v/>
          </cell>
          <cell r="BR2509"/>
          <cell r="BS2509"/>
          <cell r="CE2509" t="str">
            <v/>
          </cell>
          <cell r="CF2509" t="str">
            <v/>
          </cell>
          <cell r="CG2509" t="str">
            <v/>
          </cell>
          <cell r="CR2509"/>
          <cell r="CS2509"/>
        </row>
        <row r="2510">
          <cell r="B2510" t="str">
            <v>37</v>
          </cell>
          <cell r="F2510" t="str">
            <v>601-8311</v>
          </cell>
          <cell r="G2510" t="str">
            <v>京都市南区吉祥院西ノ庄東屋敷町</v>
          </cell>
          <cell r="H2510" t="str">
            <v>３１番地２</v>
          </cell>
          <cell r="I2510" t="str">
            <v>075-778-1193</v>
          </cell>
          <cell r="J2510">
            <v>25500</v>
          </cell>
          <cell r="K2510">
            <v>21900</v>
          </cell>
          <cell r="M2510" t="str">
            <v>萩原　誠司</v>
          </cell>
          <cell r="N2510">
            <v>4000</v>
          </cell>
          <cell r="O2510">
            <v>12</v>
          </cell>
          <cell r="AA2510" t="str">
            <v/>
          </cell>
          <cell r="AB2510"/>
          <cell r="AC2510"/>
          <cell r="AO2510" t="str">
            <v/>
          </cell>
          <cell r="AP2510"/>
          <cell r="AQ2510"/>
          <cell r="BC2510" t="str">
            <v/>
          </cell>
          <cell r="BD2510"/>
          <cell r="BE2510"/>
          <cell r="BQ2510" t="str">
            <v/>
          </cell>
          <cell r="BR2510"/>
          <cell r="BS2510"/>
          <cell r="CE2510" t="str">
            <v/>
          </cell>
          <cell r="CF2510" t="str">
            <v/>
          </cell>
          <cell r="CG2510" t="str">
            <v/>
          </cell>
          <cell r="CR2510" t="str">
            <v>京都中央信用金庫</v>
          </cell>
          <cell r="CS2510" t="str">
            <v>西八条支店</v>
          </cell>
        </row>
        <row r="2511">
          <cell r="B2511" t="str">
            <v>35</v>
          </cell>
          <cell r="F2511" t="str">
            <v>610-0102</v>
          </cell>
          <cell r="G2511" t="str">
            <v>城陽市久世八丁１１－２０</v>
          </cell>
          <cell r="H2511" t="str">
            <v/>
          </cell>
          <cell r="I2511" t="str">
            <v>0774-52-1860</v>
          </cell>
          <cell r="J2511">
            <v>42560</v>
          </cell>
          <cell r="K2511">
            <v>41610</v>
          </cell>
          <cell r="M2511" t="str">
            <v>勝山　伸司</v>
          </cell>
          <cell r="N2511">
            <v>12000</v>
          </cell>
          <cell r="O2511">
            <v>12</v>
          </cell>
          <cell r="AA2511" t="str">
            <v/>
          </cell>
          <cell r="AB2511"/>
          <cell r="AC2511"/>
          <cell r="AO2511" t="str">
            <v/>
          </cell>
          <cell r="AP2511"/>
          <cell r="AQ2511"/>
          <cell r="BC2511" t="str">
            <v/>
          </cell>
          <cell r="BD2511"/>
          <cell r="BE2511"/>
          <cell r="BQ2511" t="str">
            <v/>
          </cell>
          <cell r="BR2511"/>
          <cell r="BS2511"/>
          <cell r="CE2511" t="str">
            <v/>
          </cell>
          <cell r="CF2511" t="str">
            <v/>
          </cell>
          <cell r="CG2511" t="str">
            <v/>
          </cell>
          <cell r="CR2511"/>
          <cell r="CS2511"/>
        </row>
        <row r="2512">
          <cell r="B2512" t="str">
            <v>35</v>
          </cell>
          <cell r="F2512" t="str">
            <v>604-8455</v>
          </cell>
          <cell r="G2512" t="str">
            <v>京都市中京区西ノ京藤ノ木町６</v>
          </cell>
          <cell r="H2512" t="str">
            <v/>
          </cell>
          <cell r="I2512" t="str">
            <v>075-811-3563</v>
          </cell>
          <cell r="J2512">
            <v>78090</v>
          </cell>
          <cell r="K2512">
            <v>69350</v>
          </cell>
          <cell r="M2512" t="str">
            <v>後藤　好秀</v>
          </cell>
          <cell r="N2512">
            <v>20000</v>
          </cell>
          <cell r="O2512">
            <v>12</v>
          </cell>
          <cell r="AA2512" t="str">
            <v/>
          </cell>
          <cell r="AB2512"/>
          <cell r="AC2512"/>
          <cell r="AO2512" t="str">
            <v/>
          </cell>
          <cell r="AP2512"/>
          <cell r="AQ2512"/>
          <cell r="BC2512" t="str">
            <v/>
          </cell>
          <cell r="BD2512"/>
          <cell r="BE2512"/>
          <cell r="BQ2512" t="str">
            <v/>
          </cell>
          <cell r="BR2512"/>
          <cell r="BS2512"/>
          <cell r="CE2512" t="str">
            <v/>
          </cell>
          <cell r="CF2512" t="str">
            <v/>
          </cell>
          <cell r="CG2512" t="str">
            <v/>
          </cell>
          <cell r="CR2512" t="str">
            <v>京都銀行</v>
          </cell>
          <cell r="CS2512" t="str">
            <v>太秦安井支店</v>
          </cell>
        </row>
        <row r="2513">
          <cell r="B2513" t="str">
            <v>35</v>
          </cell>
          <cell r="F2513" t="str">
            <v>607-8256</v>
          </cell>
          <cell r="G2513" t="str">
            <v>京都市山科区小野荘司町１２－４</v>
          </cell>
          <cell r="H2513" t="str">
            <v/>
          </cell>
          <cell r="I2513" t="str">
            <v>075-574-3006</v>
          </cell>
          <cell r="J2513">
            <v>35701</v>
          </cell>
          <cell r="K2513">
            <v>33516</v>
          </cell>
          <cell r="M2513" t="str">
            <v>関　義信</v>
          </cell>
          <cell r="N2513">
            <v>4000</v>
          </cell>
          <cell r="O2513">
            <v>12</v>
          </cell>
          <cell r="AA2513" t="str">
            <v>関　大哉</v>
          </cell>
          <cell r="AB2513">
            <v>4000</v>
          </cell>
          <cell r="AC2513">
            <v>12</v>
          </cell>
          <cell r="AO2513" t="str">
            <v>関　羽亜斗</v>
          </cell>
          <cell r="AP2513">
            <v>4000</v>
          </cell>
          <cell r="AQ2513">
            <v>5</v>
          </cell>
          <cell r="BC2513" t="str">
            <v/>
          </cell>
          <cell r="BD2513"/>
          <cell r="BE2513"/>
          <cell r="BQ2513" t="str">
            <v/>
          </cell>
          <cell r="BR2513"/>
          <cell r="BS2513"/>
          <cell r="CE2513" t="str">
            <v/>
          </cell>
          <cell r="CF2513" t="str">
            <v/>
          </cell>
          <cell r="CG2513" t="str">
            <v/>
          </cell>
          <cell r="CR2513" t="str">
            <v>京都中央信用金庫</v>
          </cell>
          <cell r="CS2513" t="str">
            <v>山科支店</v>
          </cell>
        </row>
        <row r="2514">
          <cell r="B2514" t="str">
            <v>35</v>
          </cell>
          <cell r="F2514" t="str">
            <v>621-0834</v>
          </cell>
          <cell r="G2514" t="str">
            <v>亀岡市篠町広田一丁目２７－１</v>
          </cell>
          <cell r="H2514" t="str">
            <v/>
          </cell>
          <cell r="I2514" t="str">
            <v>0771-24-4714</v>
          </cell>
          <cell r="J2514">
            <v>1092</v>
          </cell>
          <cell r="K2514">
            <v>0</v>
          </cell>
          <cell r="M2514" t="str">
            <v/>
          </cell>
          <cell r="N2514"/>
          <cell r="O2514"/>
          <cell r="AA2514" t="str">
            <v/>
          </cell>
          <cell r="AB2514"/>
          <cell r="AC2514"/>
          <cell r="AO2514" t="str">
            <v/>
          </cell>
          <cell r="AP2514"/>
          <cell r="AQ2514"/>
          <cell r="BC2514" t="str">
            <v/>
          </cell>
          <cell r="BD2514"/>
          <cell r="BE2514"/>
          <cell r="BQ2514" t="str">
            <v/>
          </cell>
          <cell r="BR2514"/>
          <cell r="BS2514"/>
          <cell r="CE2514" t="str">
            <v/>
          </cell>
          <cell r="CF2514" t="str">
            <v/>
          </cell>
          <cell r="CG2514" t="str">
            <v/>
          </cell>
          <cell r="CR2514" t="str">
            <v>京都信用金庫</v>
          </cell>
          <cell r="CS2514" t="str">
            <v>東亀岡支店</v>
          </cell>
        </row>
        <row r="2515">
          <cell r="B2515" t="str">
            <v>35</v>
          </cell>
          <cell r="F2515" t="str">
            <v>623-0035</v>
          </cell>
          <cell r="G2515" t="str">
            <v>綾部市上野町五反田４２</v>
          </cell>
          <cell r="H2515" t="str">
            <v/>
          </cell>
          <cell r="I2515" t="str">
            <v>0773-42-5923</v>
          </cell>
          <cell r="J2515">
            <v>108604</v>
          </cell>
          <cell r="K2515">
            <v>41610</v>
          </cell>
          <cell r="M2515" t="str">
            <v>齊藤　直樹</v>
          </cell>
          <cell r="N2515">
            <v>12000</v>
          </cell>
          <cell r="O2515">
            <v>12</v>
          </cell>
          <cell r="AA2515" t="str">
            <v/>
          </cell>
          <cell r="AB2515"/>
          <cell r="AC2515"/>
          <cell r="AO2515" t="str">
            <v/>
          </cell>
          <cell r="AP2515"/>
          <cell r="AQ2515"/>
          <cell r="BC2515" t="str">
            <v/>
          </cell>
          <cell r="BD2515"/>
          <cell r="BE2515"/>
          <cell r="BQ2515" t="str">
            <v/>
          </cell>
          <cell r="BR2515"/>
          <cell r="BS2515"/>
          <cell r="CE2515" t="str">
            <v/>
          </cell>
          <cell r="CF2515" t="str">
            <v/>
          </cell>
          <cell r="CG2515" t="str">
            <v/>
          </cell>
          <cell r="CR2515" t="str">
            <v>京都北都信用金庫</v>
          </cell>
          <cell r="CS2515" t="str">
            <v>綾部中央支店</v>
          </cell>
        </row>
        <row r="2516">
          <cell r="B2516" t="str">
            <v>35</v>
          </cell>
          <cell r="F2516" t="str">
            <v>606-8307</v>
          </cell>
          <cell r="G2516" t="str">
            <v>京都市左京区吉田上阿達町１番地</v>
          </cell>
          <cell r="H2516" t="str">
            <v/>
          </cell>
          <cell r="I2516" t="str">
            <v>075-751-8348</v>
          </cell>
          <cell r="J2516">
            <v>48877</v>
          </cell>
          <cell r="K2516">
            <v>34675</v>
          </cell>
          <cell r="M2516" t="str">
            <v>小泉　昭男</v>
          </cell>
          <cell r="N2516">
            <v>10000</v>
          </cell>
          <cell r="O2516">
            <v>12</v>
          </cell>
          <cell r="AA2516" t="str">
            <v/>
          </cell>
          <cell r="AB2516"/>
          <cell r="AC2516"/>
          <cell r="AO2516" t="str">
            <v/>
          </cell>
          <cell r="AP2516"/>
          <cell r="AQ2516"/>
          <cell r="BC2516" t="str">
            <v/>
          </cell>
          <cell r="BD2516"/>
          <cell r="BE2516"/>
          <cell r="BQ2516" t="str">
            <v/>
          </cell>
          <cell r="BR2516"/>
          <cell r="BS2516"/>
          <cell r="CE2516" t="str">
            <v/>
          </cell>
          <cell r="CF2516" t="str">
            <v/>
          </cell>
          <cell r="CG2516" t="str">
            <v/>
          </cell>
          <cell r="CR2516" t="str">
            <v>みずほ銀行</v>
          </cell>
          <cell r="CS2516" t="str">
            <v>出町支店</v>
          </cell>
        </row>
        <row r="2517">
          <cell r="B2517" t="str">
            <v>35</v>
          </cell>
          <cell r="F2517" t="str">
            <v>612-8455</v>
          </cell>
          <cell r="G2517" t="str">
            <v>京都市伏見区中島外山町９２　長谷川</v>
          </cell>
          <cell r="H2517" t="str">
            <v>マンション３０１</v>
          </cell>
          <cell r="I2517" t="str">
            <v>075-603-2351</v>
          </cell>
          <cell r="J2517">
            <v>36860</v>
          </cell>
          <cell r="K2517">
            <v>34675</v>
          </cell>
          <cell r="M2517" t="str">
            <v>島田　忠俊</v>
          </cell>
          <cell r="N2517">
            <v>10000</v>
          </cell>
          <cell r="O2517">
            <v>12</v>
          </cell>
          <cell r="AA2517" t="str">
            <v/>
          </cell>
          <cell r="AB2517"/>
          <cell r="AC2517"/>
          <cell r="AO2517" t="str">
            <v/>
          </cell>
          <cell r="AP2517"/>
          <cell r="AQ2517"/>
          <cell r="BC2517" t="str">
            <v/>
          </cell>
          <cell r="BD2517"/>
          <cell r="BE2517"/>
          <cell r="BQ2517" t="str">
            <v/>
          </cell>
          <cell r="BR2517"/>
          <cell r="BS2517"/>
          <cell r="CE2517" t="str">
            <v/>
          </cell>
          <cell r="CF2517" t="str">
            <v/>
          </cell>
          <cell r="CG2517" t="str">
            <v/>
          </cell>
          <cell r="CR2517" t="str">
            <v>京都銀行</v>
          </cell>
          <cell r="CS2517" t="str">
            <v>桂支店</v>
          </cell>
        </row>
        <row r="2518">
          <cell r="B2518" t="str">
            <v>35</v>
          </cell>
          <cell r="F2518" t="str">
            <v>617-0001</v>
          </cell>
          <cell r="G2518" t="str">
            <v>向日市物集女町北ノ口５５ー３８</v>
          </cell>
          <cell r="H2518" t="str">
            <v/>
          </cell>
          <cell r="I2518" t="str">
            <v>075-922-0987</v>
          </cell>
          <cell r="J2518">
            <v>2185</v>
          </cell>
          <cell r="K2518">
            <v>0</v>
          </cell>
          <cell r="M2518" t="str">
            <v/>
          </cell>
          <cell r="N2518"/>
          <cell r="O2518"/>
          <cell r="AA2518" t="str">
            <v/>
          </cell>
          <cell r="AB2518"/>
          <cell r="AC2518"/>
          <cell r="AO2518" t="str">
            <v/>
          </cell>
          <cell r="AP2518"/>
          <cell r="AQ2518"/>
          <cell r="BC2518" t="str">
            <v/>
          </cell>
          <cell r="BD2518"/>
          <cell r="BE2518"/>
          <cell r="BQ2518" t="str">
            <v/>
          </cell>
          <cell r="BR2518"/>
          <cell r="BS2518"/>
          <cell r="CE2518" t="str">
            <v/>
          </cell>
          <cell r="CF2518" t="str">
            <v/>
          </cell>
          <cell r="CG2518" t="str">
            <v/>
          </cell>
          <cell r="CR2518" t="str">
            <v>京都中央信用金庫</v>
          </cell>
          <cell r="CS2518" t="str">
            <v>東向日支店</v>
          </cell>
        </row>
        <row r="2519">
          <cell r="B2519" t="str">
            <v>35</v>
          </cell>
          <cell r="F2519" t="str">
            <v>617-0006</v>
          </cell>
          <cell r="G2519" t="str">
            <v>向日市</v>
          </cell>
          <cell r="H2519" t="str">
            <v>上植野町切ノ口２９番地の１０</v>
          </cell>
          <cell r="I2519" t="str">
            <v>075-314-8001</v>
          </cell>
          <cell r="J2519">
            <v>33202</v>
          </cell>
          <cell r="K2519">
            <v>24272</v>
          </cell>
          <cell r="M2519" t="str">
            <v>藤居　秀幸</v>
          </cell>
          <cell r="N2519">
            <v>7000</v>
          </cell>
          <cell r="O2519">
            <v>12</v>
          </cell>
          <cell r="AA2519" t="str">
            <v/>
          </cell>
          <cell r="AB2519"/>
          <cell r="AC2519"/>
          <cell r="AO2519" t="str">
            <v/>
          </cell>
          <cell r="AP2519"/>
          <cell r="AQ2519"/>
          <cell r="BC2519" t="str">
            <v/>
          </cell>
          <cell r="BD2519"/>
          <cell r="BE2519"/>
          <cell r="BQ2519" t="str">
            <v/>
          </cell>
          <cell r="BR2519"/>
          <cell r="BS2519"/>
          <cell r="CE2519" t="str">
            <v/>
          </cell>
          <cell r="CF2519" t="str">
            <v/>
          </cell>
          <cell r="CG2519" t="str">
            <v/>
          </cell>
          <cell r="CR2519" t="str">
            <v>京都信用金庫</v>
          </cell>
          <cell r="CS2519" t="str">
            <v>桂川支店</v>
          </cell>
        </row>
        <row r="2520">
          <cell r="B2520" t="str">
            <v>35</v>
          </cell>
          <cell r="F2520" t="str">
            <v>614-8044</v>
          </cell>
          <cell r="G2520" t="str">
            <v>八幡市</v>
          </cell>
          <cell r="H2520" t="str">
            <v>八幡御幸谷４４の９</v>
          </cell>
          <cell r="I2520" t="str">
            <v>075-983-6167</v>
          </cell>
          <cell r="J2520">
            <v>35767</v>
          </cell>
          <cell r="K2520">
            <v>34675</v>
          </cell>
          <cell r="M2520" t="str">
            <v>宮前　正義</v>
          </cell>
          <cell r="N2520">
            <v>10000</v>
          </cell>
          <cell r="O2520">
            <v>12</v>
          </cell>
          <cell r="AA2520" t="str">
            <v/>
          </cell>
          <cell r="AB2520"/>
          <cell r="AC2520"/>
          <cell r="AO2520" t="str">
            <v/>
          </cell>
          <cell r="AP2520"/>
          <cell r="AQ2520"/>
          <cell r="BC2520" t="str">
            <v/>
          </cell>
          <cell r="BD2520"/>
          <cell r="BE2520"/>
          <cell r="BQ2520" t="str">
            <v/>
          </cell>
          <cell r="BR2520"/>
          <cell r="BS2520"/>
          <cell r="CE2520" t="str">
            <v/>
          </cell>
          <cell r="CF2520" t="str">
            <v/>
          </cell>
          <cell r="CG2520" t="str">
            <v/>
          </cell>
          <cell r="CR2520" t="str">
            <v>京都中央信用金庫</v>
          </cell>
          <cell r="CS2520" t="str">
            <v>八幡支店</v>
          </cell>
        </row>
        <row r="2521">
          <cell r="B2521" t="str">
            <v>35</v>
          </cell>
          <cell r="F2521" t="str">
            <v>604-8804</v>
          </cell>
          <cell r="G2521" t="str">
            <v>京都市中京区壬生坊城町12-8</v>
          </cell>
          <cell r="H2521" t="str">
            <v/>
          </cell>
          <cell r="I2521" t="str">
            <v>075-821-2363</v>
          </cell>
          <cell r="J2521">
            <v>14088</v>
          </cell>
          <cell r="K2521">
            <v>13870</v>
          </cell>
          <cell r="M2521" t="str">
            <v>澤田　豊久</v>
          </cell>
          <cell r="N2521">
            <v>4000</v>
          </cell>
          <cell r="O2521">
            <v>12</v>
          </cell>
          <cell r="AA2521" t="str">
            <v/>
          </cell>
          <cell r="AB2521"/>
          <cell r="AC2521"/>
          <cell r="AO2521" t="str">
            <v/>
          </cell>
          <cell r="AP2521"/>
          <cell r="AQ2521"/>
          <cell r="BC2521" t="str">
            <v/>
          </cell>
          <cell r="BD2521"/>
          <cell r="BE2521"/>
          <cell r="BQ2521" t="str">
            <v/>
          </cell>
          <cell r="BR2521"/>
          <cell r="BS2521"/>
          <cell r="CE2521" t="str">
            <v/>
          </cell>
          <cell r="CF2521" t="str">
            <v/>
          </cell>
          <cell r="CG2521" t="str">
            <v/>
          </cell>
          <cell r="CR2521"/>
          <cell r="CS2521"/>
        </row>
        <row r="2522">
          <cell r="B2522" t="str">
            <v>35</v>
          </cell>
          <cell r="F2522" t="str">
            <v>610-1133</v>
          </cell>
          <cell r="G2522" t="str">
            <v>京都市西京区大原野小塩町３４２</v>
          </cell>
          <cell r="H2522" t="str">
            <v/>
          </cell>
          <cell r="I2522" t="str">
            <v>075-333-3566</v>
          </cell>
          <cell r="J2522">
            <v>50730</v>
          </cell>
          <cell r="K2522">
            <v>48545</v>
          </cell>
          <cell r="M2522" t="str">
            <v>上村　和也</v>
          </cell>
          <cell r="N2522">
            <v>14000</v>
          </cell>
          <cell r="O2522">
            <v>12</v>
          </cell>
          <cell r="AA2522" t="str">
            <v/>
          </cell>
          <cell r="AB2522"/>
          <cell r="AC2522"/>
          <cell r="AO2522" t="str">
            <v/>
          </cell>
          <cell r="AP2522"/>
          <cell r="AQ2522"/>
          <cell r="BC2522" t="str">
            <v/>
          </cell>
          <cell r="BD2522"/>
          <cell r="BE2522"/>
          <cell r="BQ2522" t="str">
            <v/>
          </cell>
          <cell r="BR2522"/>
          <cell r="BS2522"/>
          <cell r="CE2522" t="str">
            <v/>
          </cell>
          <cell r="CF2522" t="str">
            <v/>
          </cell>
          <cell r="CG2522" t="str">
            <v/>
          </cell>
          <cell r="CR2522"/>
          <cell r="CS2522"/>
        </row>
        <row r="2523">
          <cell r="B2523" t="str">
            <v>35</v>
          </cell>
          <cell r="F2523" t="str">
            <v>624-0822</v>
          </cell>
          <cell r="G2523" t="str">
            <v>舞鶴市七日市２０５－２</v>
          </cell>
          <cell r="H2523" t="str">
            <v/>
          </cell>
          <cell r="I2523" t="str">
            <v>0773-77-1153</v>
          </cell>
          <cell r="J2523">
            <v>16055</v>
          </cell>
          <cell r="K2523">
            <v>13870</v>
          </cell>
          <cell r="M2523" t="str">
            <v>岸本　直樹</v>
          </cell>
          <cell r="N2523">
            <v>4000</v>
          </cell>
          <cell r="O2523">
            <v>12</v>
          </cell>
          <cell r="AA2523" t="str">
            <v/>
          </cell>
          <cell r="AB2523"/>
          <cell r="AC2523"/>
          <cell r="AO2523" t="str">
            <v/>
          </cell>
          <cell r="AP2523"/>
          <cell r="AQ2523"/>
          <cell r="BC2523" t="str">
            <v/>
          </cell>
          <cell r="BD2523"/>
          <cell r="BE2523"/>
          <cell r="BQ2523" t="str">
            <v/>
          </cell>
          <cell r="BR2523"/>
          <cell r="BS2523"/>
          <cell r="CE2523" t="str">
            <v/>
          </cell>
          <cell r="CF2523" t="str">
            <v/>
          </cell>
          <cell r="CG2523" t="str">
            <v/>
          </cell>
          <cell r="CR2523" t="str">
            <v>京都北都信用金庫</v>
          </cell>
          <cell r="CS2523" t="str">
            <v>舞鶴中央支店</v>
          </cell>
        </row>
        <row r="2524">
          <cell r="B2524" t="str">
            <v>35</v>
          </cell>
          <cell r="F2524" t="str">
            <v>629-2251</v>
          </cell>
          <cell r="G2524" t="str">
            <v>宮津市</v>
          </cell>
          <cell r="H2524" t="str">
            <v>字須津１０６４番地の３</v>
          </cell>
          <cell r="I2524" t="str">
            <v>0772-46-2606</v>
          </cell>
          <cell r="J2524">
            <v>4436</v>
          </cell>
          <cell r="K2524">
            <v>0</v>
          </cell>
          <cell r="M2524" t="str">
            <v/>
          </cell>
          <cell r="N2524"/>
          <cell r="O2524"/>
          <cell r="AA2524" t="str">
            <v/>
          </cell>
          <cell r="AB2524"/>
          <cell r="AC2524"/>
          <cell r="AO2524" t="str">
            <v/>
          </cell>
          <cell r="AP2524"/>
          <cell r="AQ2524"/>
          <cell r="BC2524" t="str">
            <v/>
          </cell>
          <cell r="BD2524"/>
          <cell r="BE2524"/>
          <cell r="BQ2524" t="str">
            <v/>
          </cell>
          <cell r="BR2524"/>
          <cell r="BS2524"/>
          <cell r="CE2524" t="str">
            <v/>
          </cell>
          <cell r="CF2524" t="str">
            <v/>
          </cell>
          <cell r="CG2524" t="str">
            <v/>
          </cell>
          <cell r="CR2524"/>
          <cell r="CS2524"/>
        </row>
        <row r="2525">
          <cell r="B2525" t="str">
            <v>35</v>
          </cell>
          <cell r="F2525" t="str">
            <v>610-0117</v>
          </cell>
          <cell r="G2525" t="str">
            <v>京田辺市草内五反田２８－３</v>
          </cell>
          <cell r="H2525" t="str">
            <v/>
          </cell>
          <cell r="I2525" t="str">
            <v>0774-46-5200</v>
          </cell>
          <cell r="J2525">
            <v>21707</v>
          </cell>
          <cell r="K2525">
            <v>17337</v>
          </cell>
          <cell r="M2525" t="str">
            <v>市原　元明</v>
          </cell>
          <cell r="N2525">
            <v>5000</v>
          </cell>
          <cell r="O2525">
            <v>12</v>
          </cell>
          <cell r="AA2525" t="str">
            <v/>
          </cell>
          <cell r="AB2525"/>
          <cell r="AC2525"/>
          <cell r="AO2525" t="str">
            <v/>
          </cell>
          <cell r="AP2525"/>
          <cell r="AQ2525"/>
          <cell r="BC2525" t="str">
            <v/>
          </cell>
          <cell r="BD2525"/>
          <cell r="BE2525"/>
          <cell r="BQ2525" t="str">
            <v/>
          </cell>
          <cell r="BR2525"/>
          <cell r="BS2525"/>
          <cell r="CE2525" t="str">
            <v/>
          </cell>
          <cell r="CF2525" t="str">
            <v/>
          </cell>
          <cell r="CG2525" t="str">
            <v/>
          </cell>
          <cell r="CR2525" t="str">
            <v>京都銀行</v>
          </cell>
          <cell r="CS2525" t="str">
            <v>富野荘支店</v>
          </cell>
        </row>
        <row r="2526">
          <cell r="B2526" t="str">
            <v>35</v>
          </cell>
          <cell r="F2526" t="str">
            <v>607-8142</v>
          </cell>
          <cell r="G2526" t="str">
            <v>京都市山科区東野中井ノ上町２－８９</v>
          </cell>
          <cell r="H2526" t="str">
            <v/>
          </cell>
          <cell r="I2526" t="str">
            <v>075-591-0752</v>
          </cell>
          <cell r="J2526">
            <v>16055</v>
          </cell>
          <cell r="K2526">
            <v>13870</v>
          </cell>
          <cell r="M2526" t="str">
            <v>奥村　達也</v>
          </cell>
          <cell r="N2526">
            <v>4000</v>
          </cell>
          <cell r="O2526">
            <v>12</v>
          </cell>
          <cell r="AA2526" t="str">
            <v/>
          </cell>
          <cell r="AB2526"/>
          <cell r="AC2526"/>
          <cell r="AO2526" t="str">
            <v/>
          </cell>
          <cell r="AP2526"/>
          <cell r="AQ2526"/>
          <cell r="BC2526" t="str">
            <v/>
          </cell>
          <cell r="BD2526"/>
          <cell r="BE2526"/>
          <cell r="BQ2526" t="str">
            <v/>
          </cell>
          <cell r="BR2526"/>
          <cell r="BS2526"/>
          <cell r="CE2526" t="str">
            <v/>
          </cell>
          <cell r="CF2526" t="str">
            <v/>
          </cell>
          <cell r="CG2526" t="str">
            <v/>
          </cell>
          <cell r="CR2526" t="str">
            <v>京都中央信用金庫</v>
          </cell>
          <cell r="CS2526" t="str">
            <v>山科中支店</v>
          </cell>
        </row>
        <row r="2527">
          <cell r="B2527" t="str">
            <v>35</v>
          </cell>
          <cell r="F2527" t="str">
            <v>612-8489</v>
          </cell>
          <cell r="G2527" t="str">
            <v>京都市伏見区下鳥羽西柳長町１４４番９</v>
          </cell>
          <cell r="H2527" t="str">
            <v/>
          </cell>
          <cell r="I2527" t="str">
            <v>075-622-3911</v>
          </cell>
          <cell r="J2527">
            <v>26457</v>
          </cell>
          <cell r="K2527">
            <v>24272</v>
          </cell>
          <cell r="M2527" t="str">
            <v>御厨　義正</v>
          </cell>
          <cell r="N2527">
            <v>7000</v>
          </cell>
          <cell r="O2527">
            <v>12</v>
          </cell>
          <cell r="AA2527" t="str">
            <v/>
          </cell>
          <cell r="AB2527"/>
          <cell r="AC2527"/>
          <cell r="AO2527" t="str">
            <v/>
          </cell>
          <cell r="AP2527"/>
          <cell r="AQ2527"/>
          <cell r="BC2527" t="str">
            <v/>
          </cell>
          <cell r="BD2527"/>
          <cell r="BE2527"/>
          <cell r="BQ2527" t="str">
            <v/>
          </cell>
          <cell r="BR2527"/>
          <cell r="BS2527"/>
          <cell r="CE2527" t="str">
            <v/>
          </cell>
          <cell r="CF2527" t="str">
            <v/>
          </cell>
          <cell r="CG2527" t="str">
            <v/>
          </cell>
          <cell r="CR2527" t="str">
            <v>京都中央信用金庫</v>
          </cell>
          <cell r="CS2527" t="str">
            <v>大手筋支店</v>
          </cell>
        </row>
        <row r="2528">
          <cell r="B2528" t="str">
            <v>35</v>
          </cell>
          <cell r="F2528" t="str">
            <v>612-8444</v>
          </cell>
          <cell r="G2528" t="str">
            <v>京都市伏見区竹田田中宮町４７－２</v>
          </cell>
          <cell r="H2528" t="str">
            <v/>
          </cell>
          <cell r="I2528" t="str">
            <v>075-603-8713</v>
          </cell>
          <cell r="J2528">
            <v>36860</v>
          </cell>
          <cell r="K2528">
            <v>34675</v>
          </cell>
          <cell r="M2528" t="str">
            <v>小孫　由多可</v>
          </cell>
          <cell r="N2528">
            <v>10000</v>
          </cell>
          <cell r="O2528">
            <v>12</v>
          </cell>
          <cell r="AA2528" t="str">
            <v/>
          </cell>
          <cell r="AB2528"/>
          <cell r="AC2528"/>
          <cell r="AO2528" t="str">
            <v/>
          </cell>
          <cell r="AP2528"/>
          <cell r="AQ2528"/>
          <cell r="BC2528" t="str">
            <v/>
          </cell>
          <cell r="BD2528"/>
          <cell r="BE2528"/>
          <cell r="BQ2528" t="str">
            <v/>
          </cell>
          <cell r="BR2528"/>
          <cell r="BS2528"/>
          <cell r="CE2528" t="str">
            <v/>
          </cell>
          <cell r="CF2528" t="str">
            <v/>
          </cell>
          <cell r="CG2528" t="str">
            <v/>
          </cell>
          <cell r="CR2528" t="str">
            <v>京都信用金庫</v>
          </cell>
          <cell r="CS2528" t="str">
            <v>伏見支店</v>
          </cell>
        </row>
        <row r="2529">
          <cell r="B2529" t="str">
            <v>38</v>
          </cell>
          <cell r="F2529" t="str">
            <v>615-8056</v>
          </cell>
          <cell r="G2529" t="str">
            <v>京都市西京区下津林　番条町１３２</v>
          </cell>
          <cell r="H2529" t="str">
            <v/>
          </cell>
          <cell r="I2529" t="str">
            <v>075-391-3510</v>
          </cell>
          <cell r="J2529">
            <v>20280</v>
          </cell>
          <cell r="K2529">
            <v>17520</v>
          </cell>
          <cell r="M2529" t="str">
            <v>大本　利晴</v>
          </cell>
          <cell r="N2529">
            <v>4000</v>
          </cell>
          <cell r="O2529">
            <v>12</v>
          </cell>
          <cell r="AA2529" t="str">
            <v/>
          </cell>
          <cell r="AB2529"/>
          <cell r="AC2529"/>
          <cell r="AO2529" t="str">
            <v/>
          </cell>
          <cell r="AP2529"/>
          <cell r="AQ2529"/>
          <cell r="BC2529" t="str">
            <v/>
          </cell>
          <cell r="BD2529"/>
          <cell r="BE2529"/>
          <cell r="BQ2529" t="str">
            <v/>
          </cell>
          <cell r="BR2529"/>
          <cell r="BS2529"/>
          <cell r="CE2529" t="str">
            <v/>
          </cell>
          <cell r="CF2529" t="str">
            <v/>
          </cell>
          <cell r="CG2529" t="str">
            <v/>
          </cell>
          <cell r="CR2529"/>
          <cell r="CS2529"/>
        </row>
        <row r="2530">
          <cell r="B2530" t="str">
            <v>35</v>
          </cell>
          <cell r="F2530" t="str">
            <v>919-2201</v>
          </cell>
          <cell r="G2530" t="str">
            <v>福井県大飯郡高浜町和田１２８－２９</v>
          </cell>
          <cell r="H2530" t="str">
            <v/>
          </cell>
          <cell r="I2530" t="str">
            <v>0770-72-0406</v>
          </cell>
          <cell r="J2530">
            <v>142196</v>
          </cell>
          <cell r="K2530">
            <v>41610</v>
          </cell>
          <cell r="M2530" t="str">
            <v>藤本　真</v>
          </cell>
          <cell r="N2530">
            <v>12000</v>
          </cell>
          <cell r="O2530">
            <v>12</v>
          </cell>
          <cell r="AA2530" t="str">
            <v/>
          </cell>
          <cell r="AB2530"/>
          <cell r="AC2530"/>
          <cell r="AO2530" t="str">
            <v/>
          </cell>
          <cell r="AP2530"/>
          <cell r="AQ2530"/>
          <cell r="BC2530" t="str">
            <v/>
          </cell>
          <cell r="BD2530"/>
          <cell r="BE2530"/>
          <cell r="BQ2530" t="str">
            <v/>
          </cell>
          <cell r="BR2530"/>
          <cell r="BS2530"/>
          <cell r="CE2530" t="str">
            <v/>
          </cell>
          <cell r="CF2530" t="str">
            <v/>
          </cell>
          <cell r="CG2530" t="str">
            <v/>
          </cell>
          <cell r="CR2530" t="str">
            <v>京都北都信用金庫</v>
          </cell>
          <cell r="CS2530" t="str">
            <v>高浜支店</v>
          </cell>
        </row>
        <row r="2531">
          <cell r="B2531" t="str">
            <v>37</v>
          </cell>
          <cell r="F2531" t="str">
            <v>612-8462</v>
          </cell>
          <cell r="G2531" t="str">
            <v>京都市伏見区中島秋ノ山町１３３－２</v>
          </cell>
          <cell r="H2531" t="str">
            <v/>
          </cell>
          <cell r="I2531" t="str">
            <v>075-611-6777</v>
          </cell>
          <cell r="J2531">
            <v>32700</v>
          </cell>
          <cell r="K2531">
            <v>21900</v>
          </cell>
          <cell r="M2531" t="str">
            <v>長田　貴光</v>
          </cell>
          <cell r="N2531">
            <v>4000</v>
          </cell>
          <cell r="O2531">
            <v>12</v>
          </cell>
          <cell r="AA2531" t="str">
            <v/>
          </cell>
          <cell r="AB2531"/>
          <cell r="AC2531"/>
          <cell r="AO2531" t="str">
            <v/>
          </cell>
          <cell r="AP2531"/>
          <cell r="AQ2531"/>
          <cell r="BC2531" t="str">
            <v/>
          </cell>
          <cell r="BD2531"/>
          <cell r="BE2531"/>
          <cell r="BQ2531" t="str">
            <v/>
          </cell>
          <cell r="BR2531"/>
          <cell r="BS2531"/>
          <cell r="CE2531" t="str">
            <v/>
          </cell>
          <cell r="CF2531" t="str">
            <v/>
          </cell>
          <cell r="CG2531" t="str">
            <v/>
          </cell>
          <cell r="CR2531"/>
          <cell r="CS2531"/>
        </row>
        <row r="2532">
          <cell r="B2532" t="str">
            <v>35</v>
          </cell>
          <cell r="F2532" t="str">
            <v>614-8038</v>
          </cell>
          <cell r="G2532" t="str">
            <v>八幡市八幡園内６番地１</v>
          </cell>
          <cell r="H2532" t="str">
            <v/>
          </cell>
          <cell r="I2532" t="str">
            <v>981-2836</v>
          </cell>
          <cell r="J2532">
            <v>36641</v>
          </cell>
          <cell r="K2532">
            <v>34675</v>
          </cell>
          <cell r="M2532" t="str">
            <v>武本　　勲</v>
          </cell>
          <cell r="N2532">
            <v>5000</v>
          </cell>
          <cell r="O2532">
            <v>12</v>
          </cell>
          <cell r="AA2532" t="str">
            <v>武本　延美</v>
          </cell>
          <cell r="AB2532">
            <v>5000</v>
          </cell>
          <cell r="AC2532">
            <v>12</v>
          </cell>
          <cell r="AO2532" t="str">
            <v/>
          </cell>
          <cell r="AP2532"/>
          <cell r="AQ2532"/>
          <cell r="BC2532" t="str">
            <v/>
          </cell>
          <cell r="BD2532"/>
          <cell r="BE2532"/>
          <cell r="BQ2532" t="str">
            <v/>
          </cell>
          <cell r="BR2532"/>
          <cell r="BS2532"/>
          <cell r="CE2532" t="str">
            <v/>
          </cell>
          <cell r="CF2532" t="str">
            <v/>
          </cell>
          <cell r="CG2532" t="str">
            <v/>
          </cell>
          <cell r="CR2532" t="str">
            <v>京都銀行</v>
          </cell>
          <cell r="CS2532" t="str">
            <v>八幡中央支店</v>
          </cell>
        </row>
        <row r="2533">
          <cell r="B2533" t="str">
            <v>35</v>
          </cell>
          <cell r="F2533" t="str">
            <v>601-0752</v>
          </cell>
          <cell r="G2533" t="str">
            <v>南丹市美山町長谷湯ヶ谷６</v>
          </cell>
          <cell r="H2533" t="str">
            <v/>
          </cell>
          <cell r="I2533" t="str">
            <v>0771-75-0853</v>
          </cell>
          <cell r="J2533">
            <v>3714</v>
          </cell>
          <cell r="K2533">
            <v>0</v>
          </cell>
          <cell r="M2533" t="str">
            <v/>
          </cell>
          <cell r="N2533"/>
          <cell r="O2533"/>
          <cell r="AA2533" t="str">
            <v/>
          </cell>
          <cell r="AB2533"/>
          <cell r="AC2533"/>
          <cell r="AO2533" t="str">
            <v/>
          </cell>
          <cell r="AP2533"/>
          <cell r="AQ2533"/>
          <cell r="BC2533" t="str">
            <v/>
          </cell>
          <cell r="BD2533"/>
          <cell r="BE2533"/>
          <cell r="BQ2533" t="str">
            <v/>
          </cell>
          <cell r="BR2533"/>
          <cell r="BS2533"/>
          <cell r="CE2533" t="str">
            <v/>
          </cell>
          <cell r="CF2533" t="str">
            <v/>
          </cell>
          <cell r="CG2533" t="str">
            <v/>
          </cell>
          <cell r="CR2533" t="str">
            <v>京都銀行</v>
          </cell>
          <cell r="CS2533" t="str">
            <v>美山支店</v>
          </cell>
        </row>
        <row r="2534">
          <cell r="B2534" t="str">
            <v>38</v>
          </cell>
          <cell r="F2534" t="str">
            <v>606-0025</v>
          </cell>
          <cell r="G2534" t="str">
            <v>京都市左京区岩倉中町２２１－３</v>
          </cell>
          <cell r="H2534" t="str">
            <v/>
          </cell>
          <cell r="I2534" t="str">
            <v>075-202-6366</v>
          </cell>
          <cell r="J2534">
            <v>18900</v>
          </cell>
          <cell r="K2534">
            <v>17520</v>
          </cell>
          <cell r="M2534" t="str">
            <v>松村　武</v>
          </cell>
          <cell r="N2534">
            <v>4000</v>
          </cell>
          <cell r="O2534">
            <v>12</v>
          </cell>
          <cell r="AA2534" t="str">
            <v/>
          </cell>
          <cell r="AB2534"/>
          <cell r="AC2534"/>
          <cell r="AO2534" t="str">
            <v/>
          </cell>
          <cell r="AP2534"/>
          <cell r="AQ2534"/>
          <cell r="BC2534" t="str">
            <v/>
          </cell>
          <cell r="BD2534"/>
          <cell r="BE2534"/>
          <cell r="BQ2534" t="str">
            <v/>
          </cell>
          <cell r="BR2534"/>
          <cell r="BS2534"/>
          <cell r="CE2534" t="str">
            <v/>
          </cell>
          <cell r="CF2534" t="str">
            <v/>
          </cell>
          <cell r="CG2534" t="str">
            <v/>
          </cell>
          <cell r="CR2534" t="str">
            <v>京都中央信用金庫</v>
          </cell>
          <cell r="CS2534" t="str">
            <v>岩倉支店</v>
          </cell>
        </row>
        <row r="2535">
          <cell r="B2535" t="str">
            <v>35</v>
          </cell>
          <cell r="F2535" t="str">
            <v>603-8487</v>
          </cell>
          <cell r="G2535" t="str">
            <v>京都市北区大北山原谷乾町２３７－１</v>
          </cell>
          <cell r="H2535" t="str">
            <v>2</v>
          </cell>
          <cell r="I2535" t="str">
            <v>075-366-6252</v>
          </cell>
          <cell r="J2535">
            <v>35767</v>
          </cell>
          <cell r="K2535">
            <v>34675</v>
          </cell>
          <cell r="M2535" t="str">
            <v>中尾　和彦</v>
          </cell>
          <cell r="N2535">
            <v>10000</v>
          </cell>
          <cell r="O2535">
            <v>12</v>
          </cell>
          <cell r="AA2535" t="str">
            <v/>
          </cell>
          <cell r="AB2535"/>
          <cell r="AC2535"/>
          <cell r="AO2535" t="str">
            <v/>
          </cell>
          <cell r="AP2535"/>
          <cell r="AQ2535"/>
          <cell r="BC2535" t="str">
            <v/>
          </cell>
          <cell r="BD2535"/>
          <cell r="BE2535"/>
          <cell r="BQ2535" t="str">
            <v/>
          </cell>
          <cell r="BR2535"/>
          <cell r="BS2535"/>
          <cell r="CE2535" t="str">
            <v/>
          </cell>
          <cell r="CF2535" t="str">
            <v/>
          </cell>
          <cell r="CG2535" t="str">
            <v/>
          </cell>
          <cell r="CR2535" t="str">
            <v>京都中央信用金庫</v>
          </cell>
          <cell r="CS2535" t="str">
            <v>金閣寺支店</v>
          </cell>
        </row>
        <row r="2536">
          <cell r="B2536" t="str">
            <v>35</v>
          </cell>
          <cell r="F2536" t="str">
            <v>601-8206</v>
          </cell>
          <cell r="G2536" t="str">
            <v>京都市南区</v>
          </cell>
          <cell r="H2536" t="str">
            <v>久世大薮町４５２－９</v>
          </cell>
          <cell r="I2536" t="str">
            <v>075-931-1513</v>
          </cell>
          <cell r="J2536">
            <v>86905</v>
          </cell>
          <cell r="K2536">
            <v>86687</v>
          </cell>
          <cell r="M2536" t="str">
            <v>中川　孝行</v>
          </cell>
          <cell r="N2536">
            <v>25000</v>
          </cell>
          <cell r="O2536">
            <v>12</v>
          </cell>
          <cell r="AA2536" t="str">
            <v/>
          </cell>
          <cell r="AB2536"/>
          <cell r="AC2536"/>
          <cell r="AO2536" t="str">
            <v/>
          </cell>
          <cell r="AP2536"/>
          <cell r="AQ2536"/>
          <cell r="BC2536" t="str">
            <v/>
          </cell>
          <cell r="BD2536"/>
          <cell r="BE2536"/>
          <cell r="BQ2536" t="str">
            <v/>
          </cell>
          <cell r="BR2536"/>
          <cell r="BS2536"/>
          <cell r="CE2536" t="str">
            <v/>
          </cell>
          <cell r="CF2536" t="str">
            <v/>
          </cell>
          <cell r="CG2536" t="str">
            <v/>
          </cell>
          <cell r="CR2536" t="str">
            <v>京都中央信用金庫</v>
          </cell>
          <cell r="CS2536" t="str">
            <v>東向日支店</v>
          </cell>
        </row>
        <row r="2537">
          <cell r="B2537" t="str">
            <v>35</v>
          </cell>
          <cell r="F2537" t="str">
            <v>607-8225</v>
          </cell>
          <cell r="G2537" t="str">
            <v>京都市山科区勧修寺西北出町２５番地</v>
          </cell>
          <cell r="H2537" t="str">
            <v/>
          </cell>
          <cell r="I2537" t="str">
            <v>075-592-8500</v>
          </cell>
          <cell r="J2537">
            <v>39045</v>
          </cell>
          <cell r="K2537">
            <v>34675</v>
          </cell>
          <cell r="M2537" t="str">
            <v>南出　明人</v>
          </cell>
          <cell r="N2537">
            <v>10000</v>
          </cell>
          <cell r="O2537">
            <v>12</v>
          </cell>
          <cell r="AA2537" t="str">
            <v/>
          </cell>
          <cell r="AB2537"/>
          <cell r="AC2537"/>
          <cell r="AO2537" t="str">
            <v/>
          </cell>
          <cell r="AP2537"/>
          <cell r="AQ2537"/>
          <cell r="BC2537" t="str">
            <v/>
          </cell>
          <cell r="BD2537"/>
          <cell r="BE2537"/>
          <cell r="BQ2537" t="str">
            <v/>
          </cell>
          <cell r="BR2537"/>
          <cell r="BS2537"/>
          <cell r="CE2537" t="str">
            <v/>
          </cell>
          <cell r="CF2537" t="str">
            <v/>
          </cell>
          <cell r="CG2537" t="str">
            <v/>
          </cell>
          <cell r="CR2537"/>
          <cell r="CS2537"/>
        </row>
        <row r="2538">
          <cell r="B2538" t="str">
            <v>35</v>
          </cell>
          <cell r="F2538" t="str">
            <v>610-1105</v>
          </cell>
          <cell r="G2538" t="str">
            <v>京都市西京区大枝塚原町４－２７</v>
          </cell>
          <cell r="H2538" t="str">
            <v/>
          </cell>
          <cell r="I2538" t="str">
            <v>075-335-0626</v>
          </cell>
          <cell r="J2538">
            <v>42978</v>
          </cell>
          <cell r="K2538">
            <v>34675</v>
          </cell>
          <cell r="M2538" t="str">
            <v>上園　廣海</v>
          </cell>
          <cell r="N2538">
            <v>10000</v>
          </cell>
          <cell r="O2538">
            <v>12</v>
          </cell>
          <cell r="AA2538" t="str">
            <v/>
          </cell>
          <cell r="AB2538"/>
          <cell r="AC2538"/>
          <cell r="AO2538" t="str">
            <v/>
          </cell>
          <cell r="AP2538"/>
          <cell r="AQ2538"/>
          <cell r="BC2538" t="str">
            <v/>
          </cell>
          <cell r="BD2538"/>
          <cell r="BE2538"/>
          <cell r="BQ2538" t="str">
            <v/>
          </cell>
          <cell r="BR2538"/>
          <cell r="BS2538"/>
          <cell r="CE2538" t="str">
            <v/>
          </cell>
          <cell r="CF2538" t="str">
            <v/>
          </cell>
          <cell r="CG2538" t="str">
            <v/>
          </cell>
          <cell r="CR2538" t="str">
            <v>京都中央信用金庫</v>
          </cell>
          <cell r="CS2538" t="str">
            <v>桂坂支店</v>
          </cell>
        </row>
        <row r="2539">
          <cell r="B2539" t="str">
            <v>35</v>
          </cell>
          <cell r="F2539" t="str">
            <v>615-8035</v>
          </cell>
          <cell r="G2539" t="str">
            <v>京都市西京区下津林芝ノ宮町　３４－</v>
          </cell>
          <cell r="H2539" t="str">
            <v>602</v>
          </cell>
          <cell r="I2539" t="str">
            <v>075-391-6988</v>
          </cell>
          <cell r="J2539">
            <v>16055</v>
          </cell>
          <cell r="K2539">
            <v>13870</v>
          </cell>
          <cell r="M2539" t="str">
            <v>郷原　忠夫</v>
          </cell>
          <cell r="N2539">
            <v>4000</v>
          </cell>
          <cell r="O2539">
            <v>12</v>
          </cell>
          <cell r="AA2539" t="str">
            <v/>
          </cell>
          <cell r="AB2539"/>
          <cell r="AC2539"/>
          <cell r="AO2539" t="str">
            <v/>
          </cell>
          <cell r="AP2539"/>
          <cell r="AQ2539"/>
          <cell r="BC2539" t="str">
            <v/>
          </cell>
          <cell r="BD2539"/>
          <cell r="BE2539"/>
          <cell r="BQ2539" t="str">
            <v/>
          </cell>
          <cell r="BR2539"/>
          <cell r="BS2539"/>
          <cell r="CE2539" t="str">
            <v/>
          </cell>
          <cell r="CF2539" t="str">
            <v/>
          </cell>
          <cell r="CG2539" t="str">
            <v/>
          </cell>
          <cell r="CR2539" t="str">
            <v>京都信用金庫</v>
          </cell>
          <cell r="CS2539" t="str">
            <v>東桂支店</v>
          </cell>
        </row>
        <row r="2540">
          <cell r="B2540" t="str">
            <v>35</v>
          </cell>
          <cell r="F2540" t="str">
            <v>615-0033</v>
          </cell>
          <cell r="G2540" t="str">
            <v>京都市右京区西院寿町１－１</v>
          </cell>
          <cell r="H2540" t="str">
            <v/>
          </cell>
          <cell r="I2540" t="str">
            <v>075-311-5075</v>
          </cell>
          <cell r="J2540">
            <v>311552</v>
          </cell>
          <cell r="K2540">
            <v>0</v>
          </cell>
          <cell r="M2540" t="str">
            <v/>
          </cell>
          <cell r="N2540"/>
          <cell r="O2540"/>
          <cell r="AA2540" t="str">
            <v/>
          </cell>
          <cell r="AB2540"/>
          <cell r="AC2540"/>
          <cell r="AO2540" t="str">
            <v/>
          </cell>
          <cell r="AP2540"/>
          <cell r="AQ2540"/>
          <cell r="BC2540" t="str">
            <v/>
          </cell>
          <cell r="BD2540"/>
          <cell r="BE2540"/>
          <cell r="BQ2540" t="str">
            <v/>
          </cell>
          <cell r="BR2540"/>
          <cell r="BS2540"/>
          <cell r="CE2540" t="str">
            <v/>
          </cell>
          <cell r="CF2540" t="str">
            <v/>
          </cell>
          <cell r="CG2540" t="str">
            <v/>
          </cell>
          <cell r="CR2540" t="str">
            <v>京都中央信用金庫</v>
          </cell>
          <cell r="CS2540" t="str">
            <v>西五条支店</v>
          </cell>
        </row>
        <row r="2541">
          <cell r="B2541" t="str">
            <v>35</v>
          </cell>
          <cell r="F2541" t="str">
            <v>602-8497</v>
          </cell>
          <cell r="G2541" t="str">
            <v>京都市上京区芦山寺通智恵光院西入</v>
          </cell>
          <cell r="H2541" t="str">
            <v>戌亥町１２５－５</v>
          </cell>
          <cell r="I2541" t="str">
            <v>075-411-1765</v>
          </cell>
          <cell r="J2541">
            <v>19522</v>
          </cell>
          <cell r="K2541">
            <v>17337</v>
          </cell>
          <cell r="M2541" t="str">
            <v>井上　富浩</v>
          </cell>
          <cell r="N2541">
            <v>5000</v>
          </cell>
          <cell r="O2541">
            <v>12</v>
          </cell>
          <cell r="AA2541" t="str">
            <v/>
          </cell>
          <cell r="AB2541"/>
          <cell r="AC2541"/>
          <cell r="AO2541" t="str">
            <v/>
          </cell>
          <cell r="AP2541"/>
          <cell r="AQ2541"/>
          <cell r="BC2541" t="str">
            <v/>
          </cell>
          <cell r="BD2541"/>
          <cell r="BE2541"/>
          <cell r="BQ2541" t="str">
            <v/>
          </cell>
          <cell r="BR2541"/>
          <cell r="BS2541"/>
          <cell r="CE2541" t="str">
            <v/>
          </cell>
          <cell r="CF2541" t="str">
            <v/>
          </cell>
          <cell r="CG2541" t="str">
            <v/>
          </cell>
          <cell r="CR2541" t="str">
            <v>京都中央信用金庫</v>
          </cell>
          <cell r="CS2541" t="str">
            <v>大宮寺ノ内支店</v>
          </cell>
        </row>
        <row r="2542">
          <cell r="B2542" t="str">
            <v>35</v>
          </cell>
          <cell r="F2542" t="str">
            <v>612-8338</v>
          </cell>
          <cell r="G2542" t="str">
            <v>京都市伏見区舞台町６１－２１</v>
          </cell>
          <cell r="H2542" t="str">
            <v/>
          </cell>
          <cell r="I2542" t="str">
            <v>075-601-6412</v>
          </cell>
          <cell r="J2542">
            <v>37952</v>
          </cell>
          <cell r="K2542">
            <v>34675</v>
          </cell>
          <cell r="M2542" t="str">
            <v>中山　秀之</v>
          </cell>
          <cell r="N2542">
            <v>10000</v>
          </cell>
          <cell r="O2542">
            <v>12</v>
          </cell>
          <cell r="AA2542" t="str">
            <v/>
          </cell>
          <cell r="AB2542"/>
          <cell r="AC2542"/>
          <cell r="AO2542" t="str">
            <v/>
          </cell>
          <cell r="AP2542"/>
          <cell r="AQ2542"/>
          <cell r="BC2542" t="str">
            <v/>
          </cell>
          <cell r="BD2542"/>
          <cell r="BE2542"/>
          <cell r="BQ2542" t="str">
            <v/>
          </cell>
          <cell r="BR2542"/>
          <cell r="BS2542"/>
          <cell r="CE2542" t="str">
            <v/>
          </cell>
          <cell r="CF2542" t="str">
            <v/>
          </cell>
          <cell r="CG2542" t="str">
            <v/>
          </cell>
          <cell r="CR2542"/>
          <cell r="CS2542"/>
        </row>
        <row r="2543">
          <cell r="B2543" t="str">
            <v>35</v>
          </cell>
          <cell r="F2543" t="str">
            <v>612-8491</v>
          </cell>
          <cell r="G2543" t="str">
            <v>京都市伏見区久我石原町８番地の４０</v>
          </cell>
          <cell r="H2543" t="str">
            <v/>
          </cell>
          <cell r="I2543" t="str">
            <v>075-932-1668</v>
          </cell>
          <cell r="J2543">
            <v>50730</v>
          </cell>
          <cell r="K2543">
            <v>48545</v>
          </cell>
          <cell r="M2543" t="str">
            <v>薮　邦正</v>
          </cell>
          <cell r="N2543">
            <v>14000</v>
          </cell>
          <cell r="O2543">
            <v>12</v>
          </cell>
          <cell r="AA2543" t="str">
            <v/>
          </cell>
          <cell r="AB2543"/>
          <cell r="AC2543"/>
          <cell r="AO2543" t="str">
            <v/>
          </cell>
          <cell r="AP2543"/>
          <cell r="AQ2543"/>
          <cell r="BC2543" t="str">
            <v/>
          </cell>
          <cell r="BD2543"/>
          <cell r="BE2543"/>
          <cell r="BQ2543" t="str">
            <v/>
          </cell>
          <cell r="BR2543"/>
          <cell r="BS2543"/>
          <cell r="CE2543" t="str">
            <v/>
          </cell>
          <cell r="CF2543" t="str">
            <v/>
          </cell>
          <cell r="CG2543" t="str">
            <v/>
          </cell>
          <cell r="CR2543"/>
          <cell r="CS2543"/>
        </row>
        <row r="2544">
          <cell r="B2544" t="str">
            <v>35</v>
          </cell>
          <cell r="F2544" t="str">
            <v>611-0025</v>
          </cell>
          <cell r="G2544" t="str">
            <v>宇治市神明宮北２７－５</v>
          </cell>
          <cell r="H2544" t="str">
            <v/>
          </cell>
          <cell r="I2544" t="str">
            <v>0774-20-2618</v>
          </cell>
          <cell r="J2544">
            <v>41277</v>
          </cell>
          <cell r="K2544">
            <v>34675</v>
          </cell>
          <cell r="M2544" t="str">
            <v>高見　耕蔵</v>
          </cell>
          <cell r="N2544">
            <v>10000</v>
          </cell>
          <cell r="O2544">
            <v>12</v>
          </cell>
          <cell r="AA2544" t="str">
            <v/>
          </cell>
          <cell r="AB2544"/>
          <cell r="AC2544"/>
          <cell r="AO2544" t="str">
            <v/>
          </cell>
          <cell r="AP2544"/>
          <cell r="AQ2544"/>
          <cell r="BC2544" t="str">
            <v/>
          </cell>
          <cell r="BD2544"/>
          <cell r="BE2544"/>
          <cell r="BQ2544" t="str">
            <v/>
          </cell>
          <cell r="BR2544"/>
          <cell r="BS2544"/>
          <cell r="CE2544" t="str">
            <v/>
          </cell>
          <cell r="CF2544" t="str">
            <v/>
          </cell>
          <cell r="CG2544" t="str">
            <v/>
          </cell>
          <cell r="CR2544" t="str">
            <v>京都信用金庫</v>
          </cell>
          <cell r="CS2544" t="str">
            <v>城陽支店</v>
          </cell>
        </row>
        <row r="2545">
          <cell r="B2545" t="str">
            <v>38</v>
          </cell>
          <cell r="F2545" t="str">
            <v>611-0043</v>
          </cell>
          <cell r="G2545" t="str">
            <v>宇治市伊勢田町大谷１９－３２</v>
          </cell>
          <cell r="H2545" t="str">
            <v/>
          </cell>
          <cell r="I2545" t="str">
            <v>0774-44-1173</v>
          </cell>
          <cell r="J2545">
            <v>110880</v>
          </cell>
          <cell r="K2545">
            <v>109500</v>
          </cell>
          <cell r="M2545" t="str">
            <v>山中　敏行</v>
          </cell>
          <cell r="N2545">
            <v>25000</v>
          </cell>
          <cell r="O2545">
            <v>12</v>
          </cell>
          <cell r="AA2545" t="str">
            <v/>
          </cell>
          <cell r="AB2545"/>
          <cell r="AC2545"/>
          <cell r="AO2545" t="str">
            <v/>
          </cell>
          <cell r="AP2545"/>
          <cell r="AQ2545"/>
          <cell r="BC2545" t="str">
            <v/>
          </cell>
          <cell r="BD2545"/>
          <cell r="BE2545"/>
          <cell r="BQ2545" t="str">
            <v/>
          </cell>
          <cell r="BR2545"/>
          <cell r="BS2545"/>
          <cell r="CE2545" t="str">
            <v/>
          </cell>
          <cell r="CF2545" t="str">
            <v/>
          </cell>
          <cell r="CG2545" t="str">
            <v/>
          </cell>
          <cell r="CR2545"/>
          <cell r="CS2545"/>
        </row>
        <row r="2546">
          <cell r="B2546" t="str">
            <v>35</v>
          </cell>
          <cell r="F2546" t="str">
            <v>601-1234</v>
          </cell>
          <cell r="G2546" t="str">
            <v>京都市左京区大原小出石町74</v>
          </cell>
          <cell r="H2546" t="str">
            <v/>
          </cell>
          <cell r="I2546" t="str">
            <v>075-204-4694</v>
          </cell>
          <cell r="J2546">
            <v>2185</v>
          </cell>
          <cell r="K2546">
            <v>0</v>
          </cell>
          <cell r="M2546" t="str">
            <v/>
          </cell>
          <cell r="N2546"/>
          <cell r="O2546"/>
          <cell r="AA2546" t="str">
            <v/>
          </cell>
          <cell r="AB2546"/>
          <cell r="AC2546"/>
          <cell r="AO2546" t="str">
            <v/>
          </cell>
          <cell r="AP2546"/>
          <cell r="AQ2546"/>
          <cell r="BC2546" t="str">
            <v/>
          </cell>
          <cell r="BD2546"/>
          <cell r="BE2546"/>
          <cell r="BQ2546" t="str">
            <v/>
          </cell>
          <cell r="BR2546"/>
          <cell r="BS2546"/>
          <cell r="CE2546" t="str">
            <v/>
          </cell>
          <cell r="CF2546" t="str">
            <v/>
          </cell>
          <cell r="CG2546" t="str">
            <v/>
          </cell>
          <cell r="CR2546"/>
          <cell r="CS2546"/>
        </row>
        <row r="2547">
          <cell r="B2547" t="str">
            <v>35</v>
          </cell>
          <cell r="F2547" t="str">
            <v>617-0002</v>
          </cell>
          <cell r="G2547" t="str">
            <v>向日市寺戸町北前田２２－２８</v>
          </cell>
          <cell r="H2547" t="str">
            <v/>
          </cell>
          <cell r="I2547" t="str">
            <v>075-922-0669</v>
          </cell>
          <cell r="J2547">
            <v>16055</v>
          </cell>
          <cell r="K2547">
            <v>13870</v>
          </cell>
          <cell r="M2547" t="str">
            <v>川勝　淳一</v>
          </cell>
          <cell r="N2547">
            <v>4000</v>
          </cell>
          <cell r="O2547">
            <v>12</v>
          </cell>
          <cell r="AA2547" t="str">
            <v/>
          </cell>
          <cell r="AB2547"/>
          <cell r="AC2547"/>
          <cell r="AO2547" t="str">
            <v/>
          </cell>
          <cell r="AP2547"/>
          <cell r="AQ2547"/>
          <cell r="BC2547" t="str">
            <v/>
          </cell>
          <cell r="BD2547"/>
          <cell r="BE2547"/>
          <cell r="BQ2547" t="str">
            <v/>
          </cell>
          <cell r="BR2547"/>
          <cell r="BS2547"/>
          <cell r="CE2547" t="str">
            <v/>
          </cell>
          <cell r="CF2547" t="str">
            <v/>
          </cell>
          <cell r="CG2547" t="str">
            <v/>
          </cell>
          <cell r="CR2547"/>
          <cell r="CS2547"/>
        </row>
        <row r="2548">
          <cell r="B2548" t="str">
            <v>35</v>
          </cell>
          <cell r="F2548" t="str">
            <v>604-0823</v>
          </cell>
          <cell r="G2548" t="str">
            <v>京都市中京区竹屋町１６２</v>
          </cell>
          <cell r="H2548" t="str">
            <v/>
          </cell>
          <cell r="I2548" t="str">
            <v>075-231-1756</v>
          </cell>
          <cell r="J2548">
            <v>42702</v>
          </cell>
          <cell r="K2548">
            <v>41610</v>
          </cell>
          <cell r="M2548" t="str">
            <v>川島　勇</v>
          </cell>
          <cell r="N2548">
            <v>12000</v>
          </cell>
          <cell r="O2548">
            <v>12</v>
          </cell>
          <cell r="AA2548" t="str">
            <v/>
          </cell>
          <cell r="AB2548"/>
          <cell r="AC2548"/>
          <cell r="AO2548" t="str">
            <v/>
          </cell>
          <cell r="AP2548"/>
          <cell r="AQ2548"/>
          <cell r="BC2548" t="str">
            <v/>
          </cell>
          <cell r="BD2548"/>
          <cell r="BE2548"/>
          <cell r="BQ2548" t="str">
            <v/>
          </cell>
          <cell r="BR2548"/>
          <cell r="BS2548"/>
          <cell r="CE2548" t="str">
            <v/>
          </cell>
          <cell r="CF2548" t="str">
            <v/>
          </cell>
          <cell r="CG2548" t="str">
            <v/>
          </cell>
          <cell r="CR2548" t="str">
            <v>京都信用金庫</v>
          </cell>
          <cell r="CS2548" t="str">
            <v>河原町支店</v>
          </cell>
        </row>
        <row r="2549">
          <cell r="B2549" t="str">
            <v>35</v>
          </cell>
          <cell r="F2549" t="str">
            <v>613-0915</v>
          </cell>
          <cell r="G2549" t="str">
            <v>京都市伏見区淀際目町５００－６</v>
          </cell>
          <cell r="H2549" t="str">
            <v/>
          </cell>
          <cell r="I2549" t="str">
            <v>075-631-6988</v>
          </cell>
          <cell r="J2549">
            <v>36860</v>
          </cell>
          <cell r="K2549">
            <v>34675</v>
          </cell>
          <cell r="M2549" t="str">
            <v>永井　保</v>
          </cell>
          <cell r="N2549">
            <v>10000</v>
          </cell>
          <cell r="O2549">
            <v>12</v>
          </cell>
          <cell r="AA2549" t="str">
            <v/>
          </cell>
          <cell r="AB2549"/>
          <cell r="AC2549"/>
          <cell r="AO2549" t="str">
            <v/>
          </cell>
          <cell r="AP2549"/>
          <cell r="AQ2549"/>
          <cell r="BC2549" t="str">
            <v/>
          </cell>
          <cell r="BD2549"/>
          <cell r="BE2549"/>
          <cell r="BQ2549" t="str">
            <v/>
          </cell>
          <cell r="BR2549"/>
          <cell r="BS2549"/>
          <cell r="CE2549" t="str">
            <v/>
          </cell>
          <cell r="CF2549" t="str">
            <v/>
          </cell>
          <cell r="CG2549" t="str">
            <v/>
          </cell>
          <cell r="CR2549" t="str">
            <v>京都中央信用金庫</v>
          </cell>
          <cell r="CS2549" t="str">
            <v>淀支店</v>
          </cell>
        </row>
        <row r="2550">
          <cell r="B2550" t="str">
            <v>35</v>
          </cell>
          <cell r="F2550" t="str">
            <v>607-8235</v>
          </cell>
          <cell r="G2550" t="str">
            <v>京都市山科区勧修寺南大日９－３０</v>
          </cell>
          <cell r="H2550" t="str">
            <v/>
          </cell>
          <cell r="I2550" t="str">
            <v>075-572-7775</v>
          </cell>
          <cell r="J2550">
            <v>64600</v>
          </cell>
          <cell r="K2550">
            <v>62415</v>
          </cell>
          <cell r="M2550" t="str">
            <v>中村　義次</v>
          </cell>
          <cell r="N2550">
            <v>18000</v>
          </cell>
          <cell r="O2550">
            <v>12</v>
          </cell>
          <cell r="AA2550" t="str">
            <v/>
          </cell>
          <cell r="AB2550"/>
          <cell r="AC2550"/>
          <cell r="AO2550" t="str">
            <v/>
          </cell>
          <cell r="AP2550"/>
          <cell r="AQ2550"/>
          <cell r="BC2550" t="str">
            <v/>
          </cell>
          <cell r="BD2550"/>
          <cell r="BE2550"/>
          <cell r="BQ2550" t="str">
            <v/>
          </cell>
          <cell r="BR2550"/>
          <cell r="BS2550"/>
          <cell r="CE2550" t="str">
            <v/>
          </cell>
          <cell r="CF2550" t="str">
            <v/>
          </cell>
          <cell r="CG2550" t="str">
            <v/>
          </cell>
          <cell r="CR2550" t="str">
            <v>京都銀行</v>
          </cell>
          <cell r="CS2550" t="str">
            <v>上堀川支店</v>
          </cell>
        </row>
        <row r="2551">
          <cell r="B2551" t="str">
            <v>35</v>
          </cell>
          <cell r="F2551" t="str">
            <v>603-8462</v>
          </cell>
          <cell r="G2551" t="str">
            <v>京都市北区大宮玄琢北町２５－１５</v>
          </cell>
          <cell r="H2551" t="str">
            <v/>
          </cell>
          <cell r="I2551" t="str">
            <v>075-492-9958</v>
          </cell>
          <cell r="J2551">
            <v>34618</v>
          </cell>
          <cell r="K2551">
            <v>27740</v>
          </cell>
          <cell r="M2551" t="str">
            <v>宮田　耕二</v>
          </cell>
          <cell r="N2551">
            <v>8000</v>
          </cell>
          <cell r="O2551">
            <v>12</v>
          </cell>
          <cell r="AA2551" t="str">
            <v/>
          </cell>
          <cell r="AB2551"/>
          <cell r="AC2551"/>
          <cell r="AO2551" t="str">
            <v/>
          </cell>
          <cell r="AP2551"/>
          <cell r="AQ2551"/>
          <cell r="BC2551" t="str">
            <v/>
          </cell>
          <cell r="BD2551"/>
          <cell r="BE2551"/>
          <cell r="BQ2551" t="str">
            <v/>
          </cell>
          <cell r="BR2551"/>
          <cell r="BS2551"/>
          <cell r="CE2551" t="str">
            <v/>
          </cell>
          <cell r="CF2551" t="str">
            <v/>
          </cell>
          <cell r="CG2551" t="str">
            <v/>
          </cell>
          <cell r="CR2551" t="str">
            <v>京都中央信用金庫</v>
          </cell>
          <cell r="CS2551" t="str">
            <v>紫野支店</v>
          </cell>
        </row>
        <row r="2552">
          <cell r="B2552" t="str">
            <v>35</v>
          </cell>
          <cell r="F2552" t="str">
            <v>612-8491</v>
          </cell>
          <cell r="G2552" t="str">
            <v>京都市伏見区久我石原町７－８</v>
          </cell>
          <cell r="H2552" t="str">
            <v/>
          </cell>
          <cell r="I2552" t="str">
            <v>075-935-7676</v>
          </cell>
          <cell r="J2552">
            <v>70442</v>
          </cell>
          <cell r="K2552">
            <v>69350</v>
          </cell>
          <cell r="M2552" t="str">
            <v>林　文雄</v>
          </cell>
          <cell r="N2552">
            <v>20000</v>
          </cell>
          <cell r="O2552">
            <v>12</v>
          </cell>
          <cell r="AA2552" t="str">
            <v/>
          </cell>
          <cell r="AB2552"/>
          <cell r="AC2552"/>
          <cell r="AO2552" t="str">
            <v/>
          </cell>
          <cell r="AP2552"/>
          <cell r="AQ2552"/>
          <cell r="BC2552" t="str">
            <v/>
          </cell>
          <cell r="BD2552"/>
          <cell r="BE2552"/>
          <cell r="BQ2552" t="str">
            <v/>
          </cell>
          <cell r="BR2552"/>
          <cell r="BS2552"/>
          <cell r="CE2552" t="str">
            <v/>
          </cell>
          <cell r="CF2552" t="str">
            <v/>
          </cell>
          <cell r="CG2552" t="str">
            <v/>
          </cell>
          <cell r="CR2552"/>
          <cell r="CS2552"/>
        </row>
        <row r="2553">
          <cell r="B2553" t="str">
            <v>35</v>
          </cell>
          <cell r="F2553" t="str">
            <v>610-0341</v>
          </cell>
          <cell r="G2553" t="str">
            <v>京田辺市薪井手１０－４</v>
          </cell>
          <cell r="H2553" t="str">
            <v/>
          </cell>
          <cell r="I2553" t="str">
            <v>07746-2-7338</v>
          </cell>
          <cell r="J2553">
            <v>35549</v>
          </cell>
          <cell r="K2553">
            <v>34675</v>
          </cell>
          <cell r="M2553" t="str">
            <v>大平　知良</v>
          </cell>
          <cell r="N2553">
            <v>5000</v>
          </cell>
          <cell r="O2553">
            <v>12</v>
          </cell>
          <cell r="AA2553" t="str">
            <v>大平　洋治</v>
          </cell>
          <cell r="AB2553">
            <v>5000</v>
          </cell>
          <cell r="AC2553">
            <v>12</v>
          </cell>
          <cell r="AO2553" t="str">
            <v/>
          </cell>
          <cell r="AP2553"/>
          <cell r="AQ2553"/>
          <cell r="BC2553" t="str">
            <v/>
          </cell>
          <cell r="BD2553"/>
          <cell r="BE2553"/>
          <cell r="BQ2553" t="str">
            <v/>
          </cell>
          <cell r="BR2553"/>
          <cell r="BS2553"/>
          <cell r="CE2553" t="str">
            <v/>
          </cell>
          <cell r="CF2553" t="str">
            <v/>
          </cell>
          <cell r="CG2553" t="str">
            <v/>
          </cell>
          <cell r="CR2553"/>
          <cell r="CS2553"/>
        </row>
        <row r="2554">
          <cell r="B2554" t="str">
            <v>35</v>
          </cell>
          <cell r="F2554" t="str">
            <v>607-8496</v>
          </cell>
          <cell r="G2554" t="str">
            <v>京都市山科区日ノ岡坂脇町１４－１</v>
          </cell>
          <cell r="H2554" t="str">
            <v/>
          </cell>
          <cell r="I2554" t="str">
            <v>075-594-7101</v>
          </cell>
          <cell r="J2554">
            <v>1995</v>
          </cell>
          <cell r="K2554">
            <v>0</v>
          </cell>
          <cell r="M2554" t="str">
            <v/>
          </cell>
          <cell r="N2554"/>
          <cell r="O2554"/>
          <cell r="AA2554" t="str">
            <v/>
          </cell>
          <cell r="AB2554"/>
          <cell r="AC2554"/>
          <cell r="AO2554" t="str">
            <v/>
          </cell>
          <cell r="AP2554"/>
          <cell r="AQ2554"/>
          <cell r="BC2554" t="str">
            <v/>
          </cell>
          <cell r="BD2554"/>
          <cell r="BE2554"/>
          <cell r="BQ2554" t="str">
            <v/>
          </cell>
          <cell r="BR2554"/>
          <cell r="BS2554"/>
          <cell r="CE2554" t="str">
            <v/>
          </cell>
          <cell r="CF2554" t="str">
            <v/>
          </cell>
          <cell r="CG2554" t="str">
            <v/>
          </cell>
          <cell r="CR2554" t="str">
            <v>京都中央信用金庫</v>
          </cell>
          <cell r="CS2554" t="str">
            <v>御陵支店</v>
          </cell>
        </row>
        <row r="2555">
          <cell r="B2555" t="str">
            <v>35</v>
          </cell>
          <cell r="F2555" t="str">
            <v>603-8081</v>
          </cell>
          <cell r="G2555" t="str">
            <v>京都市北区上賀茂岡本町　５８－１５</v>
          </cell>
          <cell r="H2555" t="str">
            <v/>
          </cell>
          <cell r="I2555" t="str">
            <v>075-204-3486</v>
          </cell>
          <cell r="J2555">
            <v>140970</v>
          </cell>
          <cell r="K2555">
            <v>69350</v>
          </cell>
          <cell r="M2555" t="str">
            <v>荒木　健次郎</v>
          </cell>
          <cell r="N2555">
            <v>20000</v>
          </cell>
          <cell r="O2555">
            <v>12</v>
          </cell>
          <cell r="AA2555" t="str">
            <v/>
          </cell>
          <cell r="AB2555"/>
          <cell r="AC2555"/>
          <cell r="AO2555" t="str">
            <v/>
          </cell>
          <cell r="AP2555"/>
          <cell r="AQ2555"/>
          <cell r="BC2555" t="str">
            <v/>
          </cell>
          <cell r="BD2555"/>
          <cell r="BE2555"/>
          <cell r="BQ2555" t="str">
            <v/>
          </cell>
          <cell r="BR2555"/>
          <cell r="BS2555"/>
          <cell r="CE2555" t="str">
            <v/>
          </cell>
          <cell r="CF2555" t="str">
            <v/>
          </cell>
          <cell r="CG2555" t="str">
            <v/>
          </cell>
          <cell r="CR2555" t="str">
            <v>京都信用金庫</v>
          </cell>
          <cell r="CS2555" t="str">
            <v>北山支店</v>
          </cell>
        </row>
        <row r="2556">
          <cell r="B2556" t="str">
            <v>35</v>
          </cell>
          <cell r="F2556" t="str">
            <v>619-0246</v>
          </cell>
          <cell r="G2556" t="str">
            <v>相楽郡精華町菱田　アツイ３－８</v>
          </cell>
          <cell r="H2556" t="str">
            <v/>
          </cell>
          <cell r="I2556" t="str">
            <v>0774-94-5195</v>
          </cell>
          <cell r="J2556">
            <v>35767</v>
          </cell>
          <cell r="K2556">
            <v>34675</v>
          </cell>
          <cell r="M2556" t="str">
            <v>上田　義正</v>
          </cell>
          <cell r="N2556">
            <v>10000</v>
          </cell>
          <cell r="O2556">
            <v>12</v>
          </cell>
          <cell r="AA2556" t="str">
            <v/>
          </cell>
          <cell r="AB2556"/>
          <cell r="AC2556"/>
          <cell r="AO2556" t="str">
            <v/>
          </cell>
          <cell r="AP2556"/>
          <cell r="AQ2556"/>
          <cell r="BC2556" t="str">
            <v/>
          </cell>
          <cell r="BD2556"/>
          <cell r="BE2556"/>
          <cell r="BQ2556" t="str">
            <v/>
          </cell>
          <cell r="BR2556"/>
          <cell r="BS2556"/>
          <cell r="CE2556" t="str">
            <v/>
          </cell>
          <cell r="CF2556" t="str">
            <v/>
          </cell>
          <cell r="CG2556" t="str">
            <v/>
          </cell>
          <cell r="CR2556"/>
          <cell r="CS2556"/>
        </row>
        <row r="2557">
          <cell r="B2557" t="str">
            <v>35</v>
          </cell>
          <cell r="F2557" t="str">
            <v>610-0351</v>
          </cell>
          <cell r="G2557" t="str">
            <v>京田辺市大住ヶ丘１丁目９－１</v>
          </cell>
          <cell r="H2557" t="str">
            <v/>
          </cell>
          <cell r="I2557" t="str">
            <v>0774-63-2314</v>
          </cell>
          <cell r="J2557">
            <v>23455</v>
          </cell>
          <cell r="K2557">
            <v>17337</v>
          </cell>
          <cell r="M2557" t="str">
            <v>佐藤　勝広</v>
          </cell>
          <cell r="N2557">
            <v>5000</v>
          </cell>
          <cell r="O2557">
            <v>12</v>
          </cell>
          <cell r="AA2557" t="str">
            <v/>
          </cell>
          <cell r="AB2557"/>
          <cell r="AC2557"/>
          <cell r="AO2557" t="str">
            <v/>
          </cell>
          <cell r="AP2557"/>
          <cell r="AQ2557"/>
          <cell r="BC2557" t="str">
            <v/>
          </cell>
          <cell r="BD2557"/>
          <cell r="BE2557"/>
          <cell r="BQ2557" t="str">
            <v/>
          </cell>
          <cell r="BR2557"/>
          <cell r="BS2557"/>
          <cell r="CE2557" t="str">
            <v/>
          </cell>
          <cell r="CF2557" t="str">
            <v/>
          </cell>
          <cell r="CG2557" t="str">
            <v/>
          </cell>
          <cell r="CR2557" t="str">
            <v>京都銀行</v>
          </cell>
          <cell r="CS2557" t="str">
            <v>大住支店</v>
          </cell>
        </row>
        <row r="2558">
          <cell r="B2558" t="str">
            <v>35</v>
          </cell>
          <cell r="F2558" t="str">
            <v>617-0833</v>
          </cell>
          <cell r="G2558" t="str">
            <v>長岡京市</v>
          </cell>
          <cell r="H2558" t="str">
            <v>神足垣外ケ内３番地４</v>
          </cell>
          <cell r="I2558" t="str">
            <v>075-956-2225</v>
          </cell>
          <cell r="J2558">
            <v>2185</v>
          </cell>
          <cell r="K2558">
            <v>0</v>
          </cell>
          <cell r="M2558" t="str">
            <v/>
          </cell>
          <cell r="N2558"/>
          <cell r="O2558"/>
          <cell r="AA2558" t="str">
            <v/>
          </cell>
          <cell r="AB2558"/>
          <cell r="AC2558"/>
          <cell r="AO2558" t="str">
            <v/>
          </cell>
          <cell r="AP2558"/>
          <cell r="AQ2558"/>
          <cell r="BC2558" t="str">
            <v/>
          </cell>
          <cell r="BD2558"/>
          <cell r="BE2558"/>
          <cell r="BQ2558" t="str">
            <v/>
          </cell>
          <cell r="BR2558"/>
          <cell r="BS2558"/>
          <cell r="CE2558" t="str">
            <v/>
          </cell>
          <cell r="CF2558" t="str">
            <v/>
          </cell>
          <cell r="CG2558" t="str">
            <v/>
          </cell>
          <cell r="CR2558" t="str">
            <v>京都信用金庫</v>
          </cell>
          <cell r="CS2558" t="str">
            <v>桂川支店</v>
          </cell>
        </row>
        <row r="2559">
          <cell r="B2559" t="str">
            <v>35</v>
          </cell>
          <cell r="F2559" t="str">
            <v>612-8485</v>
          </cell>
          <cell r="G2559" t="str">
            <v>京都市伏見区羽束師志水町168-12</v>
          </cell>
          <cell r="H2559" t="str">
            <v/>
          </cell>
          <cell r="I2559" t="str">
            <v>075-935-4690</v>
          </cell>
          <cell r="J2559">
            <v>57665</v>
          </cell>
          <cell r="K2559">
            <v>55480</v>
          </cell>
          <cell r="M2559" t="str">
            <v>成田　敏行</v>
          </cell>
          <cell r="N2559">
            <v>16000</v>
          </cell>
          <cell r="O2559">
            <v>12</v>
          </cell>
          <cell r="AA2559" t="str">
            <v/>
          </cell>
          <cell r="AB2559"/>
          <cell r="AC2559"/>
          <cell r="AO2559" t="str">
            <v/>
          </cell>
          <cell r="AP2559"/>
          <cell r="AQ2559"/>
          <cell r="BC2559" t="str">
            <v/>
          </cell>
          <cell r="BD2559"/>
          <cell r="BE2559"/>
          <cell r="BQ2559" t="str">
            <v/>
          </cell>
          <cell r="BR2559"/>
          <cell r="BS2559"/>
          <cell r="CE2559" t="str">
            <v/>
          </cell>
          <cell r="CF2559" t="str">
            <v/>
          </cell>
          <cell r="CG2559" t="str">
            <v/>
          </cell>
          <cell r="CR2559"/>
          <cell r="CS2559"/>
        </row>
        <row r="2560">
          <cell r="B2560" t="str">
            <v>35</v>
          </cell>
          <cell r="F2560" t="str">
            <v>616-8316</v>
          </cell>
          <cell r="G2560" t="str">
            <v>京都市右京区嵯峨野有栖町　２３－３</v>
          </cell>
          <cell r="H2560" t="str">
            <v>5</v>
          </cell>
          <cell r="I2560" t="str">
            <v>075-882-7231</v>
          </cell>
          <cell r="J2560">
            <v>17555</v>
          </cell>
          <cell r="K2560">
            <v>17337</v>
          </cell>
          <cell r="M2560" t="str">
            <v>合田　泰司</v>
          </cell>
          <cell r="N2560">
            <v>5000</v>
          </cell>
          <cell r="O2560">
            <v>12</v>
          </cell>
          <cell r="AA2560" t="str">
            <v/>
          </cell>
          <cell r="AB2560"/>
          <cell r="AC2560"/>
          <cell r="AO2560" t="str">
            <v/>
          </cell>
          <cell r="AP2560"/>
          <cell r="AQ2560"/>
          <cell r="BC2560" t="str">
            <v/>
          </cell>
          <cell r="BD2560"/>
          <cell r="BE2560"/>
          <cell r="BQ2560" t="str">
            <v/>
          </cell>
          <cell r="BR2560"/>
          <cell r="BS2560"/>
          <cell r="CE2560" t="str">
            <v/>
          </cell>
          <cell r="CF2560" t="str">
            <v/>
          </cell>
          <cell r="CG2560" t="str">
            <v/>
          </cell>
          <cell r="CR2560" t="str">
            <v>京都銀行</v>
          </cell>
          <cell r="CS2560" t="str">
            <v>太秦安井支店</v>
          </cell>
        </row>
        <row r="2561">
          <cell r="B2561" t="str">
            <v>35</v>
          </cell>
          <cell r="F2561" t="str">
            <v>611-0041</v>
          </cell>
          <cell r="G2561" t="str">
            <v>宇治市槇島町十六４２番地の１４</v>
          </cell>
          <cell r="H2561" t="str">
            <v/>
          </cell>
          <cell r="I2561" t="str">
            <v>0774-23-9268</v>
          </cell>
          <cell r="J2561">
            <v>146205</v>
          </cell>
          <cell r="K2561">
            <v>104025</v>
          </cell>
          <cell r="M2561" t="str">
            <v>太田　義宏</v>
          </cell>
          <cell r="N2561">
            <v>18000</v>
          </cell>
          <cell r="O2561">
            <v>12</v>
          </cell>
          <cell r="AA2561" t="str">
            <v>太田　篤</v>
          </cell>
          <cell r="AB2561">
            <v>12000</v>
          </cell>
          <cell r="AC2561">
            <v>12</v>
          </cell>
          <cell r="AO2561" t="str">
            <v/>
          </cell>
          <cell r="AP2561"/>
          <cell r="AQ2561"/>
          <cell r="BC2561" t="str">
            <v/>
          </cell>
          <cell r="BD2561"/>
          <cell r="BE2561"/>
          <cell r="BQ2561" t="str">
            <v/>
          </cell>
          <cell r="BR2561"/>
          <cell r="BS2561"/>
          <cell r="CE2561" t="str">
            <v/>
          </cell>
          <cell r="CF2561" t="str">
            <v/>
          </cell>
          <cell r="CG2561" t="str">
            <v/>
          </cell>
          <cell r="CR2561" t="str">
            <v>京都信用金庫</v>
          </cell>
          <cell r="CS2561" t="str">
            <v>西宇治支店</v>
          </cell>
        </row>
        <row r="2562">
          <cell r="B2562" t="str">
            <v>35</v>
          </cell>
          <cell r="F2562" t="str">
            <v>611-0026</v>
          </cell>
          <cell r="G2562" t="str">
            <v>宇治市開町６３－１５</v>
          </cell>
          <cell r="H2562" t="str">
            <v/>
          </cell>
          <cell r="I2562" t="str">
            <v>0774-44-7757</v>
          </cell>
          <cell r="J2562">
            <v>39691</v>
          </cell>
          <cell r="K2562">
            <v>13870</v>
          </cell>
          <cell r="M2562" t="str">
            <v>境　誠二</v>
          </cell>
          <cell r="N2562">
            <v>4000</v>
          </cell>
          <cell r="O2562">
            <v>12</v>
          </cell>
          <cell r="AA2562" t="str">
            <v/>
          </cell>
          <cell r="AB2562"/>
          <cell r="AC2562"/>
          <cell r="AO2562" t="str">
            <v/>
          </cell>
          <cell r="AP2562"/>
          <cell r="AQ2562"/>
          <cell r="BC2562" t="str">
            <v/>
          </cell>
          <cell r="BD2562"/>
          <cell r="BE2562"/>
          <cell r="BQ2562" t="str">
            <v/>
          </cell>
          <cell r="BR2562"/>
          <cell r="BS2562"/>
          <cell r="CE2562" t="str">
            <v/>
          </cell>
          <cell r="CF2562" t="str">
            <v/>
          </cell>
          <cell r="CG2562" t="str">
            <v/>
          </cell>
          <cell r="CR2562" t="str">
            <v>京都中央信用金庫</v>
          </cell>
          <cell r="CS2562" t="str">
            <v>西小倉支店</v>
          </cell>
        </row>
        <row r="2563">
          <cell r="B2563" t="str">
            <v>35</v>
          </cell>
          <cell r="F2563" t="str">
            <v>620-0945</v>
          </cell>
          <cell r="G2563" t="str">
            <v>福知山市広峯町５４市営広峯団地Ｂ棟</v>
          </cell>
          <cell r="H2563" t="str">
            <v>１０８号</v>
          </cell>
          <cell r="I2563" t="str">
            <v>0773-22-9087</v>
          </cell>
          <cell r="J2563">
            <v>32775</v>
          </cell>
          <cell r="K2563">
            <v>0</v>
          </cell>
          <cell r="M2563" t="str">
            <v/>
          </cell>
          <cell r="N2563"/>
          <cell r="O2563"/>
          <cell r="AA2563" t="str">
            <v/>
          </cell>
          <cell r="AB2563"/>
          <cell r="AC2563"/>
          <cell r="AO2563" t="str">
            <v/>
          </cell>
          <cell r="AP2563"/>
          <cell r="AQ2563"/>
          <cell r="BC2563" t="str">
            <v/>
          </cell>
          <cell r="BD2563"/>
          <cell r="BE2563"/>
          <cell r="BQ2563" t="str">
            <v/>
          </cell>
          <cell r="BR2563"/>
          <cell r="BS2563"/>
          <cell r="CE2563" t="str">
            <v/>
          </cell>
          <cell r="CF2563" t="str">
            <v/>
          </cell>
          <cell r="CG2563" t="str">
            <v/>
          </cell>
          <cell r="CR2563" t="str">
            <v>京都北都信用金庫</v>
          </cell>
          <cell r="CS2563" t="str">
            <v>岡ノ町支店</v>
          </cell>
        </row>
        <row r="2564">
          <cell r="B2564" t="str">
            <v>35</v>
          </cell>
          <cell r="F2564" t="str">
            <v>612-8264</v>
          </cell>
          <cell r="G2564" t="str">
            <v>京都市伏見区横大路松林２９－１３</v>
          </cell>
          <cell r="H2564" t="str">
            <v/>
          </cell>
          <cell r="I2564" t="str">
            <v>075-631-7713</v>
          </cell>
          <cell r="J2564">
            <v>28832</v>
          </cell>
          <cell r="K2564">
            <v>27740</v>
          </cell>
          <cell r="M2564" t="str">
            <v>小田　久助</v>
          </cell>
          <cell r="N2564">
            <v>8000</v>
          </cell>
          <cell r="O2564">
            <v>12</v>
          </cell>
          <cell r="AA2564" t="str">
            <v/>
          </cell>
          <cell r="AB2564"/>
          <cell r="AC2564"/>
          <cell r="AO2564" t="str">
            <v/>
          </cell>
          <cell r="AP2564"/>
          <cell r="AQ2564"/>
          <cell r="BC2564" t="str">
            <v/>
          </cell>
          <cell r="BD2564"/>
          <cell r="BE2564"/>
          <cell r="BQ2564" t="str">
            <v/>
          </cell>
          <cell r="BR2564"/>
          <cell r="BS2564"/>
          <cell r="CE2564" t="str">
            <v/>
          </cell>
          <cell r="CF2564" t="str">
            <v/>
          </cell>
          <cell r="CG2564" t="str">
            <v/>
          </cell>
          <cell r="CR2564" t="str">
            <v>京都銀行</v>
          </cell>
          <cell r="CS2564" t="str">
            <v>淀支店</v>
          </cell>
        </row>
        <row r="2565">
          <cell r="B2565" t="str">
            <v>38</v>
          </cell>
          <cell r="F2565" t="str">
            <v>616-0012</v>
          </cell>
          <cell r="G2565" t="str">
            <v>京都市西京区</v>
          </cell>
          <cell r="H2565" t="str">
            <v>嵐山東海道町３６番地１６</v>
          </cell>
          <cell r="I2565" t="str">
            <v>075-203-2932</v>
          </cell>
          <cell r="J2565">
            <v>20280</v>
          </cell>
          <cell r="K2565">
            <v>17520</v>
          </cell>
          <cell r="M2565" t="str">
            <v>水本　直樹</v>
          </cell>
          <cell r="N2565">
            <v>4000</v>
          </cell>
          <cell r="O2565">
            <v>12</v>
          </cell>
          <cell r="AA2565" t="str">
            <v/>
          </cell>
          <cell r="AB2565"/>
          <cell r="AC2565"/>
          <cell r="AO2565" t="str">
            <v/>
          </cell>
          <cell r="AP2565"/>
          <cell r="AQ2565"/>
          <cell r="BC2565" t="str">
            <v/>
          </cell>
          <cell r="BD2565"/>
          <cell r="BE2565"/>
          <cell r="BQ2565" t="str">
            <v/>
          </cell>
          <cell r="BR2565"/>
          <cell r="BS2565"/>
          <cell r="CE2565" t="str">
            <v/>
          </cell>
          <cell r="CF2565" t="str">
            <v/>
          </cell>
          <cell r="CG2565" t="str">
            <v/>
          </cell>
          <cell r="CR2565"/>
          <cell r="CS2565"/>
        </row>
        <row r="2566">
          <cell r="B2566" t="str">
            <v>38</v>
          </cell>
          <cell r="F2566" t="str">
            <v>607-8225</v>
          </cell>
          <cell r="G2566" t="str">
            <v>京都市山科区勧修寺西北出町６１－２</v>
          </cell>
          <cell r="H2566" t="str">
            <v/>
          </cell>
          <cell r="I2566" t="str">
            <v>075-595-5279</v>
          </cell>
          <cell r="J2566">
            <v>18900</v>
          </cell>
          <cell r="K2566">
            <v>17520</v>
          </cell>
          <cell r="M2566" t="str">
            <v>山崎　忠</v>
          </cell>
          <cell r="N2566">
            <v>4000</v>
          </cell>
          <cell r="O2566">
            <v>12</v>
          </cell>
          <cell r="AA2566" t="str">
            <v/>
          </cell>
          <cell r="AB2566"/>
          <cell r="AC2566"/>
          <cell r="AO2566" t="str">
            <v/>
          </cell>
          <cell r="AP2566"/>
          <cell r="AQ2566"/>
          <cell r="BC2566" t="str">
            <v/>
          </cell>
          <cell r="BD2566"/>
          <cell r="BE2566"/>
          <cell r="BQ2566" t="str">
            <v/>
          </cell>
          <cell r="BR2566"/>
          <cell r="BS2566"/>
          <cell r="CE2566" t="str">
            <v/>
          </cell>
          <cell r="CF2566" t="str">
            <v/>
          </cell>
          <cell r="CG2566" t="str">
            <v/>
          </cell>
          <cell r="CR2566"/>
          <cell r="CS2566"/>
        </row>
        <row r="2567">
          <cell r="B2567" t="str">
            <v>35</v>
          </cell>
          <cell r="F2567" t="str">
            <v>604-8405</v>
          </cell>
          <cell r="G2567" t="str">
            <v>京都市中京区西ノ京車坂町２－１３</v>
          </cell>
          <cell r="H2567" t="str">
            <v/>
          </cell>
          <cell r="I2567" t="str">
            <v>075-366-8664</v>
          </cell>
          <cell r="J2567">
            <v>14867</v>
          </cell>
          <cell r="K2567">
            <v>13870</v>
          </cell>
          <cell r="M2567" t="str">
            <v>谷口　敏</v>
          </cell>
          <cell r="N2567">
            <v>4000</v>
          </cell>
          <cell r="O2567">
            <v>12</v>
          </cell>
          <cell r="AA2567" t="str">
            <v/>
          </cell>
          <cell r="AB2567"/>
          <cell r="AC2567"/>
          <cell r="AO2567" t="str">
            <v/>
          </cell>
          <cell r="AP2567"/>
          <cell r="AQ2567"/>
          <cell r="BC2567" t="str">
            <v/>
          </cell>
          <cell r="BD2567"/>
          <cell r="BE2567"/>
          <cell r="BQ2567" t="str">
            <v/>
          </cell>
          <cell r="BR2567"/>
          <cell r="BS2567"/>
          <cell r="CE2567" t="str">
            <v/>
          </cell>
          <cell r="CF2567" t="str">
            <v/>
          </cell>
          <cell r="CG2567" t="str">
            <v/>
          </cell>
          <cell r="CR2567" t="str">
            <v>京都中央信用金庫</v>
          </cell>
          <cell r="CS2567" t="str">
            <v>円町支店</v>
          </cell>
        </row>
        <row r="2568">
          <cell r="B2568" t="str">
            <v>35</v>
          </cell>
          <cell r="F2568" t="str">
            <v>603-8487</v>
          </cell>
          <cell r="G2568" t="str">
            <v>京都市北区大北山原谷乾町１２１－４</v>
          </cell>
          <cell r="H2568" t="str">
            <v>2</v>
          </cell>
          <cell r="I2568" t="str">
            <v>075-465-9812</v>
          </cell>
          <cell r="J2568">
            <v>3980</v>
          </cell>
          <cell r="K2568">
            <v>2888</v>
          </cell>
          <cell r="M2568" t="str">
            <v>大北　俊徳</v>
          </cell>
          <cell r="N2568">
            <v>5000</v>
          </cell>
          <cell r="O2568">
            <v>2</v>
          </cell>
          <cell r="AA2568" t="str">
            <v/>
          </cell>
          <cell r="AB2568"/>
          <cell r="AC2568"/>
          <cell r="AO2568" t="str">
            <v/>
          </cell>
          <cell r="AP2568"/>
          <cell r="AQ2568"/>
          <cell r="BC2568" t="str">
            <v/>
          </cell>
          <cell r="BD2568"/>
          <cell r="BE2568"/>
          <cell r="BQ2568" t="str">
            <v/>
          </cell>
          <cell r="BR2568"/>
          <cell r="BS2568"/>
          <cell r="CE2568" t="str">
            <v/>
          </cell>
          <cell r="CF2568" t="str">
            <v/>
          </cell>
          <cell r="CG2568" t="str">
            <v/>
          </cell>
          <cell r="CR2568" t="str">
            <v>京都中央信用金庫</v>
          </cell>
          <cell r="CS2568" t="str">
            <v>金閣寺支店</v>
          </cell>
        </row>
        <row r="2569">
          <cell r="B2569" t="str">
            <v>35</v>
          </cell>
          <cell r="F2569" t="str">
            <v>615-8225</v>
          </cell>
          <cell r="G2569" t="str">
            <v>京都市西京区上桂森下町１－２６１</v>
          </cell>
          <cell r="H2569" t="str">
            <v/>
          </cell>
          <cell r="I2569" t="str">
            <v>075-381-9505</v>
          </cell>
          <cell r="J2569">
            <v>29925</v>
          </cell>
          <cell r="K2569">
            <v>27740</v>
          </cell>
          <cell r="M2569" t="str">
            <v>山下　伍作</v>
          </cell>
          <cell r="N2569">
            <v>4000</v>
          </cell>
          <cell r="O2569">
            <v>12</v>
          </cell>
          <cell r="AA2569" t="str">
            <v>久保　真悟</v>
          </cell>
          <cell r="AB2569">
            <v>4000</v>
          </cell>
          <cell r="AC2569">
            <v>12</v>
          </cell>
          <cell r="AO2569" t="str">
            <v/>
          </cell>
          <cell r="AP2569"/>
          <cell r="AQ2569"/>
          <cell r="BC2569" t="str">
            <v/>
          </cell>
          <cell r="BD2569"/>
          <cell r="BE2569"/>
          <cell r="BQ2569" t="str">
            <v/>
          </cell>
          <cell r="BR2569"/>
          <cell r="BS2569"/>
          <cell r="CE2569" t="str">
            <v/>
          </cell>
          <cell r="CF2569" t="str">
            <v/>
          </cell>
          <cell r="CG2569" t="str">
            <v/>
          </cell>
          <cell r="CR2569" t="str">
            <v>京都中央信用金庫</v>
          </cell>
          <cell r="CS2569" t="str">
            <v>上桂支店</v>
          </cell>
        </row>
        <row r="2570">
          <cell r="B2570" t="str">
            <v>35</v>
          </cell>
          <cell r="F2570" t="str">
            <v>611-0041</v>
          </cell>
          <cell r="G2570" t="str">
            <v>宇治市槇島町南落合４７－６８</v>
          </cell>
          <cell r="H2570" t="str">
            <v/>
          </cell>
          <cell r="I2570" t="str">
            <v>0774-20-0396</v>
          </cell>
          <cell r="J2570">
            <v>96367</v>
          </cell>
          <cell r="K2570">
            <v>86687</v>
          </cell>
          <cell r="M2570" t="str">
            <v>今井　新太郎</v>
          </cell>
          <cell r="N2570">
            <v>25000</v>
          </cell>
          <cell r="O2570">
            <v>12</v>
          </cell>
          <cell r="AA2570" t="str">
            <v/>
          </cell>
          <cell r="AB2570"/>
          <cell r="AC2570"/>
          <cell r="AO2570" t="str">
            <v/>
          </cell>
          <cell r="AP2570"/>
          <cell r="AQ2570"/>
          <cell r="BC2570" t="str">
            <v/>
          </cell>
          <cell r="BD2570"/>
          <cell r="BE2570"/>
          <cell r="BQ2570" t="str">
            <v/>
          </cell>
          <cell r="BR2570"/>
          <cell r="BS2570"/>
          <cell r="CE2570" t="str">
            <v/>
          </cell>
          <cell r="CF2570" t="str">
            <v/>
          </cell>
          <cell r="CG2570" t="str">
            <v/>
          </cell>
          <cell r="CR2570" t="str">
            <v>京都中央信用金庫</v>
          </cell>
          <cell r="CS2570" t="str">
            <v>向島支店</v>
          </cell>
        </row>
        <row r="2571">
          <cell r="B2571" t="str">
            <v>38</v>
          </cell>
          <cell r="F2571" t="str">
            <v>603-8121</v>
          </cell>
          <cell r="G2571" t="str">
            <v>京都市北区小山上花ノ木町６６</v>
          </cell>
          <cell r="H2571" t="str">
            <v/>
          </cell>
          <cell r="I2571" t="str">
            <v>090-5886-0722</v>
          </cell>
          <cell r="J2571">
            <v>85740</v>
          </cell>
          <cell r="K2571">
            <v>78840</v>
          </cell>
          <cell r="M2571" t="str">
            <v>大澤　寧史</v>
          </cell>
          <cell r="N2571">
            <v>18000</v>
          </cell>
          <cell r="O2571">
            <v>12</v>
          </cell>
          <cell r="AA2571" t="str">
            <v/>
          </cell>
          <cell r="AB2571"/>
          <cell r="AC2571"/>
          <cell r="AO2571" t="str">
            <v/>
          </cell>
          <cell r="AP2571"/>
          <cell r="AQ2571"/>
          <cell r="BC2571" t="str">
            <v/>
          </cell>
          <cell r="BD2571"/>
          <cell r="BE2571"/>
          <cell r="BQ2571" t="str">
            <v/>
          </cell>
          <cell r="BR2571"/>
          <cell r="BS2571"/>
          <cell r="CE2571" t="str">
            <v/>
          </cell>
          <cell r="CF2571" t="str">
            <v/>
          </cell>
          <cell r="CG2571" t="str">
            <v/>
          </cell>
          <cell r="CR2571"/>
          <cell r="CS2571"/>
        </row>
        <row r="2572">
          <cell r="B2572" t="str">
            <v>37</v>
          </cell>
          <cell r="F2572" t="str">
            <v>612-8255</v>
          </cell>
          <cell r="G2572" t="str">
            <v>京都市伏見区</v>
          </cell>
          <cell r="H2572" t="str">
            <v>横大路六反畑５８ミローズカーサ２０３</v>
          </cell>
          <cell r="I2572" t="str">
            <v>090-3355-0036</v>
          </cell>
          <cell r="J2572">
            <v>25500</v>
          </cell>
          <cell r="K2572">
            <v>21900</v>
          </cell>
          <cell r="M2572" t="str">
            <v>仲倉　治</v>
          </cell>
          <cell r="N2572">
            <v>4000</v>
          </cell>
          <cell r="O2572">
            <v>12</v>
          </cell>
          <cell r="AA2572" t="str">
            <v/>
          </cell>
          <cell r="AB2572"/>
          <cell r="AC2572"/>
          <cell r="AO2572" t="str">
            <v/>
          </cell>
          <cell r="AP2572"/>
          <cell r="AQ2572"/>
          <cell r="BC2572" t="str">
            <v/>
          </cell>
          <cell r="BD2572"/>
          <cell r="BE2572"/>
          <cell r="BQ2572" t="str">
            <v/>
          </cell>
          <cell r="BR2572"/>
          <cell r="BS2572"/>
          <cell r="CE2572" t="str">
            <v/>
          </cell>
          <cell r="CF2572" t="str">
            <v/>
          </cell>
          <cell r="CG2572" t="str">
            <v/>
          </cell>
          <cell r="CR2572" t="str">
            <v>京都銀行</v>
          </cell>
          <cell r="CS2572" t="str">
            <v>淀支店</v>
          </cell>
        </row>
        <row r="2573">
          <cell r="B2573" t="str">
            <v>35</v>
          </cell>
          <cell r="F2573" t="str">
            <v>610-0102</v>
          </cell>
          <cell r="G2573" t="str">
            <v>城陽市</v>
          </cell>
          <cell r="H2573" t="str">
            <v>久世上大谷１０１－１２</v>
          </cell>
          <cell r="I2573" t="str">
            <v>0774-52-7791</v>
          </cell>
          <cell r="J2573">
            <v>1092</v>
          </cell>
          <cell r="K2573">
            <v>0</v>
          </cell>
          <cell r="M2573" t="str">
            <v/>
          </cell>
          <cell r="N2573"/>
          <cell r="O2573"/>
          <cell r="AA2573" t="str">
            <v/>
          </cell>
          <cell r="AB2573"/>
          <cell r="AC2573"/>
          <cell r="AO2573" t="str">
            <v/>
          </cell>
          <cell r="AP2573"/>
          <cell r="AQ2573"/>
          <cell r="BC2573" t="str">
            <v/>
          </cell>
          <cell r="BD2573"/>
          <cell r="BE2573"/>
          <cell r="BQ2573" t="str">
            <v/>
          </cell>
          <cell r="BR2573"/>
          <cell r="BS2573"/>
          <cell r="CE2573" t="str">
            <v/>
          </cell>
          <cell r="CF2573" t="str">
            <v/>
          </cell>
          <cell r="CG2573" t="str">
            <v/>
          </cell>
          <cell r="CR2573" t="str">
            <v>京都銀行</v>
          </cell>
          <cell r="CS2573" t="str">
            <v>久津川支店</v>
          </cell>
        </row>
        <row r="2574">
          <cell r="B2574" t="str">
            <v>35</v>
          </cell>
          <cell r="F2574" t="str">
            <v>617-0833</v>
          </cell>
          <cell r="G2574" t="str">
            <v>長岡京市神足森本１７－１６</v>
          </cell>
          <cell r="H2574" t="str">
            <v/>
          </cell>
          <cell r="I2574" t="str">
            <v>075-952-1418</v>
          </cell>
          <cell r="J2574">
            <v>13898</v>
          </cell>
          <cell r="K2574">
            <v>0</v>
          </cell>
          <cell r="M2574" t="str">
            <v/>
          </cell>
          <cell r="N2574"/>
          <cell r="O2574"/>
          <cell r="AA2574" t="str">
            <v/>
          </cell>
          <cell r="AB2574"/>
          <cell r="AC2574"/>
          <cell r="AO2574" t="str">
            <v/>
          </cell>
          <cell r="AP2574"/>
          <cell r="AQ2574"/>
          <cell r="BC2574" t="str">
            <v/>
          </cell>
          <cell r="BD2574"/>
          <cell r="BE2574"/>
          <cell r="BQ2574" t="str">
            <v/>
          </cell>
          <cell r="BR2574"/>
          <cell r="BS2574"/>
          <cell r="CE2574" t="str">
            <v/>
          </cell>
          <cell r="CF2574" t="str">
            <v/>
          </cell>
          <cell r="CG2574" t="str">
            <v/>
          </cell>
          <cell r="CR2574" t="str">
            <v>京都銀行</v>
          </cell>
          <cell r="CS2574" t="str">
            <v>東長岡支店</v>
          </cell>
        </row>
        <row r="2575">
          <cell r="B2575" t="str">
            <v>35</v>
          </cell>
          <cell r="F2575" t="str">
            <v>615-8262</v>
          </cell>
          <cell r="G2575" t="str">
            <v>京都市西京区山田四ノ坪７－１２</v>
          </cell>
          <cell r="H2575" t="str">
            <v/>
          </cell>
          <cell r="I2575" t="str">
            <v>075-394-4888</v>
          </cell>
          <cell r="J2575">
            <v>57997</v>
          </cell>
          <cell r="K2575">
            <v>41610</v>
          </cell>
          <cell r="M2575" t="str">
            <v>大村　進</v>
          </cell>
          <cell r="N2575">
            <v>12000</v>
          </cell>
          <cell r="O2575">
            <v>12</v>
          </cell>
          <cell r="AA2575" t="str">
            <v/>
          </cell>
          <cell r="AB2575"/>
          <cell r="AC2575"/>
          <cell r="AO2575" t="str">
            <v/>
          </cell>
          <cell r="AP2575"/>
          <cell r="AQ2575"/>
          <cell r="BC2575" t="str">
            <v/>
          </cell>
          <cell r="BD2575"/>
          <cell r="BE2575"/>
          <cell r="BQ2575" t="str">
            <v/>
          </cell>
          <cell r="BR2575"/>
          <cell r="BS2575"/>
          <cell r="CE2575" t="str">
            <v/>
          </cell>
          <cell r="CF2575" t="str">
            <v/>
          </cell>
          <cell r="CG2575" t="str">
            <v/>
          </cell>
          <cell r="CR2575"/>
          <cell r="CS2575"/>
        </row>
        <row r="2576">
          <cell r="B2576" t="str">
            <v>38</v>
          </cell>
          <cell r="F2576" t="str">
            <v>612-8307</v>
          </cell>
          <cell r="G2576" t="str">
            <v>京都市伏見区</v>
          </cell>
          <cell r="H2576" t="str">
            <v>景勝町３７番地２７</v>
          </cell>
          <cell r="I2576" t="str">
            <v>090-39792155</v>
          </cell>
          <cell r="J2576">
            <v>10488</v>
          </cell>
          <cell r="K2576">
            <v>10212</v>
          </cell>
          <cell r="M2576" t="str">
            <v>山本　政俊</v>
          </cell>
          <cell r="N2576">
            <v>4000</v>
          </cell>
          <cell r="O2576">
            <v>7</v>
          </cell>
          <cell r="AA2576" t="str">
            <v/>
          </cell>
          <cell r="AB2576"/>
          <cell r="AC2576"/>
          <cell r="AO2576" t="str">
            <v/>
          </cell>
          <cell r="AP2576"/>
          <cell r="AQ2576"/>
          <cell r="BC2576" t="str">
            <v/>
          </cell>
          <cell r="BD2576"/>
          <cell r="BE2576"/>
          <cell r="BQ2576" t="str">
            <v/>
          </cell>
          <cell r="BR2576"/>
          <cell r="BS2576"/>
          <cell r="CE2576" t="str">
            <v/>
          </cell>
          <cell r="CF2576" t="str">
            <v/>
          </cell>
          <cell r="CG2576" t="str">
            <v/>
          </cell>
          <cell r="CR2576" t="str">
            <v>京都中央信用金庫</v>
          </cell>
          <cell r="CS2576" t="str">
            <v>伏見支店</v>
          </cell>
        </row>
        <row r="2577">
          <cell r="B2577" t="str">
            <v>35</v>
          </cell>
          <cell r="F2577" t="str">
            <v>622-0212</v>
          </cell>
          <cell r="G2577" t="str">
            <v>船井郡京丹波町市森ウバ３</v>
          </cell>
          <cell r="H2577" t="str">
            <v/>
          </cell>
          <cell r="I2577" t="str">
            <v>0771-82-0038</v>
          </cell>
          <cell r="J2577">
            <v>41724</v>
          </cell>
          <cell r="K2577">
            <v>27740</v>
          </cell>
          <cell r="M2577" t="str">
            <v>柏木　始</v>
          </cell>
          <cell r="N2577">
            <v>4000</v>
          </cell>
          <cell r="O2577">
            <v>12</v>
          </cell>
          <cell r="AA2577" t="str">
            <v>柏木　隼人</v>
          </cell>
          <cell r="AB2577">
            <v>4000</v>
          </cell>
          <cell r="AC2577">
            <v>12</v>
          </cell>
          <cell r="AO2577" t="str">
            <v/>
          </cell>
          <cell r="AP2577"/>
          <cell r="AQ2577"/>
          <cell r="BC2577" t="str">
            <v/>
          </cell>
          <cell r="BD2577"/>
          <cell r="BE2577"/>
          <cell r="BQ2577" t="str">
            <v/>
          </cell>
          <cell r="BR2577"/>
          <cell r="BS2577"/>
          <cell r="CE2577" t="str">
            <v/>
          </cell>
          <cell r="CF2577" t="str">
            <v/>
          </cell>
          <cell r="CG2577" t="str">
            <v/>
          </cell>
          <cell r="CR2577" t="str">
            <v>京都銀行</v>
          </cell>
          <cell r="CS2577" t="str">
            <v>須知支店</v>
          </cell>
        </row>
        <row r="2578">
          <cell r="B2578" t="str">
            <v>35</v>
          </cell>
          <cell r="F2578" t="str">
            <v>623-0035</v>
          </cell>
          <cell r="G2578" t="str">
            <v>綾部市上野町下池田４府営１－３０６</v>
          </cell>
          <cell r="H2578" t="str">
            <v/>
          </cell>
          <cell r="I2578" t="str">
            <v>0773-42-6581</v>
          </cell>
          <cell r="J2578">
            <v>21460</v>
          </cell>
          <cell r="K2578">
            <v>20805</v>
          </cell>
          <cell r="M2578" t="str">
            <v>藤原　健二</v>
          </cell>
          <cell r="N2578">
            <v>6000</v>
          </cell>
          <cell r="O2578">
            <v>12</v>
          </cell>
          <cell r="AA2578" t="str">
            <v/>
          </cell>
          <cell r="AB2578"/>
          <cell r="AC2578"/>
          <cell r="AO2578" t="str">
            <v/>
          </cell>
          <cell r="AP2578"/>
          <cell r="AQ2578"/>
          <cell r="BC2578" t="str">
            <v/>
          </cell>
          <cell r="BD2578"/>
          <cell r="BE2578"/>
          <cell r="BQ2578" t="str">
            <v/>
          </cell>
          <cell r="BR2578"/>
          <cell r="BS2578"/>
          <cell r="CE2578" t="str">
            <v/>
          </cell>
          <cell r="CF2578" t="str">
            <v/>
          </cell>
          <cell r="CG2578" t="str">
            <v/>
          </cell>
          <cell r="CR2578" t="str">
            <v>京都銀行</v>
          </cell>
          <cell r="CS2578" t="str">
            <v>綾部支店</v>
          </cell>
        </row>
        <row r="2579">
          <cell r="B2579" t="str">
            <v>35</v>
          </cell>
          <cell r="F2579" t="str">
            <v>610-0313</v>
          </cell>
          <cell r="G2579" t="str">
            <v>京田辺市三山木山崎１－１４</v>
          </cell>
          <cell r="H2579" t="str">
            <v/>
          </cell>
          <cell r="I2579" t="str">
            <v>0774-65-1588</v>
          </cell>
          <cell r="J2579">
            <v>39434</v>
          </cell>
          <cell r="K2579">
            <v>34675</v>
          </cell>
          <cell r="M2579" t="str">
            <v>丸岡　誠</v>
          </cell>
          <cell r="N2579">
            <v>10000</v>
          </cell>
          <cell r="O2579">
            <v>12</v>
          </cell>
          <cell r="AA2579" t="str">
            <v/>
          </cell>
          <cell r="AB2579"/>
          <cell r="AC2579"/>
          <cell r="AO2579" t="str">
            <v/>
          </cell>
          <cell r="AP2579"/>
          <cell r="AQ2579"/>
          <cell r="BC2579" t="str">
            <v/>
          </cell>
          <cell r="BD2579"/>
          <cell r="BE2579"/>
          <cell r="BQ2579" t="str">
            <v/>
          </cell>
          <cell r="BR2579"/>
          <cell r="BS2579"/>
          <cell r="CE2579" t="str">
            <v/>
          </cell>
          <cell r="CF2579" t="str">
            <v/>
          </cell>
          <cell r="CG2579" t="str">
            <v/>
          </cell>
          <cell r="CR2579" t="str">
            <v>京都中央信用金庫</v>
          </cell>
          <cell r="CS2579" t="str">
            <v>西小倉支店</v>
          </cell>
        </row>
        <row r="2580">
          <cell r="B2580" t="str">
            <v>35</v>
          </cell>
          <cell r="F2580" t="str">
            <v>611-0011</v>
          </cell>
          <cell r="G2580" t="str">
            <v>宇治市五ケ庄日皆田６１－１１</v>
          </cell>
          <cell r="H2580" t="str">
            <v/>
          </cell>
          <cell r="I2580" t="str">
            <v>0774-33-0702</v>
          </cell>
          <cell r="J2580">
            <v>14962</v>
          </cell>
          <cell r="K2580">
            <v>13870</v>
          </cell>
          <cell r="M2580" t="str">
            <v>中　拓哉</v>
          </cell>
          <cell r="N2580">
            <v>4000</v>
          </cell>
          <cell r="O2580">
            <v>12</v>
          </cell>
          <cell r="AA2580" t="str">
            <v/>
          </cell>
          <cell r="AB2580"/>
          <cell r="AC2580"/>
          <cell r="AO2580" t="str">
            <v/>
          </cell>
          <cell r="AP2580"/>
          <cell r="AQ2580"/>
          <cell r="BC2580" t="str">
            <v/>
          </cell>
          <cell r="BD2580"/>
          <cell r="BE2580"/>
          <cell r="BQ2580" t="str">
            <v/>
          </cell>
          <cell r="BR2580"/>
          <cell r="BS2580"/>
          <cell r="CE2580" t="str">
            <v/>
          </cell>
          <cell r="CF2580" t="str">
            <v/>
          </cell>
          <cell r="CG2580" t="str">
            <v/>
          </cell>
          <cell r="CR2580" t="str">
            <v>京都銀行</v>
          </cell>
          <cell r="CS2580" t="str">
            <v>木幡支店</v>
          </cell>
        </row>
        <row r="2581">
          <cell r="B2581" t="str">
            <v>35</v>
          </cell>
          <cell r="F2581" t="str">
            <v>607-8301</v>
          </cell>
          <cell r="G2581" t="str">
            <v>京都市山科区西野山百々町２７１－４</v>
          </cell>
          <cell r="H2581" t="str">
            <v/>
          </cell>
          <cell r="I2581" t="str">
            <v>592-0905</v>
          </cell>
          <cell r="J2581">
            <v>1092</v>
          </cell>
          <cell r="K2581">
            <v>0</v>
          </cell>
          <cell r="M2581" t="str">
            <v/>
          </cell>
          <cell r="N2581"/>
          <cell r="O2581"/>
          <cell r="AA2581" t="str">
            <v/>
          </cell>
          <cell r="AB2581"/>
          <cell r="AC2581"/>
          <cell r="AO2581" t="str">
            <v/>
          </cell>
          <cell r="AP2581"/>
          <cell r="AQ2581"/>
          <cell r="BC2581" t="str">
            <v/>
          </cell>
          <cell r="BD2581"/>
          <cell r="BE2581"/>
          <cell r="BQ2581" t="str">
            <v/>
          </cell>
          <cell r="BR2581"/>
          <cell r="BS2581"/>
          <cell r="CE2581" t="str">
            <v/>
          </cell>
          <cell r="CF2581" t="str">
            <v/>
          </cell>
          <cell r="CG2581" t="str">
            <v/>
          </cell>
          <cell r="CR2581" t="str">
            <v>京都中央信用金庫</v>
          </cell>
          <cell r="CS2581" t="str">
            <v>西野山支店</v>
          </cell>
        </row>
        <row r="2582">
          <cell r="B2582" t="str">
            <v>35</v>
          </cell>
          <cell r="F2582" t="str">
            <v>607-8103</v>
          </cell>
          <cell r="G2582" t="str">
            <v>京都市山科区小山一石畑１２－１１</v>
          </cell>
          <cell r="H2582" t="str">
            <v/>
          </cell>
          <cell r="I2582" t="str">
            <v>075-592-1032</v>
          </cell>
          <cell r="J2582">
            <v>7647</v>
          </cell>
          <cell r="K2582">
            <v>0</v>
          </cell>
          <cell r="M2582" t="str">
            <v/>
          </cell>
          <cell r="N2582"/>
          <cell r="O2582"/>
          <cell r="AA2582" t="str">
            <v/>
          </cell>
          <cell r="AB2582"/>
          <cell r="AC2582"/>
          <cell r="AO2582" t="str">
            <v/>
          </cell>
          <cell r="AP2582"/>
          <cell r="AQ2582"/>
          <cell r="BC2582" t="str">
            <v/>
          </cell>
          <cell r="BD2582"/>
          <cell r="BE2582"/>
          <cell r="BQ2582" t="str">
            <v/>
          </cell>
          <cell r="BR2582"/>
          <cell r="BS2582"/>
          <cell r="CE2582" t="str">
            <v/>
          </cell>
          <cell r="CF2582" t="str">
            <v/>
          </cell>
          <cell r="CG2582" t="str">
            <v/>
          </cell>
          <cell r="CR2582"/>
          <cell r="CS2582"/>
        </row>
        <row r="2583">
          <cell r="B2583" t="str">
            <v>35</v>
          </cell>
          <cell r="F2583" t="str">
            <v>601-1463</v>
          </cell>
          <cell r="G2583" t="str">
            <v>京都市伏見区小栗栖中山田町８</v>
          </cell>
          <cell r="H2583" t="str">
            <v>ラポール１０７</v>
          </cell>
          <cell r="I2583" t="str">
            <v>075-644-4470</v>
          </cell>
          <cell r="J2583">
            <v>16055</v>
          </cell>
          <cell r="K2583">
            <v>13870</v>
          </cell>
          <cell r="M2583" t="str">
            <v>吉村　義之</v>
          </cell>
          <cell r="N2583">
            <v>4000</v>
          </cell>
          <cell r="O2583">
            <v>12</v>
          </cell>
          <cell r="AA2583" t="str">
            <v/>
          </cell>
          <cell r="AB2583"/>
          <cell r="AC2583"/>
          <cell r="AO2583" t="str">
            <v/>
          </cell>
          <cell r="AP2583"/>
          <cell r="AQ2583"/>
          <cell r="BC2583" t="str">
            <v/>
          </cell>
          <cell r="BD2583"/>
          <cell r="BE2583"/>
          <cell r="BQ2583" t="str">
            <v/>
          </cell>
          <cell r="BR2583"/>
          <cell r="BS2583"/>
          <cell r="CE2583" t="str">
            <v/>
          </cell>
          <cell r="CF2583" t="str">
            <v/>
          </cell>
          <cell r="CG2583" t="str">
            <v/>
          </cell>
          <cell r="CR2583"/>
          <cell r="CS2583"/>
        </row>
        <row r="2584">
          <cell r="B2584" t="str">
            <v>35</v>
          </cell>
          <cell r="F2584" t="str">
            <v>612-8437</v>
          </cell>
          <cell r="G2584" t="str">
            <v>京都市伏見区深草小久保町３９６　ネ</v>
          </cell>
          <cell r="H2584" t="str">
            <v>ルズ２１．１号室</v>
          </cell>
          <cell r="I2584" t="str">
            <v>075-646-2227</v>
          </cell>
          <cell r="J2584">
            <v>1404711</v>
          </cell>
          <cell r="K2584">
            <v>9971</v>
          </cell>
          <cell r="M2584" t="str">
            <v>寺田　康次郎</v>
          </cell>
          <cell r="N2584">
            <v>4000</v>
          </cell>
          <cell r="O2584">
            <v>12</v>
          </cell>
          <cell r="AA2584" t="str">
            <v/>
          </cell>
          <cell r="AB2584"/>
          <cell r="AC2584"/>
          <cell r="AO2584" t="str">
            <v/>
          </cell>
          <cell r="AP2584"/>
          <cell r="AQ2584"/>
          <cell r="BC2584" t="str">
            <v/>
          </cell>
          <cell r="BD2584"/>
          <cell r="BE2584"/>
          <cell r="BQ2584" t="str">
            <v/>
          </cell>
          <cell r="BR2584"/>
          <cell r="BS2584"/>
          <cell r="CE2584" t="str">
            <v/>
          </cell>
          <cell r="CF2584" t="str">
            <v/>
          </cell>
          <cell r="CG2584" t="str">
            <v/>
          </cell>
          <cell r="CR2584" t="str">
            <v>京都信用金庫</v>
          </cell>
          <cell r="CS2584" t="str">
            <v>北伏見支店</v>
          </cell>
        </row>
        <row r="2585">
          <cell r="B2585" t="str">
            <v>35</v>
          </cell>
          <cell r="F2585" t="str">
            <v>612-8244</v>
          </cell>
          <cell r="G2585" t="str">
            <v>京都市伏見区横大路千両松町１５３ー</v>
          </cell>
          <cell r="H2585" t="str">
            <v>3</v>
          </cell>
          <cell r="I2585" t="str">
            <v>075-315-5763</v>
          </cell>
          <cell r="J2585">
            <v>140885</v>
          </cell>
          <cell r="K2585">
            <v>138700</v>
          </cell>
          <cell r="M2585" t="str">
            <v>山本　雄三</v>
          </cell>
          <cell r="N2585">
            <v>20000</v>
          </cell>
          <cell r="O2585">
            <v>12</v>
          </cell>
          <cell r="AA2585" t="str">
            <v>山本　潤</v>
          </cell>
          <cell r="AB2585">
            <v>20000</v>
          </cell>
          <cell r="AC2585">
            <v>12</v>
          </cell>
          <cell r="AO2585" t="str">
            <v/>
          </cell>
          <cell r="AP2585"/>
          <cell r="AQ2585"/>
          <cell r="BC2585" t="str">
            <v/>
          </cell>
          <cell r="BD2585"/>
          <cell r="BE2585"/>
          <cell r="BQ2585" t="str">
            <v/>
          </cell>
          <cell r="BR2585"/>
          <cell r="BS2585"/>
          <cell r="CE2585" t="str">
            <v/>
          </cell>
          <cell r="CF2585" t="str">
            <v/>
          </cell>
          <cell r="CG2585" t="str">
            <v/>
          </cell>
          <cell r="CR2585" t="str">
            <v>京都中央信用金庫</v>
          </cell>
          <cell r="CS2585" t="str">
            <v>吉祥院支店</v>
          </cell>
        </row>
        <row r="2586">
          <cell r="B2586" t="str">
            <v>35</v>
          </cell>
          <cell r="F2586" t="str">
            <v>610-0302</v>
          </cell>
          <cell r="G2586" t="str">
            <v>綴喜郡井手町井手東垣内９</v>
          </cell>
          <cell r="H2586" t="str">
            <v/>
          </cell>
          <cell r="I2586" t="str">
            <v>0774-82-2847</v>
          </cell>
          <cell r="J2586">
            <v>62852</v>
          </cell>
          <cell r="K2586">
            <v>62415</v>
          </cell>
          <cell r="M2586" t="str">
            <v>中坊　良治</v>
          </cell>
          <cell r="N2586">
            <v>18000</v>
          </cell>
          <cell r="O2586">
            <v>12</v>
          </cell>
          <cell r="AA2586" t="str">
            <v/>
          </cell>
          <cell r="AB2586"/>
          <cell r="AC2586"/>
          <cell r="AO2586" t="str">
            <v/>
          </cell>
          <cell r="AP2586"/>
          <cell r="AQ2586"/>
          <cell r="BC2586" t="str">
            <v/>
          </cell>
          <cell r="BD2586"/>
          <cell r="BE2586"/>
          <cell r="BQ2586" t="str">
            <v/>
          </cell>
          <cell r="BR2586"/>
          <cell r="BS2586"/>
          <cell r="CE2586" t="str">
            <v/>
          </cell>
          <cell r="CF2586" t="str">
            <v/>
          </cell>
          <cell r="CG2586" t="str">
            <v/>
          </cell>
          <cell r="CR2586" t="str">
            <v>南都銀行</v>
          </cell>
          <cell r="CS2586" t="str">
            <v>玉水支店</v>
          </cell>
        </row>
        <row r="2587">
          <cell r="B2587" t="str">
            <v>35</v>
          </cell>
          <cell r="F2587" t="str">
            <v>610-0343</v>
          </cell>
          <cell r="G2587" t="str">
            <v>京田辺市大住平谷２－１７</v>
          </cell>
          <cell r="H2587" t="str">
            <v/>
          </cell>
          <cell r="I2587" t="str">
            <v>0774-64-4070</v>
          </cell>
          <cell r="J2587">
            <v>14962</v>
          </cell>
          <cell r="K2587">
            <v>13870</v>
          </cell>
          <cell r="M2587" t="str">
            <v>野田　尚勝</v>
          </cell>
          <cell r="N2587">
            <v>4000</v>
          </cell>
          <cell r="O2587">
            <v>12</v>
          </cell>
          <cell r="AA2587" t="str">
            <v/>
          </cell>
          <cell r="AB2587"/>
          <cell r="AC2587"/>
          <cell r="AO2587" t="str">
            <v/>
          </cell>
          <cell r="AP2587"/>
          <cell r="AQ2587"/>
          <cell r="BC2587" t="str">
            <v/>
          </cell>
          <cell r="BD2587"/>
          <cell r="BE2587"/>
          <cell r="BQ2587" t="str">
            <v/>
          </cell>
          <cell r="BR2587"/>
          <cell r="BS2587"/>
          <cell r="CE2587" t="str">
            <v/>
          </cell>
          <cell r="CF2587" t="str">
            <v/>
          </cell>
          <cell r="CG2587" t="str">
            <v/>
          </cell>
          <cell r="CR2587" t="str">
            <v>京都銀行</v>
          </cell>
          <cell r="CS2587" t="str">
            <v>大住支店</v>
          </cell>
        </row>
        <row r="2588">
          <cell r="B2588" t="str">
            <v>35</v>
          </cell>
          <cell r="F2588" t="str">
            <v>610-0121</v>
          </cell>
          <cell r="G2588" t="str">
            <v>城陽市寺田大畔２９－４</v>
          </cell>
          <cell r="H2588" t="str">
            <v/>
          </cell>
          <cell r="I2588" t="str">
            <v>0774-56-0228</v>
          </cell>
          <cell r="J2588">
            <v>46645</v>
          </cell>
          <cell r="K2588">
            <v>13870</v>
          </cell>
          <cell r="M2588" t="str">
            <v>眞下　茂</v>
          </cell>
          <cell r="N2588">
            <v>4000</v>
          </cell>
          <cell r="O2588">
            <v>12</v>
          </cell>
          <cell r="AA2588" t="str">
            <v/>
          </cell>
          <cell r="AB2588"/>
          <cell r="AC2588"/>
          <cell r="AO2588" t="str">
            <v/>
          </cell>
          <cell r="AP2588"/>
          <cell r="AQ2588"/>
          <cell r="BC2588" t="str">
            <v/>
          </cell>
          <cell r="BD2588"/>
          <cell r="BE2588"/>
          <cell r="BQ2588" t="str">
            <v/>
          </cell>
          <cell r="BR2588"/>
          <cell r="BS2588"/>
          <cell r="CE2588" t="str">
            <v/>
          </cell>
          <cell r="CF2588" t="str">
            <v/>
          </cell>
          <cell r="CG2588" t="str">
            <v/>
          </cell>
          <cell r="CR2588" t="str">
            <v>京都信用金庫</v>
          </cell>
          <cell r="CS2588" t="str">
            <v>城陽駅前支店</v>
          </cell>
        </row>
        <row r="2589">
          <cell r="B2589" t="str">
            <v>38</v>
          </cell>
          <cell r="F2589" t="str">
            <v>602-0959</v>
          </cell>
          <cell r="G2589" t="str">
            <v>京都市上京区油小路一条上ル二丁目革</v>
          </cell>
          <cell r="H2589" t="str">
            <v>堂西町５２７－２</v>
          </cell>
          <cell r="I2589" t="str">
            <v>075-411-3845</v>
          </cell>
          <cell r="J2589">
            <v>62508</v>
          </cell>
          <cell r="K2589">
            <v>43800</v>
          </cell>
          <cell r="M2589" t="str">
            <v>芳田　善英</v>
          </cell>
          <cell r="N2589">
            <v>10000</v>
          </cell>
          <cell r="O2589">
            <v>12</v>
          </cell>
          <cell r="AA2589" t="str">
            <v/>
          </cell>
          <cell r="AB2589"/>
          <cell r="AC2589"/>
          <cell r="AO2589" t="str">
            <v/>
          </cell>
          <cell r="AP2589"/>
          <cell r="AQ2589"/>
          <cell r="BC2589" t="str">
            <v/>
          </cell>
          <cell r="BD2589"/>
          <cell r="BE2589"/>
          <cell r="BQ2589" t="str">
            <v/>
          </cell>
          <cell r="BR2589"/>
          <cell r="BS2589"/>
          <cell r="CE2589" t="str">
            <v/>
          </cell>
          <cell r="CF2589" t="str">
            <v/>
          </cell>
          <cell r="CG2589" t="str">
            <v/>
          </cell>
          <cell r="CR2589" t="str">
            <v>京都中央信用金庫</v>
          </cell>
          <cell r="CS2589" t="str">
            <v>大宮寺ノ内支店</v>
          </cell>
        </row>
        <row r="2590">
          <cell r="B2590" t="str">
            <v>35</v>
          </cell>
          <cell r="F2590" t="str">
            <v>612-8314</v>
          </cell>
          <cell r="G2590" t="str">
            <v>京都市伏見区住吉町４３１－１１</v>
          </cell>
          <cell r="H2590" t="str">
            <v/>
          </cell>
          <cell r="I2590" t="str">
            <v>075-603-3223</v>
          </cell>
          <cell r="J2590">
            <v>36860</v>
          </cell>
          <cell r="K2590">
            <v>34675</v>
          </cell>
          <cell r="M2590" t="str">
            <v>松並　誠二</v>
          </cell>
          <cell r="N2590">
            <v>10000</v>
          </cell>
          <cell r="O2590">
            <v>12</v>
          </cell>
          <cell r="AA2590" t="str">
            <v/>
          </cell>
          <cell r="AB2590"/>
          <cell r="AC2590"/>
          <cell r="AO2590" t="str">
            <v/>
          </cell>
          <cell r="AP2590"/>
          <cell r="AQ2590"/>
          <cell r="BC2590" t="str">
            <v/>
          </cell>
          <cell r="BD2590"/>
          <cell r="BE2590"/>
          <cell r="BQ2590" t="str">
            <v/>
          </cell>
          <cell r="BR2590"/>
          <cell r="BS2590"/>
          <cell r="CE2590" t="str">
            <v/>
          </cell>
          <cell r="CF2590" t="str">
            <v/>
          </cell>
          <cell r="CG2590" t="str">
            <v/>
          </cell>
          <cell r="CR2590" t="str">
            <v>京都銀行</v>
          </cell>
          <cell r="CS2590" t="str">
            <v>伏見支店</v>
          </cell>
        </row>
        <row r="2591">
          <cell r="B2591" t="str">
            <v>35</v>
          </cell>
          <cell r="F2591" t="str">
            <v>612-8487</v>
          </cell>
          <cell r="G2591" t="str">
            <v>京都市伏見区羽束師菱川町１３８</v>
          </cell>
          <cell r="H2591" t="str">
            <v/>
          </cell>
          <cell r="I2591" t="str">
            <v>075-921-5448</v>
          </cell>
          <cell r="J2591">
            <v>29925</v>
          </cell>
          <cell r="K2591">
            <v>27740</v>
          </cell>
          <cell r="M2591" t="str">
            <v>齊藤　秀典</v>
          </cell>
          <cell r="N2591">
            <v>4000</v>
          </cell>
          <cell r="O2591">
            <v>12</v>
          </cell>
          <cell r="AA2591" t="str">
            <v>齊藤　哲守</v>
          </cell>
          <cell r="AB2591">
            <v>4000</v>
          </cell>
          <cell r="AC2591">
            <v>12</v>
          </cell>
          <cell r="AO2591" t="str">
            <v/>
          </cell>
          <cell r="AP2591"/>
          <cell r="AQ2591"/>
          <cell r="BC2591" t="str">
            <v/>
          </cell>
          <cell r="BD2591"/>
          <cell r="BE2591"/>
          <cell r="BQ2591" t="str">
            <v/>
          </cell>
          <cell r="BR2591"/>
          <cell r="BS2591"/>
          <cell r="CE2591" t="str">
            <v/>
          </cell>
          <cell r="CF2591" t="str">
            <v/>
          </cell>
          <cell r="CG2591" t="str">
            <v/>
          </cell>
          <cell r="CR2591" t="str">
            <v>京都中央信用金庫</v>
          </cell>
          <cell r="CS2591" t="str">
            <v>久我支店</v>
          </cell>
        </row>
        <row r="2592">
          <cell r="B2592" t="str">
            <v>35</v>
          </cell>
          <cell r="F2592" t="str">
            <v>623-0043</v>
          </cell>
          <cell r="G2592" t="str">
            <v>綾部市上延町八反２１－２３</v>
          </cell>
          <cell r="H2592" t="str">
            <v/>
          </cell>
          <cell r="I2592" t="str">
            <v>0773-43-2534</v>
          </cell>
          <cell r="J2592">
            <v>65920</v>
          </cell>
          <cell r="K2592">
            <v>62415</v>
          </cell>
          <cell r="M2592" t="str">
            <v>野上　博文</v>
          </cell>
          <cell r="N2592">
            <v>18000</v>
          </cell>
          <cell r="O2592">
            <v>12</v>
          </cell>
          <cell r="AA2592" t="str">
            <v/>
          </cell>
          <cell r="AB2592"/>
          <cell r="AC2592"/>
          <cell r="AO2592" t="str">
            <v/>
          </cell>
          <cell r="AP2592"/>
          <cell r="AQ2592"/>
          <cell r="BC2592" t="str">
            <v/>
          </cell>
          <cell r="BD2592"/>
          <cell r="BE2592"/>
          <cell r="BQ2592" t="str">
            <v/>
          </cell>
          <cell r="BR2592"/>
          <cell r="BS2592"/>
          <cell r="CE2592" t="str">
            <v/>
          </cell>
          <cell r="CF2592" t="str">
            <v/>
          </cell>
          <cell r="CG2592" t="str">
            <v/>
          </cell>
          <cell r="CR2592" t="str">
            <v>京都北都信用金庫</v>
          </cell>
          <cell r="CS2592" t="str">
            <v>中筋支店</v>
          </cell>
        </row>
        <row r="2593">
          <cell r="B2593" t="str">
            <v>35</v>
          </cell>
          <cell r="F2593" t="str">
            <v>603-8487</v>
          </cell>
          <cell r="G2593" t="str">
            <v>京都市北区大北山原谷乾町３６－１１</v>
          </cell>
          <cell r="H2593" t="str">
            <v>4</v>
          </cell>
          <cell r="I2593" t="str">
            <v>075-467-1701</v>
          </cell>
          <cell r="J2593">
            <v>36860</v>
          </cell>
          <cell r="K2593">
            <v>34675</v>
          </cell>
          <cell r="M2593" t="str">
            <v>原田　茂晴</v>
          </cell>
          <cell r="N2593">
            <v>10000</v>
          </cell>
          <cell r="O2593">
            <v>12</v>
          </cell>
          <cell r="AA2593" t="str">
            <v/>
          </cell>
          <cell r="AB2593"/>
          <cell r="AC2593"/>
          <cell r="AO2593" t="str">
            <v/>
          </cell>
          <cell r="AP2593"/>
          <cell r="AQ2593"/>
          <cell r="BC2593" t="str">
            <v/>
          </cell>
          <cell r="BD2593"/>
          <cell r="BE2593"/>
          <cell r="BQ2593" t="str">
            <v/>
          </cell>
          <cell r="BR2593"/>
          <cell r="BS2593"/>
          <cell r="CE2593" t="str">
            <v/>
          </cell>
          <cell r="CF2593" t="str">
            <v/>
          </cell>
          <cell r="CG2593" t="str">
            <v/>
          </cell>
          <cell r="CR2593"/>
          <cell r="CS2593"/>
        </row>
        <row r="2594">
          <cell r="B2594" t="str">
            <v>35</v>
          </cell>
          <cell r="F2594" t="str">
            <v>601-8475</v>
          </cell>
          <cell r="G2594" t="str">
            <v>京都市南区八条内田町２５－４</v>
          </cell>
          <cell r="H2594" t="str">
            <v/>
          </cell>
          <cell r="I2594" t="str">
            <v>075-672-5675</v>
          </cell>
          <cell r="J2594">
            <v>28994</v>
          </cell>
          <cell r="K2594">
            <v>20805</v>
          </cell>
          <cell r="M2594" t="str">
            <v>田中　邦彦</v>
          </cell>
          <cell r="N2594">
            <v>6000</v>
          </cell>
          <cell r="O2594">
            <v>12</v>
          </cell>
          <cell r="AA2594" t="str">
            <v/>
          </cell>
          <cell r="AB2594"/>
          <cell r="AC2594"/>
          <cell r="AO2594" t="str">
            <v/>
          </cell>
          <cell r="AP2594"/>
          <cell r="AQ2594"/>
          <cell r="BC2594" t="str">
            <v/>
          </cell>
          <cell r="BD2594"/>
          <cell r="BE2594"/>
          <cell r="BQ2594" t="str">
            <v/>
          </cell>
          <cell r="BR2594"/>
          <cell r="BS2594"/>
          <cell r="CE2594" t="str">
            <v/>
          </cell>
          <cell r="CF2594" t="str">
            <v/>
          </cell>
          <cell r="CG2594" t="str">
            <v/>
          </cell>
          <cell r="CR2594" t="str">
            <v>京都中央信用金庫</v>
          </cell>
          <cell r="CS2594" t="str">
            <v>九条支店</v>
          </cell>
        </row>
        <row r="2595">
          <cell r="B2595" t="str">
            <v>35</v>
          </cell>
          <cell r="F2595" t="str">
            <v>606-0025</v>
          </cell>
          <cell r="G2595" t="str">
            <v>京都市左京区岩倉中町　２２３－２</v>
          </cell>
          <cell r="H2595" t="str">
            <v/>
          </cell>
          <cell r="I2595" t="str">
            <v>075-496-8550</v>
          </cell>
          <cell r="J2595">
            <v>39045</v>
          </cell>
          <cell r="K2595">
            <v>34675</v>
          </cell>
          <cell r="M2595" t="str">
            <v>柏木　隆志</v>
          </cell>
          <cell r="N2595">
            <v>10000</v>
          </cell>
          <cell r="O2595">
            <v>12</v>
          </cell>
          <cell r="AA2595" t="str">
            <v/>
          </cell>
          <cell r="AB2595"/>
          <cell r="AC2595"/>
          <cell r="AO2595" t="str">
            <v/>
          </cell>
          <cell r="AP2595"/>
          <cell r="AQ2595"/>
          <cell r="BC2595" t="str">
            <v/>
          </cell>
          <cell r="BD2595"/>
          <cell r="BE2595"/>
          <cell r="BQ2595" t="str">
            <v/>
          </cell>
          <cell r="BR2595"/>
          <cell r="BS2595"/>
          <cell r="CE2595" t="str">
            <v/>
          </cell>
          <cell r="CF2595" t="str">
            <v/>
          </cell>
          <cell r="CG2595" t="str">
            <v/>
          </cell>
          <cell r="CR2595" t="str">
            <v>京都中央信用金庫</v>
          </cell>
          <cell r="CS2595" t="str">
            <v>一乗寺支店</v>
          </cell>
        </row>
        <row r="2596">
          <cell r="B2596" t="str">
            <v>35</v>
          </cell>
          <cell r="F2596" t="str">
            <v>610-0121</v>
          </cell>
          <cell r="G2596" t="str">
            <v>城陽市寺田今橋２－６５</v>
          </cell>
          <cell r="H2596" t="str">
            <v/>
          </cell>
          <cell r="I2596" t="str">
            <v>0774-53-2637</v>
          </cell>
          <cell r="J2596">
            <v>2185</v>
          </cell>
          <cell r="K2596">
            <v>0</v>
          </cell>
          <cell r="M2596" t="str">
            <v/>
          </cell>
          <cell r="N2596"/>
          <cell r="O2596"/>
          <cell r="AA2596" t="str">
            <v/>
          </cell>
          <cell r="AB2596"/>
          <cell r="AC2596"/>
          <cell r="AO2596" t="str">
            <v/>
          </cell>
          <cell r="AP2596"/>
          <cell r="AQ2596"/>
          <cell r="BC2596" t="str">
            <v/>
          </cell>
          <cell r="BD2596"/>
          <cell r="BE2596"/>
          <cell r="BQ2596" t="str">
            <v/>
          </cell>
          <cell r="BR2596"/>
          <cell r="BS2596"/>
          <cell r="CE2596" t="str">
            <v/>
          </cell>
          <cell r="CF2596" t="str">
            <v/>
          </cell>
          <cell r="CG2596" t="str">
            <v/>
          </cell>
          <cell r="CR2596"/>
          <cell r="CS2596"/>
        </row>
        <row r="2597">
          <cell r="B2597" t="str">
            <v>33</v>
          </cell>
          <cell r="F2597" t="str">
            <v>612-8496</v>
          </cell>
          <cell r="G2597" t="str">
            <v>京都市伏見区</v>
          </cell>
          <cell r="H2597" t="str">
            <v>久我西出町１４番地７４</v>
          </cell>
          <cell r="I2597" t="str">
            <v>075-922-7762</v>
          </cell>
          <cell r="J2597">
            <v>14670</v>
          </cell>
          <cell r="K2597">
            <v>13140</v>
          </cell>
          <cell r="M2597" t="str">
            <v>牧　清伸</v>
          </cell>
          <cell r="N2597">
            <v>4000</v>
          </cell>
          <cell r="O2597">
            <v>12</v>
          </cell>
          <cell r="AA2597" t="str">
            <v/>
          </cell>
          <cell r="AB2597"/>
          <cell r="AC2597"/>
          <cell r="AO2597" t="str">
            <v/>
          </cell>
          <cell r="AP2597"/>
          <cell r="AQ2597"/>
          <cell r="BC2597" t="str">
            <v/>
          </cell>
          <cell r="BD2597"/>
          <cell r="BE2597"/>
          <cell r="BQ2597" t="str">
            <v/>
          </cell>
          <cell r="BR2597"/>
          <cell r="BS2597"/>
          <cell r="CE2597" t="str">
            <v/>
          </cell>
          <cell r="CF2597" t="str">
            <v/>
          </cell>
          <cell r="CG2597" t="str">
            <v/>
          </cell>
          <cell r="CR2597" t="str">
            <v>京都銀行</v>
          </cell>
          <cell r="CS2597" t="str">
            <v>伏見支店</v>
          </cell>
        </row>
        <row r="2598">
          <cell r="B2598" t="str">
            <v>35</v>
          </cell>
          <cell r="F2598" t="str">
            <v>601-8442</v>
          </cell>
          <cell r="G2598" t="str">
            <v>京都市南区西九条御幸田町１０６</v>
          </cell>
          <cell r="H2598" t="str">
            <v/>
          </cell>
          <cell r="I2598" t="str">
            <v>075-682-5900</v>
          </cell>
          <cell r="J2598">
            <v>50635</v>
          </cell>
          <cell r="K2598">
            <v>48545</v>
          </cell>
          <cell r="M2598" t="str">
            <v>南谷　晃行</v>
          </cell>
          <cell r="N2598">
            <v>14000</v>
          </cell>
          <cell r="O2598">
            <v>12</v>
          </cell>
          <cell r="AA2598" t="str">
            <v/>
          </cell>
          <cell r="AB2598"/>
          <cell r="AC2598"/>
          <cell r="AO2598" t="str">
            <v/>
          </cell>
          <cell r="AP2598"/>
          <cell r="AQ2598"/>
          <cell r="BC2598" t="str">
            <v/>
          </cell>
          <cell r="BD2598"/>
          <cell r="BE2598"/>
          <cell r="BQ2598" t="str">
            <v/>
          </cell>
          <cell r="BR2598"/>
          <cell r="BS2598"/>
          <cell r="CE2598" t="str">
            <v/>
          </cell>
          <cell r="CF2598" t="str">
            <v/>
          </cell>
          <cell r="CG2598" t="str">
            <v/>
          </cell>
          <cell r="CR2598" t="str">
            <v>京都信用金庫</v>
          </cell>
          <cell r="CS2598" t="str">
            <v>十条支店</v>
          </cell>
        </row>
        <row r="2599">
          <cell r="B2599" t="str">
            <v>35</v>
          </cell>
          <cell r="F2599" t="str">
            <v>612-0832</v>
          </cell>
          <cell r="G2599" t="str">
            <v>京都市伏見区深草大亀谷東安信町　１</v>
          </cell>
          <cell r="H2599" t="str">
            <v>番地５</v>
          </cell>
          <cell r="I2599" t="str">
            <v>075-634-5840</v>
          </cell>
          <cell r="J2599">
            <v>88511</v>
          </cell>
          <cell r="K2599">
            <v>86687</v>
          </cell>
          <cell r="M2599" t="str">
            <v>小西　謙一</v>
          </cell>
          <cell r="N2599">
            <v>25000</v>
          </cell>
          <cell r="O2599">
            <v>12</v>
          </cell>
          <cell r="AA2599" t="str">
            <v/>
          </cell>
          <cell r="AB2599"/>
          <cell r="AC2599"/>
          <cell r="AO2599" t="str">
            <v/>
          </cell>
          <cell r="AP2599"/>
          <cell r="AQ2599"/>
          <cell r="BC2599" t="str">
            <v/>
          </cell>
          <cell r="BD2599"/>
          <cell r="BE2599"/>
          <cell r="BQ2599" t="str">
            <v/>
          </cell>
          <cell r="BR2599"/>
          <cell r="BS2599"/>
          <cell r="CE2599" t="str">
            <v/>
          </cell>
          <cell r="CF2599" t="str">
            <v/>
          </cell>
          <cell r="CG2599" t="str">
            <v/>
          </cell>
          <cell r="CR2599" t="str">
            <v>京都信用金庫</v>
          </cell>
          <cell r="CS2599" t="str">
            <v>北伏見支店</v>
          </cell>
        </row>
        <row r="2600">
          <cell r="B2600" t="str">
            <v>37</v>
          </cell>
          <cell r="F2600" t="str">
            <v>617-0821</v>
          </cell>
          <cell r="G2600" t="str">
            <v>長岡京市</v>
          </cell>
          <cell r="H2600" t="str">
            <v>野添１丁目１４番２２号</v>
          </cell>
          <cell r="I2600" t="str">
            <v>075-953-3990</v>
          </cell>
          <cell r="J2600">
            <v>25500</v>
          </cell>
          <cell r="K2600">
            <v>21900</v>
          </cell>
          <cell r="M2600" t="str">
            <v>志方　友洋</v>
          </cell>
          <cell r="N2600">
            <v>4000</v>
          </cell>
          <cell r="O2600">
            <v>12</v>
          </cell>
          <cell r="AA2600" t="str">
            <v/>
          </cell>
          <cell r="AB2600"/>
          <cell r="AC2600"/>
          <cell r="AO2600" t="str">
            <v/>
          </cell>
          <cell r="AP2600"/>
          <cell r="AQ2600"/>
          <cell r="BC2600" t="str">
            <v/>
          </cell>
          <cell r="BD2600"/>
          <cell r="BE2600"/>
          <cell r="BQ2600" t="str">
            <v/>
          </cell>
          <cell r="BR2600"/>
          <cell r="BS2600"/>
          <cell r="CE2600" t="str">
            <v/>
          </cell>
          <cell r="CF2600" t="str">
            <v/>
          </cell>
          <cell r="CG2600" t="str">
            <v/>
          </cell>
          <cell r="CR2600" t="str">
            <v>京都中央信用金庫</v>
          </cell>
          <cell r="CS2600" t="str">
            <v>長岡支店</v>
          </cell>
        </row>
        <row r="2601">
          <cell r="B2601" t="str">
            <v>38</v>
          </cell>
          <cell r="F2601" t="str">
            <v>611-0021</v>
          </cell>
          <cell r="G2601" t="str">
            <v>宇治市宇治若森３５－１　ユニライフ</v>
          </cell>
          <cell r="H2601" t="str">
            <v>宇治二　２１１</v>
          </cell>
          <cell r="I2601" t="str">
            <v>0774-24-8723</v>
          </cell>
          <cell r="J2601">
            <v>1380</v>
          </cell>
          <cell r="K2601">
            <v>0</v>
          </cell>
          <cell r="M2601" t="str">
            <v/>
          </cell>
          <cell r="N2601"/>
          <cell r="O2601"/>
          <cell r="AA2601" t="str">
            <v/>
          </cell>
          <cell r="AB2601"/>
          <cell r="AC2601"/>
          <cell r="AO2601" t="str">
            <v/>
          </cell>
          <cell r="AP2601"/>
          <cell r="AQ2601"/>
          <cell r="BC2601" t="str">
            <v/>
          </cell>
          <cell r="BD2601"/>
          <cell r="BE2601"/>
          <cell r="BQ2601" t="str">
            <v/>
          </cell>
          <cell r="BR2601"/>
          <cell r="BS2601"/>
          <cell r="CE2601" t="str">
            <v/>
          </cell>
          <cell r="CF2601" t="str">
            <v/>
          </cell>
          <cell r="CG2601" t="str">
            <v/>
          </cell>
          <cell r="CR2601" t="str">
            <v>京都中央信用金庫</v>
          </cell>
          <cell r="CS2601" t="str">
            <v>宇治支店</v>
          </cell>
        </row>
        <row r="2602">
          <cell r="B2602" t="str">
            <v>35</v>
          </cell>
          <cell r="F2602" t="str">
            <v>610-0111</v>
          </cell>
          <cell r="G2602" t="str">
            <v>城陽市富野堀口１４３－１１</v>
          </cell>
          <cell r="H2602" t="str">
            <v/>
          </cell>
          <cell r="I2602" t="str">
            <v>0774-55-4244</v>
          </cell>
          <cell r="J2602">
            <v>1092</v>
          </cell>
          <cell r="K2602">
            <v>0</v>
          </cell>
          <cell r="M2602" t="str">
            <v/>
          </cell>
          <cell r="N2602"/>
          <cell r="O2602"/>
          <cell r="AA2602" t="str">
            <v/>
          </cell>
          <cell r="AB2602"/>
          <cell r="AC2602"/>
          <cell r="AO2602" t="str">
            <v/>
          </cell>
          <cell r="AP2602"/>
          <cell r="AQ2602"/>
          <cell r="BC2602" t="str">
            <v/>
          </cell>
          <cell r="BD2602"/>
          <cell r="BE2602"/>
          <cell r="BQ2602" t="str">
            <v/>
          </cell>
          <cell r="BR2602"/>
          <cell r="BS2602"/>
          <cell r="CE2602" t="str">
            <v/>
          </cell>
          <cell r="CF2602" t="str">
            <v/>
          </cell>
          <cell r="CG2602" t="str">
            <v/>
          </cell>
          <cell r="CR2602"/>
          <cell r="CS2602"/>
        </row>
        <row r="2603">
          <cell r="B2603" t="str">
            <v>38</v>
          </cell>
          <cell r="F2603" t="str">
            <v>610-0112</v>
          </cell>
          <cell r="G2603" t="str">
            <v>城陽市</v>
          </cell>
          <cell r="H2603" t="str">
            <v>長池北裏７１番地の１０</v>
          </cell>
          <cell r="I2603" t="str">
            <v>0774-52-0122</v>
          </cell>
          <cell r="J2603">
            <v>4608</v>
          </cell>
          <cell r="K2603">
            <v>0</v>
          </cell>
          <cell r="M2603" t="str">
            <v/>
          </cell>
          <cell r="N2603"/>
          <cell r="O2603"/>
          <cell r="AA2603" t="str">
            <v/>
          </cell>
          <cell r="AB2603"/>
          <cell r="AC2603"/>
          <cell r="AO2603" t="str">
            <v/>
          </cell>
          <cell r="AP2603"/>
          <cell r="AQ2603"/>
          <cell r="BC2603" t="str">
            <v/>
          </cell>
          <cell r="BD2603"/>
          <cell r="BE2603"/>
          <cell r="BQ2603" t="str">
            <v/>
          </cell>
          <cell r="BR2603"/>
          <cell r="BS2603"/>
          <cell r="CE2603" t="str">
            <v/>
          </cell>
          <cell r="CF2603" t="str">
            <v/>
          </cell>
          <cell r="CG2603" t="str">
            <v/>
          </cell>
          <cell r="CR2603" t="str">
            <v>京都中央信用金庫</v>
          </cell>
          <cell r="CS2603" t="str">
            <v>富野荘支店</v>
          </cell>
        </row>
        <row r="2604">
          <cell r="B2604" t="str">
            <v>35</v>
          </cell>
          <cell r="F2604" t="str">
            <v>622-0056</v>
          </cell>
          <cell r="G2604" t="str">
            <v>南丹市園部町埴生中西７１</v>
          </cell>
          <cell r="H2604" t="str">
            <v/>
          </cell>
          <cell r="I2604" t="str">
            <v>0771-65-0546</v>
          </cell>
          <cell r="J2604">
            <v>722</v>
          </cell>
          <cell r="K2604">
            <v>0</v>
          </cell>
          <cell r="M2604" t="str">
            <v/>
          </cell>
          <cell r="N2604"/>
          <cell r="O2604"/>
          <cell r="AA2604" t="str">
            <v/>
          </cell>
          <cell r="AB2604"/>
          <cell r="AC2604"/>
          <cell r="AO2604" t="str">
            <v/>
          </cell>
          <cell r="AP2604"/>
          <cell r="AQ2604"/>
          <cell r="BC2604" t="str">
            <v/>
          </cell>
          <cell r="BD2604"/>
          <cell r="BE2604"/>
          <cell r="BQ2604" t="str">
            <v/>
          </cell>
          <cell r="BR2604"/>
          <cell r="BS2604"/>
          <cell r="CE2604" t="str">
            <v/>
          </cell>
          <cell r="CF2604" t="str">
            <v/>
          </cell>
          <cell r="CG2604" t="str">
            <v/>
          </cell>
          <cell r="CR2604"/>
          <cell r="CS2604"/>
        </row>
        <row r="2605">
          <cell r="B2605" t="str">
            <v>38</v>
          </cell>
          <cell r="F2605" t="str">
            <v>616-8347</v>
          </cell>
          <cell r="G2605" t="str">
            <v>京都市右京区嵯峨中又町１６－７</v>
          </cell>
          <cell r="H2605" t="str">
            <v/>
          </cell>
          <cell r="I2605" t="str">
            <v>075-861-6222</v>
          </cell>
          <cell r="J2605">
            <v>17796</v>
          </cell>
          <cell r="K2605">
            <v>17520</v>
          </cell>
          <cell r="M2605" t="str">
            <v>寺野　社</v>
          </cell>
          <cell r="N2605">
            <v>4000</v>
          </cell>
          <cell r="O2605">
            <v>12</v>
          </cell>
          <cell r="AA2605" t="str">
            <v/>
          </cell>
          <cell r="AB2605"/>
          <cell r="AC2605"/>
          <cell r="AO2605" t="str">
            <v/>
          </cell>
          <cell r="AP2605"/>
          <cell r="AQ2605"/>
          <cell r="BC2605" t="str">
            <v/>
          </cell>
          <cell r="BD2605"/>
          <cell r="BE2605"/>
          <cell r="BQ2605" t="str">
            <v/>
          </cell>
          <cell r="BR2605"/>
          <cell r="BS2605"/>
          <cell r="CE2605" t="str">
            <v/>
          </cell>
          <cell r="CF2605" t="str">
            <v/>
          </cell>
          <cell r="CG2605" t="str">
            <v/>
          </cell>
          <cell r="CR2605"/>
          <cell r="CS2605"/>
        </row>
        <row r="2606">
          <cell r="B2606" t="str">
            <v>35</v>
          </cell>
          <cell r="F2606" t="str">
            <v>625-0056</v>
          </cell>
          <cell r="G2606" t="str">
            <v>舞鶴市倉梯町２５－１２ー１０１</v>
          </cell>
          <cell r="H2606" t="str">
            <v/>
          </cell>
          <cell r="I2606" t="str">
            <v>0773-77-7271</v>
          </cell>
          <cell r="J2606">
            <v>16055</v>
          </cell>
          <cell r="K2606">
            <v>13870</v>
          </cell>
          <cell r="M2606" t="str">
            <v>中村　旭</v>
          </cell>
          <cell r="N2606">
            <v>4000</v>
          </cell>
          <cell r="O2606">
            <v>12</v>
          </cell>
          <cell r="AA2606" t="str">
            <v/>
          </cell>
          <cell r="AB2606"/>
          <cell r="AC2606"/>
          <cell r="AO2606" t="str">
            <v/>
          </cell>
          <cell r="AP2606"/>
          <cell r="AQ2606"/>
          <cell r="BC2606" t="str">
            <v/>
          </cell>
          <cell r="BD2606"/>
          <cell r="BE2606"/>
          <cell r="BQ2606" t="str">
            <v/>
          </cell>
          <cell r="BR2606"/>
          <cell r="BS2606"/>
          <cell r="CE2606" t="str">
            <v/>
          </cell>
          <cell r="CF2606" t="str">
            <v/>
          </cell>
          <cell r="CG2606" t="str">
            <v/>
          </cell>
          <cell r="CR2606" t="str">
            <v>京都銀行</v>
          </cell>
          <cell r="CS2606" t="str">
            <v>西舞鶴支店</v>
          </cell>
        </row>
        <row r="2607">
          <cell r="B2607" t="str">
            <v>35</v>
          </cell>
          <cell r="F2607" t="str">
            <v>624-0842</v>
          </cell>
          <cell r="G2607" t="str">
            <v>舞鶴市朝代４８－１　レノン２０６号</v>
          </cell>
          <cell r="H2607" t="str">
            <v/>
          </cell>
          <cell r="I2607" t="str">
            <v>0773-76-8789</v>
          </cell>
          <cell r="J2607">
            <v>16055</v>
          </cell>
          <cell r="K2607">
            <v>13870</v>
          </cell>
          <cell r="M2607" t="str">
            <v>楠本　浩巳</v>
          </cell>
          <cell r="N2607">
            <v>4000</v>
          </cell>
          <cell r="O2607">
            <v>12</v>
          </cell>
          <cell r="AA2607" t="str">
            <v/>
          </cell>
          <cell r="AB2607"/>
          <cell r="AC2607"/>
          <cell r="AO2607" t="str">
            <v/>
          </cell>
          <cell r="AP2607"/>
          <cell r="AQ2607"/>
          <cell r="BC2607" t="str">
            <v/>
          </cell>
          <cell r="BD2607"/>
          <cell r="BE2607"/>
          <cell r="BQ2607" t="str">
            <v/>
          </cell>
          <cell r="BR2607"/>
          <cell r="BS2607"/>
          <cell r="CE2607" t="str">
            <v/>
          </cell>
          <cell r="CF2607" t="str">
            <v/>
          </cell>
          <cell r="CG2607" t="str">
            <v/>
          </cell>
          <cell r="CR2607" t="str">
            <v>京都北都信用金庫</v>
          </cell>
          <cell r="CS2607" t="str">
            <v>舞鶴中央支店</v>
          </cell>
        </row>
        <row r="2608">
          <cell r="B2608" t="str">
            <v>35</v>
          </cell>
          <cell r="F2608" t="str">
            <v>610-0323</v>
          </cell>
          <cell r="G2608" t="str">
            <v>京田辺市水取高井谷７８</v>
          </cell>
          <cell r="H2608" t="str">
            <v/>
          </cell>
          <cell r="I2608" t="str">
            <v>0774-65-0006</v>
          </cell>
          <cell r="J2608">
            <v>42702</v>
          </cell>
          <cell r="K2608">
            <v>41610</v>
          </cell>
          <cell r="M2608" t="str">
            <v>大冨　益義</v>
          </cell>
          <cell r="N2608">
            <v>12000</v>
          </cell>
          <cell r="O2608">
            <v>12</v>
          </cell>
          <cell r="AA2608" t="str">
            <v/>
          </cell>
          <cell r="AB2608"/>
          <cell r="AC2608"/>
          <cell r="AO2608" t="str">
            <v/>
          </cell>
          <cell r="AP2608"/>
          <cell r="AQ2608"/>
          <cell r="BC2608" t="str">
            <v/>
          </cell>
          <cell r="BD2608"/>
          <cell r="BE2608"/>
          <cell r="BQ2608" t="str">
            <v/>
          </cell>
          <cell r="BR2608"/>
          <cell r="BS2608"/>
          <cell r="CE2608" t="str">
            <v/>
          </cell>
          <cell r="CF2608" t="str">
            <v/>
          </cell>
          <cell r="CG2608" t="str">
            <v/>
          </cell>
          <cell r="CR2608" t="str">
            <v>南都銀行</v>
          </cell>
          <cell r="CS2608" t="str">
            <v>三山木出張所</v>
          </cell>
        </row>
        <row r="2609">
          <cell r="B2609" t="str">
            <v>35</v>
          </cell>
          <cell r="F2609" t="str">
            <v>607-8082</v>
          </cell>
          <cell r="G2609" t="str">
            <v>京都市山科区</v>
          </cell>
          <cell r="H2609" t="str">
            <v>竹鼻扇町１６－２０</v>
          </cell>
          <cell r="I2609" t="str">
            <v>075-595-5048</v>
          </cell>
          <cell r="J2609">
            <v>29944</v>
          </cell>
          <cell r="K2609">
            <v>27740</v>
          </cell>
          <cell r="M2609" t="str">
            <v>仁井田　昌三</v>
          </cell>
          <cell r="N2609">
            <v>8000</v>
          </cell>
          <cell r="O2609">
            <v>12</v>
          </cell>
          <cell r="AA2609" t="str">
            <v/>
          </cell>
          <cell r="AB2609"/>
          <cell r="AC2609"/>
          <cell r="AO2609" t="str">
            <v/>
          </cell>
          <cell r="AP2609"/>
          <cell r="AQ2609"/>
          <cell r="BC2609" t="str">
            <v/>
          </cell>
          <cell r="BD2609"/>
          <cell r="BE2609"/>
          <cell r="BQ2609" t="str">
            <v/>
          </cell>
          <cell r="BR2609"/>
          <cell r="BS2609"/>
          <cell r="CE2609" t="str">
            <v/>
          </cell>
          <cell r="CF2609" t="str">
            <v/>
          </cell>
          <cell r="CG2609" t="str">
            <v/>
          </cell>
          <cell r="CR2609" t="str">
            <v>京都中央信用金庫</v>
          </cell>
          <cell r="CS2609" t="str">
            <v>下鴨支店</v>
          </cell>
        </row>
        <row r="2610">
          <cell r="B2610" t="str">
            <v>35</v>
          </cell>
          <cell r="F2610" t="str">
            <v>616-0026</v>
          </cell>
          <cell r="G2610" t="str">
            <v>京都市西京区嵐山薬師下町３９ー２３</v>
          </cell>
          <cell r="H2610" t="str">
            <v/>
          </cell>
          <cell r="I2610" t="str">
            <v>075-872-3718</v>
          </cell>
          <cell r="J2610">
            <v>43795</v>
          </cell>
          <cell r="K2610">
            <v>41610</v>
          </cell>
          <cell r="M2610" t="str">
            <v>今井　幸二</v>
          </cell>
          <cell r="N2610">
            <v>12000</v>
          </cell>
          <cell r="O2610">
            <v>12</v>
          </cell>
          <cell r="AA2610" t="str">
            <v/>
          </cell>
          <cell r="AB2610"/>
          <cell r="AC2610"/>
          <cell r="AO2610" t="str">
            <v/>
          </cell>
          <cell r="AP2610"/>
          <cell r="AQ2610"/>
          <cell r="BC2610" t="str">
            <v/>
          </cell>
          <cell r="BD2610"/>
          <cell r="BE2610"/>
          <cell r="BQ2610" t="str">
            <v/>
          </cell>
          <cell r="BR2610"/>
          <cell r="BS2610"/>
          <cell r="CE2610" t="str">
            <v/>
          </cell>
          <cell r="CF2610" t="str">
            <v/>
          </cell>
          <cell r="CG2610" t="str">
            <v/>
          </cell>
          <cell r="CR2610" t="str">
            <v>京都中央信用金庫</v>
          </cell>
          <cell r="CS2610" t="str">
            <v>上桂支店</v>
          </cell>
        </row>
        <row r="2611">
          <cell r="B2611" t="str">
            <v>35</v>
          </cell>
          <cell r="F2611" t="str">
            <v>607-8125</v>
          </cell>
          <cell r="G2611" t="str">
            <v>京都市山科区大塚西浦町１１番地２４</v>
          </cell>
          <cell r="H2611" t="str">
            <v/>
          </cell>
          <cell r="I2611" t="str">
            <v>075-595-8515</v>
          </cell>
          <cell r="J2611">
            <v>36860</v>
          </cell>
          <cell r="K2611">
            <v>34675</v>
          </cell>
          <cell r="M2611" t="str">
            <v>松井　智也</v>
          </cell>
          <cell r="N2611">
            <v>10000</v>
          </cell>
          <cell r="O2611">
            <v>12</v>
          </cell>
          <cell r="AA2611" t="str">
            <v/>
          </cell>
          <cell r="AB2611"/>
          <cell r="AC2611"/>
          <cell r="AO2611" t="str">
            <v/>
          </cell>
          <cell r="AP2611"/>
          <cell r="AQ2611"/>
          <cell r="BC2611" t="str">
            <v/>
          </cell>
          <cell r="BD2611"/>
          <cell r="BE2611"/>
          <cell r="BQ2611" t="str">
            <v/>
          </cell>
          <cell r="BR2611"/>
          <cell r="BS2611"/>
          <cell r="CE2611" t="str">
            <v/>
          </cell>
          <cell r="CF2611" t="str">
            <v/>
          </cell>
          <cell r="CG2611" t="str">
            <v/>
          </cell>
          <cell r="CR2611" t="str">
            <v>京都中央信用金庫</v>
          </cell>
          <cell r="CS2611" t="str">
            <v>山科中支店</v>
          </cell>
        </row>
        <row r="2612">
          <cell r="B2612" t="str">
            <v>35</v>
          </cell>
          <cell r="F2612" t="str">
            <v>611-0002</v>
          </cell>
          <cell r="G2612" t="str">
            <v>宇治市木幡南山８０－５７７</v>
          </cell>
          <cell r="H2612" t="str">
            <v/>
          </cell>
          <cell r="I2612" t="str">
            <v>0774-31-5786</v>
          </cell>
          <cell r="J2612">
            <v>63127</v>
          </cell>
          <cell r="K2612">
            <v>55480</v>
          </cell>
          <cell r="M2612" t="str">
            <v>石川　武士</v>
          </cell>
          <cell r="N2612">
            <v>16000</v>
          </cell>
          <cell r="O2612">
            <v>12</v>
          </cell>
          <cell r="AA2612" t="str">
            <v/>
          </cell>
          <cell r="AB2612"/>
          <cell r="AC2612"/>
          <cell r="AO2612" t="str">
            <v/>
          </cell>
          <cell r="AP2612"/>
          <cell r="AQ2612"/>
          <cell r="BC2612" t="str">
            <v/>
          </cell>
          <cell r="BD2612"/>
          <cell r="BE2612"/>
          <cell r="BQ2612" t="str">
            <v/>
          </cell>
          <cell r="BR2612"/>
          <cell r="BS2612"/>
          <cell r="CE2612" t="str">
            <v/>
          </cell>
          <cell r="CF2612" t="str">
            <v/>
          </cell>
          <cell r="CG2612" t="str">
            <v/>
          </cell>
          <cell r="CR2612"/>
          <cell r="CS2612"/>
        </row>
        <row r="2613">
          <cell r="B2613" t="str">
            <v>35</v>
          </cell>
          <cell r="F2613" t="str">
            <v>612-8241</v>
          </cell>
          <cell r="G2613" t="str">
            <v>京都市伏見区横大路下三栖辻堂町３１</v>
          </cell>
          <cell r="H2613" t="str">
            <v>-1</v>
          </cell>
          <cell r="I2613" t="str">
            <v>075-601-3479</v>
          </cell>
          <cell r="J2613">
            <v>94259</v>
          </cell>
          <cell r="K2613">
            <v>69350</v>
          </cell>
          <cell r="M2613" t="str">
            <v>内藤　健次</v>
          </cell>
          <cell r="N2613">
            <v>20000</v>
          </cell>
          <cell r="O2613">
            <v>12</v>
          </cell>
          <cell r="AA2613" t="str">
            <v/>
          </cell>
          <cell r="AB2613"/>
          <cell r="AC2613"/>
          <cell r="AO2613" t="str">
            <v/>
          </cell>
          <cell r="AP2613"/>
          <cell r="AQ2613"/>
          <cell r="BC2613" t="str">
            <v/>
          </cell>
          <cell r="BD2613"/>
          <cell r="BE2613"/>
          <cell r="BQ2613" t="str">
            <v/>
          </cell>
          <cell r="BR2613"/>
          <cell r="BS2613"/>
          <cell r="CE2613" t="str">
            <v/>
          </cell>
          <cell r="CF2613" t="str">
            <v/>
          </cell>
          <cell r="CG2613" t="str">
            <v/>
          </cell>
          <cell r="CR2613" t="str">
            <v>京都中央農業協同組合</v>
          </cell>
          <cell r="CS2613" t="str">
            <v>洛南支店</v>
          </cell>
        </row>
        <row r="2614">
          <cell r="B2614" t="str">
            <v>33</v>
          </cell>
          <cell r="F2614" t="str">
            <v>612-8141</v>
          </cell>
          <cell r="G2614" t="str">
            <v>京都市伏見区向島二ノ丸町１５１－３</v>
          </cell>
          <cell r="H2614" t="str">
            <v>０－３－Ｄ－２０２</v>
          </cell>
          <cell r="I2614" t="str">
            <v>090-7341-8339</v>
          </cell>
          <cell r="J2614">
            <v>14670</v>
          </cell>
          <cell r="K2614">
            <v>13140</v>
          </cell>
          <cell r="M2614" t="str">
            <v>櫻庭　広彰</v>
          </cell>
          <cell r="N2614">
            <v>4000</v>
          </cell>
          <cell r="O2614">
            <v>12</v>
          </cell>
          <cell r="AA2614" t="str">
            <v/>
          </cell>
          <cell r="AB2614"/>
          <cell r="AC2614"/>
          <cell r="AO2614" t="str">
            <v/>
          </cell>
          <cell r="AP2614"/>
          <cell r="AQ2614"/>
          <cell r="BC2614" t="str">
            <v/>
          </cell>
          <cell r="BD2614"/>
          <cell r="BE2614"/>
          <cell r="BQ2614" t="str">
            <v/>
          </cell>
          <cell r="BR2614"/>
          <cell r="BS2614"/>
          <cell r="CE2614" t="str">
            <v/>
          </cell>
          <cell r="CF2614" t="str">
            <v/>
          </cell>
          <cell r="CG2614" t="str">
            <v/>
          </cell>
          <cell r="CR2614" t="str">
            <v>京都中央信用金庫</v>
          </cell>
          <cell r="CS2614" t="str">
            <v>向島支店</v>
          </cell>
        </row>
        <row r="2615">
          <cell r="B2615" t="str">
            <v>38</v>
          </cell>
          <cell r="F2615" t="str">
            <v>603-8484</v>
          </cell>
          <cell r="G2615" t="str">
            <v>京都市北区</v>
          </cell>
          <cell r="H2615" t="str">
            <v>衣笠氷室町６番地の９</v>
          </cell>
          <cell r="I2615" t="str">
            <v>075-463-1755</v>
          </cell>
          <cell r="J2615">
            <v>145512</v>
          </cell>
          <cell r="K2615">
            <v>0</v>
          </cell>
          <cell r="M2615" t="str">
            <v/>
          </cell>
          <cell r="N2615"/>
          <cell r="O2615"/>
          <cell r="AA2615" t="str">
            <v/>
          </cell>
          <cell r="AB2615"/>
          <cell r="AC2615"/>
          <cell r="AO2615" t="str">
            <v/>
          </cell>
          <cell r="AP2615"/>
          <cell r="AQ2615"/>
          <cell r="BC2615" t="str">
            <v/>
          </cell>
          <cell r="BD2615"/>
          <cell r="BE2615"/>
          <cell r="BQ2615" t="str">
            <v/>
          </cell>
          <cell r="BR2615"/>
          <cell r="BS2615"/>
          <cell r="CE2615" t="str">
            <v/>
          </cell>
          <cell r="CF2615" t="str">
            <v/>
          </cell>
          <cell r="CG2615" t="str">
            <v/>
          </cell>
          <cell r="CR2615" t="str">
            <v>京都銀行</v>
          </cell>
          <cell r="CS2615" t="str">
            <v>金閣寺支店</v>
          </cell>
        </row>
        <row r="2616">
          <cell r="B2616" t="str">
            <v>35</v>
          </cell>
          <cell r="F2616" t="str">
            <v>617-0006</v>
          </cell>
          <cell r="G2616" t="str">
            <v>向日市上植野町山ノ下１３－９７</v>
          </cell>
          <cell r="H2616" t="str">
            <v/>
          </cell>
          <cell r="I2616" t="str">
            <v>075-931-8649</v>
          </cell>
          <cell r="J2616">
            <v>11362</v>
          </cell>
          <cell r="K2616">
            <v>0</v>
          </cell>
          <cell r="M2616" t="str">
            <v/>
          </cell>
          <cell r="N2616"/>
          <cell r="O2616"/>
          <cell r="AA2616" t="str">
            <v/>
          </cell>
          <cell r="AB2616"/>
          <cell r="AC2616"/>
          <cell r="AO2616" t="str">
            <v/>
          </cell>
          <cell r="AP2616"/>
          <cell r="AQ2616"/>
          <cell r="BC2616" t="str">
            <v/>
          </cell>
          <cell r="BD2616"/>
          <cell r="BE2616"/>
          <cell r="BQ2616" t="str">
            <v/>
          </cell>
          <cell r="BR2616"/>
          <cell r="BS2616"/>
          <cell r="CE2616" t="str">
            <v/>
          </cell>
          <cell r="CF2616" t="str">
            <v/>
          </cell>
          <cell r="CG2616" t="str">
            <v/>
          </cell>
          <cell r="CR2616" t="str">
            <v>京都中央信用金庫</v>
          </cell>
          <cell r="CS2616" t="str">
            <v>今里支店</v>
          </cell>
        </row>
        <row r="2617">
          <cell r="B2617" t="str">
            <v>35</v>
          </cell>
          <cell r="F2617" t="str">
            <v>619-0214</v>
          </cell>
          <cell r="G2617" t="str">
            <v>木津川市</v>
          </cell>
          <cell r="H2617" t="str">
            <v>木津西垣外２番地５</v>
          </cell>
          <cell r="I2617" t="str">
            <v>070-5260-4612</v>
          </cell>
          <cell r="J2617">
            <v>64600</v>
          </cell>
          <cell r="K2617">
            <v>62415</v>
          </cell>
          <cell r="M2617" t="str">
            <v>洲見　稔</v>
          </cell>
          <cell r="N2617">
            <v>18000</v>
          </cell>
          <cell r="O2617">
            <v>12</v>
          </cell>
          <cell r="AA2617" t="str">
            <v/>
          </cell>
          <cell r="AB2617"/>
          <cell r="AC2617"/>
          <cell r="AO2617" t="str">
            <v/>
          </cell>
          <cell r="AP2617"/>
          <cell r="AQ2617"/>
          <cell r="BC2617" t="str">
            <v/>
          </cell>
          <cell r="BD2617"/>
          <cell r="BE2617"/>
          <cell r="BQ2617" t="str">
            <v/>
          </cell>
          <cell r="BR2617"/>
          <cell r="BS2617"/>
          <cell r="CE2617" t="str">
            <v/>
          </cell>
          <cell r="CF2617" t="str">
            <v/>
          </cell>
          <cell r="CG2617" t="str">
            <v/>
          </cell>
          <cell r="CR2617"/>
          <cell r="CS2617"/>
        </row>
        <row r="2618">
          <cell r="B2618" t="str">
            <v>35</v>
          </cell>
          <cell r="F2618" t="str">
            <v>601-1353</v>
          </cell>
          <cell r="G2618" t="str">
            <v>京都市伏見区醍醐御園尾町３５－４</v>
          </cell>
          <cell r="H2618" t="str">
            <v>御園ハイツ１０１号室</v>
          </cell>
          <cell r="I2618" t="str">
            <v>075-575-0170</v>
          </cell>
          <cell r="J2618">
            <v>89224</v>
          </cell>
          <cell r="K2618">
            <v>48545</v>
          </cell>
          <cell r="M2618" t="str">
            <v>田中　遵治</v>
          </cell>
          <cell r="N2618">
            <v>14000</v>
          </cell>
          <cell r="O2618">
            <v>12</v>
          </cell>
          <cell r="AA2618" t="str">
            <v/>
          </cell>
          <cell r="AB2618"/>
          <cell r="AC2618"/>
          <cell r="AO2618" t="str">
            <v/>
          </cell>
          <cell r="AP2618"/>
          <cell r="AQ2618"/>
          <cell r="BC2618" t="str">
            <v/>
          </cell>
          <cell r="BD2618"/>
          <cell r="BE2618"/>
          <cell r="BQ2618" t="str">
            <v/>
          </cell>
          <cell r="BR2618"/>
          <cell r="BS2618"/>
          <cell r="CE2618" t="str">
            <v/>
          </cell>
          <cell r="CF2618" t="str">
            <v/>
          </cell>
          <cell r="CG2618" t="str">
            <v/>
          </cell>
          <cell r="CR2618" t="str">
            <v>京都信用金庫</v>
          </cell>
          <cell r="CS2618" t="str">
            <v>山科支店</v>
          </cell>
        </row>
        <row r="2619">
          <cell r="B2619" t="str">
            <v>35</v>
          </cell>
          <cell r="F2619" t="str">
            <v>612-0054</v>
          </cell>
          <cell r="G2619" t="str">
            <v>京都市伏見区桃山最上町４４－５</v>
          </cell>
          <cell r="H2619" t="str">
            <v/>
          </cell>
          <cell r="I2619" t="str">
            <v>075-612-6885</v>
          </cell>
          <cell r="J2619">
            <v>36860</v>
          </cell>
          <cell r="K2619">
            <v>34675</v>
          </cell>
          <cell r="M2619" t="str">
            <v>中谷　真也</v>
          </cell>
          <cell r="N2619">
            <v>10000</v>
          </cell>
          <cell r="O2619">
            <v>12</v>
          </cell>
          <cell r="AA2619" t="str">
            <v/>
          </cell>
          <cell r="AB2619"/>
          <cell r="AC2619"/>
          <cell r="AO2619" t="str">
            <v/>
          </cell>
          <cell r="AP2619"/>
          <cell r="AQ2619"/>
          <cell r="BC2619" t="str">
            <v/>
          </cell>
          <cell r="BD2619"/>
          <cell r="BE2619"/>
          <cell r="BQ2619" t="str">
            <v/>
          </cell>
          <cell r="BR2619"/>
          <cell r="BS2619"/>
          <cell r="CE2619" t="str">
            <v/>
          </cell>
          <cell r="CF2619" t="str">
            <v/>
          </cell>
          <cell r="CG2619" t="str">
            <v/>
          </cell>
          <cell r="CR2619" t="str">
            <v>京都中央信用金庫</v>
          </cell>
          <cell r="CS2619" t="str">
            <v>桃山支店</v>
          </cell>
        </row>
        <row r="2620">
          <cell r="B2620" t="str">
            <v>35</v>
          </cell>
          <cell r="F2620" t="str">
            <v>629-0153</v>
          </cell>
          <cell r="G2620" t="str">
            <v>南丹市</v>
          </cell>
          <cell r="H2620" t="str">
            <v>八木町八木嶋神田７３</v>
          </cell>
          <cell r="I2620" t="str">
            <v>0771-42-4426</v>
          </cell>
          <cell r="J2620">
            <v>185003</v>
          </cell>
          <cell r="K2620">
            <v>13870</v>
          </cell>
          <cell r="M2620" t="str">
            <v>野木　真行</v>
          </cell>
          <cell r="N2620">
            <v>4000</v>
          </cell>
          <cell r="O2620">
            <v>12</v>
          </cell>
          <cell r="AA2620" t="str">
            <v/>
          </cell>
          <cell r="AB2620"/>
          <cell r="AC2620"/>
          <cell r="AO2620" t="str">
            <v/>
          </cell>
          <cell r="AP2620"/>
          <cell r="AQ2620"/>
          <cell r="BC2620" t="str">
            <v/>
          </cell>
          <cell r="BD2620"/>
          <cell r="BE2620"/>
          <cell r="BQ2620" t="str">
            <v/>
          </cell>
          <cell r="BR2620"/>
          <cell r="BS2620"/>
          <cell r="CE2620" t="str">
            <v/>
          </cell>
          <cell r="CF2620" t="str">
            <v/>
          </cell>
          <cell r="CG2620" t="str">
            <v/>
          </cell>
          <cell r="CR2620" t="str">
            <v>京都銀行</v>
          </cell>
          <cell r="CS2620" t="str">
            <v>八木支店</v>
          </cell>
        </row>
        <row r="2621">
          <cell r="B2621" t="str">
            <v>35</v>
          </cell>
          <cell r="F2621" t="str">
            <v>615-0822</v>
          </cell>
          <cell r="G2621" t="str">
            <v>京都市右京区西京極中町</v>
          </cell>
          <cell r="H2621" t="str">
            <v>１２番地</v>
          </cell>
          <cell r="I2621" t="str">
            <v>075-205-3546</v>
          </cell>
          <cell r="J2621">
            <v>34893</v>
          </cell>
          <cell r="K2621">
            <v>34675</v>
          </cell>
          <cell r="M2621" t="str">
            <v>杉山　隆弘</v>
          </cell>
          <cell r="N2621">
            <v>5000</v>
          </cell>
          <cell r="O2621">
            <v>12</v>
          </cell>
          <cell r="AA2621" t="str">
            <v>杉山　小弓</v>
          </cell>
          <cell r="AB2621">
            <v>5000</v>
          </cell>
          <cell r="AC2621">
            <v>12</v>
          </cell>
          <cell r="AO2621" t="str">
            <v/>
          </cell>
          <cell r="AP2621"/>
          <cell r="AQ2621"/>
          <cell r="BC2621" t="str">
            <v/>
          </cell>
          <cell r="BD2621"/>
          <cell r="BE2621"/>
          <cell r="BQ2621" t="str">
            <v/>
          </cell>
          <cell r="BR2621"/>
          <cell r="BS2621"/>
          <cell r="CE2621" t="str">
            <v/>
          </cell>
          <cell r="CF2621" t="str">
            <v/>
          </cell>
          <cell r="CG2621" t="str">
            <v/>
          </cell>
          <cell r="CR2621" t="str">
            <v>京都信用金庫</v>
          </cell>
          <cell r="CS2621" t="str">
            <v>西京極支店</v>
          </cell>
        </row>
        <row r="2622">
          <cell r="B2622" t="str">
            <v>35</v>
          </cell>
          <cell r="F2622" t="str">
            <v>601-1434</v>
          </cell>
          <cell r="G2622" t="str">
            <v>京都市伏見区石田森南町　４６－５</v>
          </cell>
          <cell r="H2622" t="str">
            <v/>
          </cell>
          <cell r="I2622" t="str">
            <v>075-574-1692</v>
          </cell>
          <cell r="J2622">
            <v>2185</v>
          </cell>
          <cell r="K2622">
            <v>0</v>
          </cell>
          <cell r="M2622" t="str">
            <v/>
          </cell>
          <cell r="N2622"/>
          <cell r="O2622"/>
          <cell r="AA2622" t="str">
            <v/>
          </cell>
          <cell r="AB2622"/>
          <cell r="AC2622"/>
          <cell r="AO2622" t="str">
            <v/>
          </cell>
          <cell r="AP2622"/>
          <cell r="AQ2622"/>
          <cell r="BC2622" t="str">
            <v/>
          </cell>
          <cell r="BD2622"/>
          <cell r="BE2622"/>
          <cell r="BQ2622" t="str">
            <v/>
          </cell>
          <cell r="BR2622"/>
          <cell r="BS2622"/>
          <cell r="CE2622" t="str">
            <v/>
          </cell>
          <cell r="CF2622" t="str">
            <v/>
          </cell>
          <cell r="CG2622" t="str">
            <v/>
          </cell>
          <cell r="CR2622"/>
          <cell r="CS2622"/>
        </row>
        <row r="2623">
          <cell r="B2623" t="str">
            <v>35</v>
          </cell>
          <cell r="F2623" t="str">
            <v>603-8435</v>
          </cell>
          <cell r="G2623" t="str">
            <v>京都市北区紫竹栗栖町３６　ウエスト</v>
          </cell>
          <cell r="H2623" t="str">
            <v>ビレッジ１－Ｃ</v>
          </cell>
          <cell r="I2623" t="str">
            <v>075-492-6519</v>
          </cell>
          <cell r="J2623">
            <v>36860</v>
          </cell>
          <cell r="K2623">
            <v>34675</v>
          </cell>
          <cell r="M2623" t="str">
            <v>岩本　恵司</v>
          </cell>
          <cell r="N2623">
            <v>10000</v>
          </cell>
          <cell r="O2623">
            <v>12</v>
          </cell>
          <cell r="AA2623" t="str">
            <v/>
          </cell>
          <cell r="AB2623"/>
          <cell r="AC2623"/>
          <cell r="AO2623" t="str">
            <v/>
          </cell>
          <cell r="AP2623"/>
          <cell r="AQ2623"/>
          <cell r="BC2623" t="str">
            <v/>
          </cell>
          <cell r="BD2623"/>
          <cell r="BE2623"/>
          <cell r="BQ2623" t="str">
            <v/>
          </cell>
          <cell r="BR2623"/>
          <cell r="BS2623"/>
          <cell r="CE2623" t="str">
            <v/>
          </cell>
          <cell r="CF2623" t="str">
            <v/>
          </cell>
          <cell r="CG2623" t="str">
            <v/>
          </cell>
          <cell r="CR2623"/>
          <cell r="CS2623"/>
        </row>
        <row r="2624">
          <cell r="B2624" t="str">
            <v>35</v>
          </cell>
          <cell r="F2624" t="str">
            <v>616-8346</v>
          </cell>
          <cell r="G2624" t="str">
            <v>京都市右京区嵯峨天竜寺油掛町１１－</v>
          </cell>
          <cell r="H2624" t="str">
            <v>71</v>
          </cell>
          <cell r="I2624" t="str">
            <v>075-872-4950</v>
          </cell>
          <cell r="J2624">
            <v>8901</v>
          </cell>
          <cell r="K2624">
            <v>0</v>
          </cell>
          <cell r="M2624" t="str">
            <v/>
          </cell>
          <cell r="N2624"/>
          <cell r="O2624"/>
          <cell r="AA2624" t="str">
            <v/>
          </cell>
          <cell r="AB2624"/>
          <cell r="AC2624"/>
          <cell r="AO2624" t="str">
            <v/>
          </cell>
          <cell r="AP2624"/>
          <cell r="AQ2624"/>
          <cell r="BC2624" t="str">
            <v/>
          </cell>
          <cell r="BD2624"/>
          <cell r="BE2624"/>
          <cell r="BQ2624" t="str">
            <v/>
          </cell>
          <cell r="BR2624"/>
          <cell r="BS2624"/>
          <cell r="CE2624" t="str">
            <v/>
          </cell>
          <cell r="CF2624" t="str">
            <v/>
          </cell>
          <cell r="CG2624" t="str">
            <v/>
          </cell>
          <cell r="CR2624" t="str">
            <v>京都銀行</v>
          </cell>
          <cell r="CS2624" t="str">
            <v>嵯峨支店</v>
          </cell>
        </row>
        <row r="2625">
          <cell r="B2625" t="str">
            <v>35</v>
          </cell>
          <cell r="F2625" t="str">
            <v>610-0252</v>
          </cell>
          <cell r="G2625" t="str">
            <v>綴喜郡宇治田原町荒木天皇６－１６号</v>
          </cell>
          <cell r="H2625" t="str">
            <v/>
          </cell>
          <cell r="I2625" t="str">
            <v>0774-88-5040</v>
          </cell>
          <cell r="J2625">
            <v>42702</v>
          </cell>
          <cell r="K2625">
            <v>41610</v>
          </cell>
          <cell r="M2625" t="str">
            <v>植田　巧</v>
          </cell>
          <cell r="N2625">
            <v>12000</v>
          </cell>
          <cell r="O2625">
            <v>12</v>
          </cell>
          <cell r="AA2625" t="str">
            <v/>
          </cell>
          <cell r="AB2625"/>
          <cell r="AC2625"/>
          <cell r="AO2625" t="str">
            <v/>
          </cell>
          <cell r="AP2625"/>
          <cell r="AQ2625"/>
          <cell r="BC2625" t="str">
            <v/>
          </cell>
          <cell r="BD2625"/>
          <cell r="BE2625"/>
          <cell r="BQ2625" t="str">
            <v/>
          </cell>
          <cell r="BR2625"/>
          <cell r="BS2625"/>
          <cell r="CE2625" t="str">
            <v/>
          </cell>
          <cell r="CF2625" t="str">
            <v/>
          </cell>
          <cell r="CG2625" t="str">
            <v/>
          </cell>
          <cell r="CR2625"/>
          <cell r="CS2625"/>
        </row>
        <row r="2626">
          <cell r="B2626" t="str">
            <v>35</v>
          </cell>
          <cell r="F2626" t="str">
            <v>602-8497</v>
          </cell>
          <cell r="G2626" t="str">
            <v>京都市上京区芦山寺通智恵光院西入３</v>
          </cell>
          <cell r="H2626" t="str">
            <v>戍亥町１６０－２</v>
          </cell>
          <cell r="I2626" t="str">
            <v>075-411-0867</v>
          </cell>
          <cell r="J2626">
            <v>0</v>
          </cell>
          <cell r="K2626">
            <v>0</v>
          </cell>
          <cell r="M2626" t="str">
            <v>川島　大輔</v>
          </cell>
          <cell r="N2626">
            <v>4000</v>
          </cell>
          <cell r="O2626">
            <v>0</v>
          </cell>
          <cell r="AA2626" t="str">
            <v/>
          </cell>
          <cell r="AB2626"/>
          <cell r="AC2626"/>
          <cell r="AO2626" t="str">
            <v/>
          </cell>
          <cell r="AP2626"/>
          <cell r="AQ2626"/>
          <cell r="BC2626" t="str">
            <v/>
          </cell>
          <cell r="BD2626"/>
          <cell r="BE2626"/>
          <cell r="BQ2626" t="str">
            <v/>
          </cell>
          <cell r="BR2626"/>
          <cell r="BS2626"/>
          <cell r="CE2626" t="str">
            <v/>
          </cell>
          <cell r="CF2626" t="str">
            <v/>
          </cell>
          <cell r="CG2626" t="str">
            <v/>
          </cell>
          <cell r="CR2626"/>
          <cell r="CS2626"/>
        </row>
        <row r="2627">
          <cell r="B2627" t="str">
            <v>35</v>
          </cell>
          <cell r="F2627" t="str">
            <v>625-0051</v>
          </cell>
          <cell r="G2627" t="str">
            <v>舞鶴市行永東町２１番地９</v>
          </cell>
          <cell r="H2627" t="str">
            <v/>
          </cell>
          <cell r="I2627" t="str">
            <v>0773-63-5065</v>
          </cell>
          <cell r="J2627">
            <v>31065</v>
          </cell>
          <cell r="K2627">
            <v>27740</v>
          </cell>
          <cell r="M2627" t="str">
            <v>山口　勝美</v>
          </cell>
          <cell r="N2627">
            <v>4000</v>
          </cell>
          <cell r="O2627">
            <v>12</v>
          </cell>
          <cell r="AA2627" t="str">
            <v>長井　俊幸</v>
          </cell>
          <cell r="AB2627">
            <v>4000</v>
          </cell>
          <cell r="AC2627">
            <v>12</v>
          </cell>
          <cell r="AO2627" t="str">
            <v/>
          </cell>
          <cell r="AP2627"/>
          <cell r="AQ2627"/>
          <cell r="BC2627" t="str">
            <v/>
          </cell>
          <cell r="BD2627"/>
          <cell r="BE2627"/>
          <cell r="BQ2627" t="str">
            <v/>
          </cell>
          <cell r="BR2627"/>
          <cell r="BS2627"/>
          <cell r="CE2627" t="str">
            <v/>
          </cell>
          <cell r="CF2627" t="str">
            <v/>
          </cell>
          <cell r="CG2627" t="str">
            <v/>
          </cell>
          <cell r="CR2627" t="str">
            <v>京都銀行</v>
          </cell>
          <cell r="CS2627" t="str">
            <v>東舞鶴支店</v>
          </cell>
        </row>
        <row r="2628">
          <cell r="B2628" t="str">
            <v>38</v>
          </cell>
          <cell r="F2628" t="str">
            <v>615-0054</v>
          </cell>
          <cell r="G2628" t="str">
            <v>京都市右京区西院月双町９５</v>
          </cell>
          <cell r="H2628" t="str">
            <v/>
          </cell>
          <cell r="I2628" t="str">
            <v>075-314-1997</v>
          </cell>
          <cell r="J2628">
            <v>31260</v>
          </cell>
          <cell r="K2628">
            <v>21900</v>
          </cell>
          <cell r="M2628" t="str">
            <v>田口　喜弘</v>
          </cell>
          <cell r="N2628">
            <v>5000</v>
          </cell>
          <cell r="O2628">
            <v>12</v>
          </cell>
          <cell r="AA2628" t="str">
            <v/>
          </cell>
          <cell r="AB2628"/>
          <cell r="AC2628"/>
          <cell r="AO2628" t="str">
            <v/>
          </cell>
          <cell r="AP2628"/>
          <cell r="AQ2628"/>
          <cell r="BC2628" t="str">
            <v/>
          </cell>
          <cell r="BD2628"/>
          <cell r="BE2628"/>
          <cell r="BQ2628" t="str">
            <v/>
          </cell>
          <cell r="BR2628"/>
          <cell r="BS2628"/>
          <cell r="CE2628" t="str">
            <v/>
          </cell>
          <cell r="CF2628" t="str">
            <v/>
          </cell>
          <cell r="CG2628" t="str">
            <v/>
          </cell>
          <cell r="CR2628" t="str">
            <v>京都中央信用金庫</v>
          </cell>
          <cell r="CS2628" t="str">
            <v>東山支店</v>
          </cell>
        </row>
        <row r="2629">
          <cell r="B2629" t="str">
            <v>35</v>
          </cell>
          <cell r="F2629" t="str">
            <v>619-0025</v>
          </cell>
          <cell r="G2629" t="str">
            <v>木津川市山城町椿井畑岡３１－１</v>
          </cell>
          <cell r="H2629" t="str">
            <v/>
          </cell>
          <cell r="I2629" t="str">
            <v>0774-94-6255</v>
          </cell>
          <cell r="J2629">
            <v>91485</v>
          </cell>
          <cell r="K2629">
            <v>34675</v>
          </cell>
          <cell r="M2629" t="str">
            <v>江川　剛史</v>
          </cell>
          <cell r="N2629">
            <v>10000</v>
          </cell>
          <cell r="O2629">
            <v>12</v>
          </cell>
          <cell r="AA2629" t="str">
            <v/>
          </cell>
          <cell r="AB2629"/>
          <cell r="AC2629"/>
          <cell r="AO2629" t="str">
            <v/>
          </cell>
          <cell r="AP2629"/>
          <cell r="AQ2629"/>
          <cell r="BC2629" t="str">
            <v/>
          </cell>
          <cell r="BD2629"/>
          <cell r="BE2629"/>
          <cell r="BQ2629" t="str">
            <v/>
          </cell>
          <cell r="BR2629"/>
          <cell r="BS2629"/>
          <cell r="CE2629" t="str">
            <v/>
          </cell>
          <cell r="CF2629" t="str">
            <v/>
          </cell>
          <cell r="CG2629" t="str">
            <v/>
          </cell>
          <cell r="CR2629" t="str">
            <v>京都中央信用金庫</v>
          </cell>
          <cell r="CS2629" t="str">
            <v>木津支店</v>
          </cell>
        </row>
        <row r="2630">
          <cell r="B2630" t="str">
            <v>38</v>
          </cell>
          <cell r="F2630" t="str">
            <v>621-0824</v>
          </cell>
          <cell r="G2630" t="str">
            <v>亀岡市篠町見晴３丁目６－２</v>
          </cell>
          <cell r="H2630" t="str">
            <v/>
          </cell>
          <cell r="I2630" t="str">
            <v>0771-22-4571</v>
          </cell>
          <cell r="J2630">
            <v>20280</v>
          </cell>
          <cell r="K2630">
            <v>17520</v>
          </cell>
          <cell r="M2630" t="str">
            <v>濱島　拓郎</v>
          </cell>
          <cell r="N2630">
            <v>4000</v>
          </cell>
          <cell r="O2630">
            <v>12</v>
          </cell>
          <cell r="AA2630" t="str">
            <v/>
          </cell>
          <cell r="AB2630"/>
          <cell r="AC2630"/>
          <cell r="AO2630" t="str">
            <v/>
          </cell>
          <cell r="AP2630"/>
          <cell r="AQ2630"/>
          <cell r="BC2630" t="str">
            <v/>
          </cell>
          <cell r="BD2630"/>
          <cell r="BE2630"/>
          <cell r="BQ2630" t="str">
            <v/>
          </cell>
          <cell r="BR2630"/>
          <cell r="BS2630"/>
          <cell r="CE2630" t="str">
            <v/>
          </cell>
          <cell r="CF2630" t="str">
            <v/>
          </cell>
          <cell r="CG2630" t="str">
            <v/>
          </cell>
          <cell r="CR2630" t="str">
            <v>京都中央信用金庫</v>
          </cell>
          <cell r="CS2630" t="str">
            <v>亀岡支店</v>
          </cell>
        </row>
        <row r="2631">
          <cell r="B2631" t="str">
            <v>35</v>
          </cell>
          <cell r="F2631" t="str">
            <v>603-8487</v>
          </cell>
          <cell r="G2631" t="str">
            <v>京都市北区</v>
          </cell>
          <cell r="H2631" t="str">
            <v>大北山原谷乾町４７－３</v>
          </cell>
          <cell r="I2631" t="str">
            <v>090-5970-8223</v>
          </cell>
          <cell r="J2631">
            <v>19522</v>
          </cell>
          <cell r="K2631">
            <v>17337</v>
          </cell>
          <cell r="M2631" t="str">
            <v>橋本　悠吾</v>
          </cell>
          <cell r="N2631">
            <v>10000</v>
          </cell>
          <cell r="O2631">
            <v>6</v>
          </cell>
          <cell r="AA2631" t="str">
            <v/>
          </cell>
          <cell r="AB2631"/>
          <cell r="AC2631"/>
          <cell r="AO2631" t="str">
            <v/>
          </cell>
          <cell r="AP2631"/>
          <cell r="AQ2631"/>
          <cell r="BC2631" t="str">
            <v/>
          </cell>
          <cell r="BD2631"/>
          <cell r="BE2631"/>
          <cell r="BQ2631" t="str">
            <v/>
          </cell>
          <cell r="BR2631"/>
          <cell r="BS2631"/>
          <cell r="CE2631" t="str">
            <v/>
          </cell>
          <cell r="CF2631" t="str">
            <v/>
          </cell>
          <cell r="CG2631" t="str">
            <v/>
          </cell>
          <cell r="CR2631"/>
          <cell r="CS2631"/>
        </row>
        <row r="2632">
          <cell r="B2632" t="str">
            <v>38</v>
          </cell>
          <cell r="F2632" t="str">
            <v>620-0013</v>
          </cell>
          <cell r="G2632" t="str">
            <v>福知山市字池部１３６８番地</v>
          </cell>
          <cell r="H2632" t="str">
            <v/>
          </cell>
          <cell r="I2632" t="str">
            <v>0773-23-5700</v>
          </cell>
          <cell r="J2632">
            <v>20280</v>
          </cell>
          <cell r="K2632">
            <v>17520</v>
          </cell>
          <cell r="M2632" t="str">
            <v>高見　均</v>
          </cell>
          <cell r="N2632">
            <v>4000</v>
          </cell>
          <cell r="O2632">
            <v>12</v>
          </cell>
          <cell r="AA2632" t="str">
            <v/>
          </cell>
          <cell r="AB2632"/>
          <cell r="AC2632"/>
          <cell r="AO2632" t="str">
            <v/>
          </cell>
          <cell r="AP2632"/>
          <cell r="AQ2632"/>
          <cell r="BC2632" t="str">
            <v/>
          </cell>
          <cell r="BD2632"/>
          <cell r="BE2632"/>
          <cell r="BQ2632" t="str">
            <v/>
          </cell>
          <cell r="BR2632"/>
          <cell r="BS2632"/>
          <cell r="CE2632" t="str">
            <v/>
          </cell>
          <cell r="CF2632" t="str">
            <v/>
          </cell>
          <cell r="CG2632" t="str">
            <v/>
          </cell>
          <cell r="CR2632" t="str">
            <v>京都北都信用金庫</v>
          </cell>
          <cell r="CS2632" t="str">
            <v>福知山中央支店</v>
          </cell>
        </row>
        <row r="2633">
          <cell r="B2633" t="str">
            <v>35</v>
          </cell>
          <cell r="F2633" t="str">
            <v>601-8352</v>
          </cell>
          <cell r="G2633" t="str">
            <v>京都市南区吉祥院西浦町５３番地</v>
          </cell>
          <cell r="H2633" t="str">
            <v>ネオシャロム吉祥院１階</v>
          </cell>
          <cell r="I2633" t="str">
            <v>0771-20-2889</v>
          </cell>
          <cell r="J2633">
            <v>29925</v>
          </cell>
          <cell r="K2633">
            <v>27740</v>
          </cell>
          <cell r="M2633" t="str">
            <v>山脇　覚</v>
          </cell>
          <cell r="N2633">
            <v>8000</v>
          </cell>
          <cell r="O2633">
            <v>12</v>
          </cell>
          <cell r="AA2633" t="str">
            <v/>
          </cell>
          <cell r="AB2633"/>
          <cell r="AC2633"/>
          <cell r="AO2633" t="str">
            <v/>
          </cell>
          <cell r="AP2633"/>
          <cell r="AQ2633"/>
          <cell r="BC2633" t="str">
            <v/>
          </cell>
          <cell r="BD2633"/>
          <cell r="BE2633"/>
          <cell r="BQ2633" t="str">
            <v/>
          </cell>
          <cell r="BR2633"/>
          <cell r="BS2633"/>
          <cell r="CE2633" t="str">
            <v/>
          </cell>
          <cell r="CF2633" t="str">
            <v/>
          </cell>
          <cell r="CG2633" t="str">
            <v/>
          </cell>
          <cell r="CR2633" t="str">
            <v>京都中央信用金庫</v>
          </cell>
          <cell r="CS2633" t="str">
            <v>吉祥院支店</v>
          </cell>
        </row>
        <row r="2634">
          <cell r="B2634" t="str">
            <v>35</v>
          </cell>
          <cell r="F2634" t="str">
            <v>619-0202</v>
          </cell>
          <cell r="G2634" t="str">
            <v>木津川市山城町平尾中古川２８番地の</v>
          </cell>
          <cell r="H2634" t="str">
            <v>1</v>
          </cell>
          <cell r="I2634" t="str">
            <v>0774-99-0121</v>
          </cell>
          <cell r="J2634">
            <v>140068</v>
          </cell>
          <cell r="K2634">
            <v>131765</v>
          </cell>
          <cell r="M2634" t="str">
            <v>加野　敦史</v>
          </cell>
          <cell r="N2634">
            <v>20000</v>
          </cell>
          <cell r="O2634">
            <v>12</v>
          </cell>
          <cell r="AA2634" t="str">
            <v>加野　健一</v>
          </cell>
          <cell r="AB2634">
            <v>18000</v>
          </cell>
          <cell r="AC2634">
            <v>12</v>
          </cell>
          <cell r="AO2634" t="str">
            <v/>
          </cell>
          <cell r="AP2634"/>
          <cell r="AQ2634"/>
          <cell r="BC2634" t="str">
            <v/>
          </cell>
          <cell r="BD2634"/>
          <cell r="BE2634"/>
          <cell r="BQ2634" t="str">
            <v/>
          </cell>
          <cell r="BR2634"/>
          <cell r="BS2634"/>
          <cell r="CE2634" t="str">
            <v/>
          </cell>
          <cell r="CF2634" t="str">
            <v/>
          </cell>
          <cell r="CG2634" t="str">
            <v/>
          </cell>
          <cell r="CR2634" t="str">
            <v>京都中央信用金庫</v>
          </cell>
          <cell r="CS2634" t="str">
            <v>井手支店</v>
          </cell>
        </row>
        <row r="2635">
          <cell r="B2635" t="str">
            <v>35</v>
          </cell>
          <cell r="F2635" t="str">
            <v>601-8454</v>
          </cell>
          <cell r="G2635" t="str">
            <v>京都市南区唐橋経田町２－５０２</v>
          </cell>
          <cell r="H2635" t="str">
            <v/>
          </cell>
          <cell r="I2635" t="str">
            <v>075-493-3777</v>
          </cell>
          <cell r="J2635">
            <v>92786</v>
          </cell>
          <cell r="K2635">
            <v>34675</v>
          </cell>
          <cell r="M2635" t="str">
            <v>横山　勉</v>
          </cell>
          <cell r="N2635">
            <v>10000</v>
          </cell>
          <cell r="O2635">
            <v>12</v>
          </cell>
          <cell r="AA2635" t="str">
            <v/>
          </cell>
          <cell r="AB2635"/>
          <cell r="AC2635"/>
          <cell r="AO2635" t="str">
            <v/>
          </cell>
          <cell r="AP2635"/>
          <cell r="AQ2635"/>
          <cell r="BC2635" t="str">
            <v/>
          </cell>
          <cell r="BD2635"/>
          <cell r="BE2635"/>
          <cell r="BQ2635" t="str">
            <v/>
          </cell>
          <cell r="BR2635"/>
          <cell r="BS2635"/>
          <cell r="CE2635" t="str">
            <v/>
          </cell>
          <cell r="CF2635" t="str">
            <v/>
          </cell>
          <cell r="CG2635" t="str">
            <v/>
          </cell>
          <cell r="CR2635"/>
          <cell r="CS2635"/>
        </row>
        <row r="2636">
          <cell r="B2636" t="str">
            <v>35</v>
          </cell>
          <cell r="F2636" t="str">
            <v>610-1125</v>
          </cell>
          <cell r="G2636" t="str">
            <v>京都市西京区大原野上里勝山町１１－</v>
          </cell>
          <cell r="H2636" t="str">
            <v>9</v>
          </cell>
          <cell r="I2636" t="str">
            <v>331-8818</v>
          </cell>
          <cell r="J2636">
            <v>57114</v>
          </cell>
          <cell r="K2636">
            <v>55480</v>
          </cell>
          <cell r="M2636" t="str">
            <v>小山　勝三</v>
          </cell>
          <cell r="N2636">
            <v>16000</v>
          </cell>
          <cell r="O2636">
            <v>12</v>
          </cell>
          <cell r="AA2636" t="str">
            <v/>
          </cell>
          <cell r="AB2636"/>
          <cell r="AC2636"/>
          <cell r="AO2636" t="str">
            <v/>
          </cell>
          <cell r="AP2636"/>
          <cell r="AQ2636"/>
          <cell r="BC2636" t="str">
            <v/>
          </cell>
          <cell r="BD2636"/>
          <cell r="BE2636"/>
          <cell r="BQ2636" t="str">
            <v/>
          </cell>
          <cell r="BR2636"/>
          <cell r="BS2636"/>
          <cell r="CE2636" t="str">
            <v/>
          </cell>
          <cell r="CF2636" t="str">
            <v/>
          </cell>
          <cell r="CG2636" t="str">
            <v/>
          </cell>
          <cell r="CR2636" t="str">
            <v>京都信用金庫</v>
          </cell>
          <cell r="CS2636" t="str">
            <v>長岡支店</v>
          </cell>
        </row>
        <row r="2637">
          <cell r="B2637" t="str">
            <v>35</v>
          </cell>
          <cell r="F2637" t="str">
            <v>601-8142</v>
          </cell>
          <cell r="G2637" t="str">
            <v>京都市南区上鳥羽中河原３１</v>
          </cell>
          <cell r="H2637" t="str">
            <v/>
          </cell>
          <cell r="I2637" t="str">
            <v>075-748-7971</v>
          </cell>
          <cell r="J2637">
            <v>43795</v>
          </cell>
          <cell r="K2637">
            <v>41610</v>
          </cell>
          <cell r="M2637" t="str">
            <v>伊藤　和也</v>
          </cell>
          <cell r="N2637">
            <v>12000</v>
          </cell>
          <cell r="O2637">
            <v>12</v>
          </cell>
          <cell r="AA2637" t="str">
            <v/>
          </cell>
          <cell r="AB2637"/>
          <cell r="AC2637"/>
          <cell r="AO2637" t="str">
            <v/>
          </cell>
          <cell r="AP2637"/>
          <cell r="AQ2637"/>
          <cell r="BC2637" t="str">
            <v/>
          </cell>
          <cell r="BD2637"/>
          <cell r="BE2637"/>
          <cell r="BQ2637" t="str">
            <v/>
          </cell>
          <cell r="BR2637"/>
          <cell r="BS2637"/>
          <cell r="CE2637" t="str">
            <v/>
          </cell>
          <cell r="CF2637" t="str">
            <v/>
          </cell>
          <cell r="CG2637" t="str">
            <v/>
          </cell>
          <cell r="CR2637" t="str">
            <v>京都信用金庫</v>
          </cell>
          <cell r="CS2637" t="str">
            <v>十条支店</v>
          </cell>
        </row>
        <row r="2638">
          <cell r="B2638" t="str">
            <v>38</v>
          </cell>
          <cell r="F2638" t="str">
            <v>614-8103</v>
          </cell>
          <cell r="G2638" t="str">
            <v>八幡市川口堀ノ内１００番地の２</v>
          </cell>
          <cell r="H2638" t="str">
            <v/>
          </cell>
          <cell r="I2638" t="str">
            <v>075-983-0732</v>
          </cell>
          <cell r="J2638">
            <v>18900</v>
          </cell>
          <cell r="K2638">
            <v>17520</v>
          </cell>
          <cell r="M2638" t="str">
            <v>武田　諭二</v>
          </cell>
          <cell r="N2638">
            <v>4000</v>
          </cell>
          <cell r="O2638">
            <v>12</v>
          </cell>
          <cell r="AA2638" t="str">
            <v/>
          </cell>
          <cell r="AB2638"/>
          <cell r="AC2638"/>
          <cell r="AO2638" t="str">
            <v/>
          </cell>
          <cell r="AP2638"/>
          <cell r="AQ2638"/>
          <cell r="BC2638" t="str">
            <v/>
          </cell>
          <cell r="BD2638"/>
          <cell r="BE2638"/>
          <cell r="BQ2638" t="str">
            <v/>
          </cell>
          <cell r="BR2638"/>
          <cell r="BS2638"/>
          <cell r="CE2638" t="str">
            <v/>
          </cell>
          <cell r="CF2638" t="str">
            <v/>
          </cell>
          <cell r="CG2638" t="str">
            <v/>
          </cell>
          <cell r="CR2638"/>
          <cell r="CS2638"/>
        </row>
        <row r="2639">
          <cell r="B2639" t="str">
            <v>37</v>
          </cell>
          <cell r="F2639" t="str">
            <v>612-0869</v>
          </cell>
          <cell r="G2639" t="str">
            <v>京都市伏見区深草直違橋北一丁目４５</v>
          </cell>
          <cell r="H2639" t="str">
            <v>9</v>
          </cell>
          <cell r="I2639" t="str">
            <v>075-643-7796</v>
          </cell>
          <cell r="J2639">
            <v>45600</v>
          </cell>
          <cell r="K2639">
            <v>43800</v>
          </cell>
          <cell r="M2639" t="str">
            <v>奥田　堅太郎</v>
          </cell>
          <cell r="N2639">
            <v>4000</v>
          </cell>
          <cell r="O2639">
            <v>12</v>
          </cell>
          <cell r="AA2639" t="str">
            <v>奥田　亮二</v>
          </cell>
          <cell r="AB2639">
            <v>4000</v>
          </cell>
          <cell r="AC2639">
            <v>12</v>
          </cell>
          <cell r="AO2639" t="str">
            <v/>
          </cell>
          <cell r="AP2639"/>
          <cell r="AQ2639"/>
          <cell r="BC2639" t="str">
            <v/>
          </cell>
          <cell r="BD2639"/>
          <cell r="BE2639"/>
          <cell r="BQ2639" t="str">
            <v/>
          </cell>
          <cell r="BR2639"/>
          <cell r="BS2639"/>
          <cell r="CE2639" t="str">
            <v/>
          </cell>
          <cell r="CF2639" t="str">
            <v/>
          </cell>
          <cell r="CG2639" t="str">
            <v/>
          </cell>
          <cell r="CR2639" t="str">
            <v>京都銀行</v>
          </cell>
          <cell r="CS2639" t="str">
            <v>藤森支店</v>
          </cell>
        </row>
        <row r="2640">
          <cell r="B2640" t="str">
            <v>35</v>
          </cell>
          <cell r="F2640" t="str">
            <v>601-1332</v>
          </cell>
          <cell r="G2640" t="str">
            <v>京都市伏見区醍醐下端山町２－２４</v>
          </cell>
          <cell r="H2640" t="str">
            <v/>
          </cell>
          <cell r="I2640" t="str">
            <v>075-571-8116</v>
          </cell>
          <cell r="J2640">
            <v>36860</v>
          </cell>
          <cell r="K2640">
            <v>34675</v>
          </cell>
          <cell r="M2640" t="str">
            <v>得居　洋介</v>
          </cell>
          <cell r="N2640">
            <v>10000</v>
          </cell>
          <cell r="O2640">
            <v>12</v>
          </cell>
          <cell r="AA2640" t="str">
            <v/>
          </cell>
          <cell r="AB2640"/>
          <cell r="AC2640"/>
          <cell r="AO2640" t="str">
            <v/>
          </cell>
          <cell r="AP2640"/>
          <cell r="AQ2640"/>
          <cell r="BC2640" t="str">
            <v/>
          </cell>
          <cell r="BD2640"/>
          <cell r="BE2640"/>
          <cell r="BQ2640" t="str">
            <v/>
          </cell>
          <cell r="BR2640"/>
          <cell r="BS2640"/>
          <cell r="CE2640" t="str">
            <v/>
          </cell>
          <cell r="CF2640" t="str">
            <v/>
          </cell>
          <cell r="CG2640" t="str">
            <v/>
          </cell>
          <cell r="CR2640" t="str">
            <v>京都銀行</v>
          </cell>
          <cell r="CS2640" t="str">
            <v>向島支店</v>
          </cell>
        </row>
        <row r="2641">
          <cell r="B2641" t="str">
            <v>35</v>
          </cell>
          <cell r="F2641" t="str">
            <v>616-8345</v>
          </cell>
          <cell r="G2641" t="str">
            <v>京都市右京区嵯峨折戸町２４－５２</v>
          </cell>
          <cell r="H2641" t="str">
            <v/>
          </cell>
          <cell r="I2641" t="str">
            <v>075-871-5801</v>
          </cell>
          <cell r="J2641">
            <v>36860</v>
          </cell>
          <cell r="K2641">
            <v>34675</v>
          </cell>
          <cell r="M2641" t="str">
            <v>小川　広志</v>
          </cell>
          <cell r="N2641">
            <v>10000</v>
          </cell>
          <cell r="O2641">
            <v>12</v>
          </cell>
          <cell r="AA2641" t="str">
            <v/>
          </cell>
          <cell r="AB2641"/>
          <cell r="AC2641"/>
          <cell r="AO2641" t="str">
            <v/>
          </cell>
          <cell r="AP2641"/>
          <cell r="AQ2641"/>
          <cell r="BC2641" t="str">
            <v/>
          </cell>
          <cell r="BD2641"/>
          <cell r="BE2641"/>
          <cell r="BQ2641" t="str">
            <v/>
          </cell>
          <cell r="BR2641"/>
          <cell r="BS2641"/>
          <cell r="CE2641" t="str">
            <v/>
          </cell>
          <cell r="CF2641" t="str">
            <v/>
          </cell>
          <cell r="CG2641" t="str">
            <v/>
          </cell>
          <cell r="CR2641"/>
          <cell r="CS2641"/>
        </row>
        <row r="2642">
          <cell r="B2642" t="str">
            <v>35</v>
          </cell>
          <cell r="F2642" t="str">
            <v>615-8204</v>
          </cell>
          <cell r="G2642" t="str">
            <v>京都市西京区松室北河原町１３４</v>
          </cell>
          <cell r="H2642" t="str">
            <v/>
          </cell>
          <cell r="I2642" t="str">
            <v>075-391-4771</v>
          </cell>
          <cell r="J2642">
            <v>2185</v>
          </cell>
          <cell r="K2642">
            <v>0</v>
          </cell>
          <cell r="M2642" t="str">
            <v/>
          </cell>
          <cell r="N2642"/>
          <cell r="O2642"/>
          <cell r="AA2642" t="str">
            <v/>
          </cell>
          <cell r="AB2642"/>
          <cell r="AC2642"/>
          <cell r="AO2642" t="str">
            <v/>
          </cell>
          <cell r="AP2642"/>
          <cell r="AQ2642"/>
          <cell r="BC2642" t="str">
            <v/>
          </cell>
          <cell r="BD2642"/>
          <cell r="BE2642"/>
          <cell r="BQ2642" t="str">
            <v/>
          </cell>
          <cell r="BR2642"/>
          <cell r="BS2642"/>
          <cell r="CE2642" t="str">
            <v/>
          </cell>
          <cell r="CF2642" t="str">
            <v/>
          </cell>
          <cell r="CG2642" t="str">
            <v/>
          </cell>
          <cell r="CR2642" t="str">
            <v>京都銀行</v>
          </cell>
          <cell r="CS2642" t="str">
            <v>松尾支店</v>
          </cell>
        </row>
        <row r="2643">
          <cell r="B2643" t="str">
            <v>35</v>
          </cell>
          <cell r="F2643" t="str">
            <v>611-0042</v>
          </cell>
          <cell r="G2643" t="str">
            <v>宇治市小倉町南浦７１－４９</v>
          </cell>
          <cell r="H2643" t="str">
            <v/>
          </cell>
          <cell r="I2643" t="str">
            <v>0774-20-6207</v>
          </cell>
          <cell r="J2643">
            <v>988</v>
          </cell>
          <cell r="K2643">
            <v>0</v>
          </cell>
          <cell r="M2643" t="str">
            <v/>
          </cell>
          <cell r="N2643"/>
          <cell r="O2643"/>
          <cell r="AA2643" t="str">
            <v/>
          </cell>
          <cell r="AB2643"/>
          <cell r="AC2643"/>
          <cell r="AO2643" t="str">
            <v/>
          </cell>
          <cell r="AP2643"/>
          <cell r="AQ2643"/>
          <cell r="BC2643" t="str">
            <v/>
          </cell>
          <cell r="BD2643"/>
          <cell r="BE2643"/>
          <cell r="BQ2643" t="str">
            <v/>
          </cell>
          <cell r="BR2643"/>
          <cell r="BS2643"/>
          <cell r="CE2643" t="str">
            <v/>
          </cell>
          <cell r="CF2643" t="str">
            <v/>
          </cell>
          <cell r="CG2643" t="str">
            <v/>
          </cell>
          <cell r="CR2643" t="str">
            <v>京都銀行</v>
          </cell>
          <cell r="CS2643" t="str">
            <v>伊勢田支店</v>
          </cell>
        </row>
        <row r="2644">
          <cell r="B2644" t="str">
            <v>35</v>
          </cell>
          <cell r="F2644" t="str">
            <v>610-1123</v>
          </cell>
          <cell r="G2644" t="str">
            <v>京都市西京区大原野上里南ノ町３</v>
          </cell>
          <cell r="H2644" t="str">
            <v/>
          </cell>
          <cell r="I2644" t="str">
            <v>075-754-7899</v>
          </cell>
          <cell r="J2644">
            <v>36860</v>
          </cell>
          <cell r="K2644">
            <v>34675</v>
          </cell>
          <cell r="M2644" t="str">
            <v>和田　猛</v>
          </cell>
          <cell r="N2644">
            <v>10000</v>
          </cell>
          <cell r="O2644">
            <v>12</v>
          </cell>
          <cell r="AA2644" t="str">
            <v/>
          </cell>
          <cell r="AB2644"/>
          <cell r="AC2644"/>
          <cell r="AO2644" t="str">
            <v/>
          </cell>
          <cell r="AP2644"/>
          <cell r="AQ2644"/>
          <cell r="BC2644" t="str">
            <v/>
          </cell>
          <cell r="BD2644"/>
          <cell r="BE2644"/>
          <cell r="BQ2644" t="str">
            <v/>
          </cell>
          <cell r="BR2644"/>
          <cell r="BS2644"/>
          <cell r="CE2644" t="str">
            <v/>
          </cell>
          <cell r="CF2644" t="str">
            <v/>
          </cell>
          <cell r="CG2644" t="str">
            <v/>
          </cell>
          <cell r="CR2644" t="str">
            <v>京都中央信用金庫</v>
          </cell>
          <cell r="CS2644" t="str">
            <v>今里支店</v>
          </cell>
        </row>
        <row r="2645">
          <cell r="B2645" t="str">
            <v>35</v>
          </cell>
          <cell r="F2645" t="str">
            <v>607-8325</v>
          </cell>
          <cell r="G2645" t="str">
            <v>京都市山科区川田土仏</v>
          </cell>
          <cell r="H2645" t="str">
            <v>１３番地２</v>
          </cell>
          <cell r="I2645" t="str">
            <v>075-200-4906</v>
          </cell>
          <cell r="J2645">
            <v>134187</v>
          </cell>
          <cell r="K2645">
            <v>13870</v>
          </cell>
          <cell r="M2645" t="str">
            <v>春山　剛</v>
          </cell>
          <cell r="N2645">
            <v>4000</v>
          </cell>
          <cell r="O2645">
            <v>12</v>
          </cell>
          <cell r="AA2645" t="str">
            <v/>
          </cell>
          <cell r="AB2645"/>
          <cell r="AC2645"/>
          <cell r="AO2645" t="str">
            <v/>
          </cell>
          <cell r="AP2645"/>
          <cell r="AQ2645"/>
          <cell r="BC2645" t="str">
            <v/>
          </cell>
          <cell r="BD2645"/>
          <cell r="BE2645"/>
          <cell r="BQ2645" t="str">
            <v/>
          </cell>
          <cell r="BR2645"/>
          <cell r="BS2645"/>
          <cell r="CE2645" t="str">
            <v/>
          </cell>
          <cell r="CF2645" t="str">
            <v/>
          </cell>
          <cell r="CG2645" t="str">
            <v/>
          </cell>
          <cell r="CR2645" t="str">
            <v>京都中央信用金庫</v>
          </cell>
          <cell r="CS2645" t="str">
            <v>石田支店</v>
          </cell>
        </row>
        <row r="2646">
          <cell r="B2646" t="str">
            <v>35</v>
          </cell>
          <cell r="F2646" t="str">
            <v>610-0331</v>
          </cell>
          <cell r="G2646" t="str">
            <v>京田辺市田辺久戸３３</v>
          </cell>
          <cell r="H2646" t="str">
            <v/>
          </cell>
          <cell r="I2646" t="str">
            <v>0774-62-9261</v>
          </cell>
          <cell r="J2646">
            <v>484</v>
          </cell>
          <cell r="K2646">
            <v>0</v>
          </cell>
          <cell r="M2646" t="str">
            <v/>
          </cell>
          <cell r="N2646"/>
          <cell r="O2646"/>
          <cell r="AA2646" t="str">
            <v/>
          </cell>
          <cell r="AB2646"/>
          <cell r="AC2646"/>
          <cell r="AO2646" t="str">
            <v/>
          </cell>
          <cell r="AP2646"/>
          <cell r="AQ2646"/>
          <cell r="BC2646" t="str">
            <v/>
          </cell>
          <cell r="BD2646"/>
          <cell r="BE2646"/>
          <cell r="BQ2646" t="str">
            <v/>
          </cell>
          <cell r="BR2646"/>
          <cell r="BS2646"/>
          <cell r="CE2646" t="str">
            <v/>
          </cell>
          <cell r="CF2646" t="str">
            <v/>
          </cell>
          <cell r="CG2646" t="str">
            <v/>
          </cell>
          <cell r="CR2646" t="str">
            <v>京都信用金庫</v>
          </cell>
          <cell r="CS2646" t="str">
            <v>田辺支店</v>
          </cell>
        </row>
        <row r="2647">
          <cell r="B2647" t="str">
            <v>38</v>
          </cell>
          <cell r="F2647" t="str">
            <v>606-8114</v>
          </cell>
          <cell r="G2647" t="str">
            <v>京都市左京区一乗寺北大丸町６２－３</v>
          </cell>
          <cell r="H2647" t="str">
            <v/>
          </cell>
          <cell r="I2647" t="str">
            <v>075-712-0735</v>
          </cell>
          <cell r="J2647">
            <v>20280</v>
          </cell>
          <cell r="K2647">
            <v>17520</v>
          </cell>
          <cell r="M2647" t="str">
            <v>河嶋　力太郎</v>
          </cell>
          <cell r="N2647">
            <v>4000</v>
          </cell>
          <cell r="O2647">
            <v>12</v>
          </cell>
          <cell r="AA2647" t="str">
            <v/>
          </cell>
          <cell r="AB2647"/>
          <cell r="AC2647"/>
          <cell r="AO2647" t="str">
            <v/>
          </cell>
          <cell r="AP2647"/>
          <cell r="AQ2647"/>
          <cell r="BC2647" t="str">
            <v/>
          </cell>
          <cell r="BD2647"/>
          <cell r="BE2647"/>
          <cell r="BQ2647" t="str">
            <v/>
          </cell>
          <cell r="BR2647"/>
          <cell r="BS2647"/>
          <cell r="CE2647" t="str">
            <v/>
          </cell>
          <cell r="CF2647" t="str">
            <v/>
          </cell>
          <cell r="CG2647" t="str">
            <v/>
          </cell>
          <cell r="CR2647"/>
          <cell r="CS2647"/>
        </row>
        <row r="2648">
          <cell r="B2648" t="str">
            <v>38</v>
          </cell>
          <cell r="F2648" t="str">
            <v>607-8252</v>
          </cell>
          <cell r="G2648" t="str">
            <v>京都市山科区小野河原町１１</v>
          </cell>
          <cell r="H2648" t="str">
            <v/>
          </cell>
          <cell r="I2648" t="str">
            <v>075-575-2525</v>
          </cell>
          <cell r="J2648">
            <v>46560</v>
          </cell>
          <cell r="K2648">
            <v>43800</v>
          </cell>
          <cell r="M2648" t="str">
            <v>池永　康正</v>
          </cell>
          <cell r="N2648">
            <v>10000</v>
          </cell>
          <cell r="O2648">
            <v>12</v>
          </cell>
          <cell r="AA2648" t="str">
            <v/>
          </cell>
          <cell r="AB2648"/>
          <cell r="AC2648"/>
          <cell r="AO2648" t="str">
            <v/>
          </cell>
          <cell r="AP2648"/>
          <cell r="AQ2648"/>
          <cell r="BC2648" t="str">
            <v/>
          </cell>
          <cell r="BD2648"/>
          <cell r="BE2648"/>
          <cell r="BQ2648" t="str">
            <v/>
          </cell>
          <cell r="BR2648"/>
          <cell r="BS2648"/>
          <cell r="CE2648" t="str">
            <v/>
          </cell>
          <cell r="CF2648" t="str">
            <v/>
          </cell>
          <cell r="CG2648" t="str">
            <v/>
          </cell>
          <cell r="CR2648" t="str">
            <v>京都銀行</v>
          </cell>
          <cell r="CS2648" t="str">
            <v>大宮支店</v>
          </cell>
        </row>
        <row r="2649">
          <cell r="B2649" t="str">
            <v>35</v>
          </cell>
          <cell r="F2649" t="str">
            <v>618-0091</v>
          </cell>
          <cell r="G2649" t="str">
            <v>乙訓郡大山崎町円明寺長慶４－１</v>
          </cell>
          <cell r="H2649" t="str">
            <v/>
          </cell>
          <cell r="I2649" t="str">
            <v>075-956-3593</v>
          </cell>
          <cell r="J2649">
            <v>72694</v>
          </cell>
          <cell r="K2649">
            <v>34675</v>
          </cell>
          <cell r="M2649" t="str">
            <v>柴田　大</v>
          </cell>
          <cell r="N2649">
            <v>10000</v>
          </cell>
          <cell r="O2649">
            <v>12</v>
          </cell>
          <cell r="AA2649" t="str">
            <v/>
          </cell>
          <cell r="AB2649"/>
          <cell r="AC2649"/>
          <cell r="AO2649" t="str">
            <v/>
          </cell>
          <cell r="AP2649"/>
          <cell r="AQ2649"/>
          <cell r="BC2649" t="str">
            <v/>
          </cell>
          <cell r="BD2649"/>
          <cell r="BE2649"/>
          <cell r="BQ2649" t="str">
            <v/>
          </cell>
          <cell r="BR2649"/>
          <cell r="BS2649"/>
          <cell r="CE2649" t="str">
            <v/>
          </cell>
          <cell r="CF2649" t="str">
            <v/>
          </cell>
          <cell r="CG2649" t="str">
            <v/>
          </cell>
          <cell r="CR2649"/>
          <cell r="CS2649"/>
        </row>
        <row r="2650">
          <cell r="B2650" t="str">
            <v>35</v>
          </cell>
          <cell r="F2650" t="str">
            <v>606-0813</v>
          </cell>
          <cell r="G2650" t="str">
            <v>京都市左京区下鴨貴船町４８－３</v>
          </cell>
          <cell r="H2650" t="str">
            <v/>
          </cell>
          <cell r="I2650" t="str">
            <v>075-741-7990</v>
          </cell>
          <cell r="J2650">
            <v>19665</v>
          </cell>
          <cell r="K2650">
            <v>0</v>
          </cell>
          <cell r="M2650" t="str">
            <v/>
          </cell>
          <cell r="N2650"/>
          <cell r="O2650"/>
          <cell r="AA2650" t="str">
            <v/>
          </cell>
          <cell r="AB2650"/>
          <cell r="AC2650"/>
          <cell r="AO2650" t="str">
            <v/>
          </cell>
          <cell r="AP2650"/>
          <cell r="AQ2650"/>
          <cell r="BC2650" t="str">
            <v/>
          </cell>
          <cell r="BD2650"/>
          <cell r="BE2650"/>
          <cell r="BQ2650" t="str">
            <v/>
          </cell>
          <cell r="BR2650"/>
          <cell r="BS2650"/>
          <cell r="CE2650" t="str">
            <v/>
          </cell>
          <cell r="CF2650" t="str">
            <v/>
          </cell>
          <cell r="CG2650" t="str">
            <v/>
          </cell>
          <cell r="CR2650" t="str">
            <v>京都銀行</v>
          </cell>
          <cell r="CS2650" t="str">
            <v>聖護院支店</v>
          </cell>
        </row>
        <row r="2651">
          <cell r="B2651" t="str">
            <v>35</v>
          </cell>
          <cell r="F2651" t="str">
            <v>607-8114</v>
          </cell>
          <cell r="G2651" t="str">
            <v>京都市山科区小山姫子町１６－１５</v>
          </cell>
          <cell r="H2651" t="str">
            <v/>
          </cell>
          <cell r="I2651" t="str">
            <v>075-592-7636</v>
          </cell>
          <cell r="J2651">
            <v>18429</v>
          </cell>
          <cell r="K2651">
            <v>17337</v>
          </cell>
          <cell r="M2651" t="str">
            <v>久田　新一</v>
          </cell>
          <cell r="N2651">
            <v>5000</v>
          </cell>
          <cell r="O2651">
            <v>12</v>
          </cell>
          <cell r="AA2651" t="str">
            <v/>
          </cell>
          <cell r="AB2651"/>
          <cell r="AC2651"/>
          <cell r="AO2651" t="str">
            <v/>
          </cell>
          <cell r="AP2651"/>
          <cell r="AQ2651"/>
          <cell r="BC2651" t="str">
            <v/>
          </cell>
          <cell r="BD2651"/>
          <cell r="BE2651"/>
          <cell r="BQ2651" t="str">
            <v/>
          </cell>
          <cell r="BR2651"/>
          <cell r="BS2651"/>
          <cell r="CE2651" t="str">
            <v/>
          </cell>
          <cell r="CF2651" t="str">
            <v/>
          </cell>
          <cell r="CG2651" t="str">
            <v/>
          </cell>
          <cell r="CR2651" t="str">
            <v>京都中央信用金庫</v>
          </cell>
          <cell r="CS2651" t="str">
            <v>山科支店</v>
          </cell>
        </row>
        <row r="2652">
          <cell r="B2652" t="str">
            <v>35</v>
          </cell>
          <cell r="F2652" t="str">
            <v>610-1105</v>
          </cell>
          <cell r="G2652" t="str">
            <v>京都市西京区大枝塚原町５番地２９９</v>
          </cell>
          <cell r="H2652" t="str">
            <v/>
          </cell>
          <cell r="I2652" t="str">
            <v>075-333-1582</v>
          </cell>
          <cell r="J2652">
            <v>57665</v>
          </cell>
          <cell r="K2652">
            <v>55480</v>
          </cell>
          <cell r="M2652" t="str">
            <v>藤下　真司</v>
          </cell>
          <cell r="N2652">
            <v>16000</v>
          </cell>
          <cell r="O2652">
            <v>12</v>
          </cell>
          <cell r="AA2652" t="str">
            <v/>
          </cell>
          <cell r="AB2652"/>
          <cell r="AC2652"/>
          <cell r="AO2652" t="str">
            <v/>
          </cell>
          <cell r="AP2652"/>
          <cell r="AQ2652"/>
          <cell r="BC2652" t="str">
            <v/>
          </cell>
          <cell r="BD2652"/>
          <cell r="BE2652"/>
          <cell r="BQ2652" t="str">
            <v/>
          </cell>
          <cell r="BR2652"/>
          <cell r="BS2652"/>
          <cell r="CE2652" t="str">
            <v/>
          </cell>
          <cell r="CF2652" t="str">
            <v/>
          </cell>
          <cell r="CG2652" t="str">
            <v/>
          </cell>
          <cell r="CR2652" t="str">
            <v>京都中央信用金庫</v>
          </cell>
          <cell r="CS2652" t="str">
            <v>桂坂支店</v>
          </cell>
        </row>
        <row r="2653">
          <cell r="B2653" t="str">
            <v>35</v>
          </cell>
          <cell r="F2653" t="str">
            <v>602-8262</v>
          </cell>
          <cell r="G2653" t="str">
            <v>京都市上京区日暮通中立売南入　須浜</v>
          </cell>
          <cell r="H2653" t="str">
            <v>池町２４６番地</v>
          </cell>
          <cell r="I2653" t="str">
            <v>075-441-5888</v>
          </cell>
          <cell r="J2653">
            <v>150860</v>
          </cell>
          <cell r="K2653">
            <v>41610</v>
          </cell>
          <cell r="M2653" t="str">
            <v>藤居　武司</v>
          </cell>
          <cell r="N2653">
            <v>12000</v>
          </cell>
          <cell r="O2653">
            <v>12</v>
          </cell>
          <cell r="AA2653" t="str">
            <v/>
          </cell>
          <cell r="AB2653"/>
          <cell r="AC2653"/>
          <cell r="AO2653" t="str">
            <v/>
          </cell>
          <cell r="AP2653"/>
          <cell r="AQ2653"/>
          <cell r="BC2653" t="str">
            <v/>
          </cell>
          <cell r="BD2653"/>
          <cell r="BE2653"/>
          <cell r="BQ2653" t="str">
            <v/>
          </cell>
          <cell r="BR2653"/>
          <cell r="BS2653"/>
          <cell r="CE2653" t="str">
            <v/>
          </cell>
          <cell r="CF2653" t="str">
            <v/>
          </cell>
          <cell r="CG2653" t="str">
            <v/>
          </cell>
          <cell r="CR2653" t="str">
            <v>京都中央信用金庫</v>
          </cell>
          <cell r="CS2653" t="str">
            <v>西陣支店</v>
          </cell>
        </row>
        <row r="2654">
          <cell r="B2654" t="str">
            <v>37</v>
          </cell>
          <cell r="F2654" t="str">
            <v>616-8361</v>
          </cell>
          <cell r="G2654" t="str">
            <v>京都市右京区嵯峨中通町３７－１　嵯</v>
          </cell>
          <cell r="H2654" t="str">
            <v>峨中通ビル２階</v>
          </cell>
          <cell r="I2654" t="str">
            <v>075-863-0680</v>
          </cell>
          <cell r="J2654">
            <v>7200</v>
          </cell>
          <cell r="K2654">
            <v>0</v>
          </cell>
          <cell r="M2654" t="str">
            <v/>
          </cell>
          <cell r="N2654"/>
          <cell r="O2654"/>
          <cell r="AA2654" t="str">
            <v/>
          </cell>
          <cell r="AB2654"/>
          <cell r="AC2654"/>
          <cell r="AO2654" t="str">
            <v/>
          </cell>
          <cell r="AP2654"/>
          <cell r="AQ2654"/>
          <cell r="BC2654" t="str">
            <v/>
          </cell>
          <cell r="BD2654"/>
          <cell r="BE2654"/>
          <cell r="BQ2654" t="str">
            <v/>
          </cell>
          <cell r="BR2654"/>
          <cell r="BS2654"/>
          <cell r="CE2654" t="str">
            <v/>
          </cell>
          <cell r="CF2654" t="str">
            <v/>
          </cell>
          <cell r="CG2654" t="str">
            <v/>
          </cell>
          <cell r="CR2654" t="str">
            <v>京都信用金庫</v>
          </cell>
          <cell r="CS2654" t="str">
            <v>嵯峨支店</v>
          </cell>
        </row>
        <row r="2655">
          <cell r="B2655" t="str">
            <v>35</v>
          </cell>
          <cell r="F2655" t="str">
            <v>611-0021</v>
          </cell>
          <cell r="G2655" t="str">
            <v>宇治市宇治矢落５０－１７</v>
          </cell>
          <cell r="H2655" t="str">
            <v/>
          </cell>
          <cell r="I2655" t="str">
            <v>0774-23-2287</v>
          </cell>
          <cell r="J2655">
            <v>42702</v>
          </cell>
          <cell r="K2655">
            <v>41610</v>
          </cell>
          <cell r="M2655" t="str">
            <v>遠矢　誠</v>
          </cell>
          <cell r="N2655">
            <v>12000</v>
          </cell>
          <cell r="O2655">
            <v>12</v>
          </cell>
          <cell r="AA2655" t="str">
            <v/>
          </cell>
          <cell r="AB2655"/>
          <cell r="AC2655"/>
          <cell r="AO2655" t="str">
            <v/>
          </cell>
          <cell r="AP2655"/>
          <cell r="AQ2655"/>
          <cell r="BC2655" t="str">
            <v/>
          </cell>
          <cell r="BD2655"/>
          <cell r="BE2655"/>
          <cell r="BQ2655" t="str">
            <v/>
          </cell>
          <cell r="BR2655"/>
          <cell r="BS2655"/>
          <cell r="CE2655" t="str">
            <v/>
          </cell>
          <cell r="CF2655" t="str">
            <v/>
          </cell>
          <cell r="CG2655" t="str">
            <v/>
          </cell>
          <cell r="CR2655" t="str">
            <v>京都銀行</v>
          </cell>
          <cell r="CS2655" t="str">
            <v>宇治支店</v>
          </cell>
        </row>
        <row r="2656">
          <cell r="B2656" t="str">
            <v>35</v>
          </cell>
          <cell r="F2656" t="str">
            <v>617-0814</v>
          </cell>
          <cell r="G2656" t="str">
            <v>長岡京市今里樋ノ尻２０－７</v>
          </cell>
          <cell r="H2656" t="str">
            <v/>
          </cell>
          <cell r="I2656" t="str">
            <v>075-955-6294</v>
          </cell>
          <cell r="J2656">
            <v>3762</v>
          </cell>
          <cell r="K2656">
            <v>0</v>
          </cell>
          <cell r="M2656" t="str">
            <v/>
          </cell>
          <cell r="N2656"/>
          <cell r="O2656"/>
          <cell r="AA2656" t="str">
            <v/>
          </cell>
          <cell r="AB2656"/>
          <cell r="AC2656"/>
          <cell r="AO2656" t="str">
            <v/>
          </cell>
          <cell r="AP2656"/>
          <cell r="AQ2656"/>
          <cell r="BC2656" t="str">
            <v/>
          </cell>
          <cell r="BD2656"/>
          <cell r="BE2656"/>
          <cell r="BQ2656" t="str">
            <v/>
          </cell>
          <cell r="BR2656"/>
          <cell r="BS2656"/>
          <cell r="CE2656" t="str">
            <v/>
          </cell>
          <cell r="CF2656" t="str">
            <v/>
          </cell>
          <cell r="CG2656" t="str">
            <v/>
          </cell>
          <cell r="CR2656" t="str">
            <v>京都信用金庫</v>
          </cell>
          <cell r="CS2656" t="str">
            <v>滝ノ町支店</v>
          </cell>
        </row>
        <row r="2657">
          <cell r="B2657" t="str">
            <v>35</v>
          </cell>
          <cell r="F2657" t="str">
            <v>601-1333</v>
          </cell>
          <cell r="G2657" t="str">
            <v>京都市伏見区醍醐上端山町３５－１０</v>
          </cell>
          <cell r="H2657" t="str">
            <v/>
          </cell>
          <cell r="I2657" t="str">
            <v>075-575-3165</v>
          </cell>
          <cell r="J2657">
            <v>43795</v>
          </cell>
          <cell r="K2657">
            <v>41610</v>
          </cell>
          <cell r="M2657" t="str">
            <v>松岡　貴臣</v>
          </cell>
          <cell r="N2657">
            <v>4000</v>
          </cell>
          <cell r="O2657">
            <v>12</v>
          </cell>
          <cell r="AA2657" t="str">
            <v>松岡　柊貴</v>
          </cell>
          <cell r="AB2657">
            <v>4000</v>
          </cell>
          <cell r="AC2657">
            <v>12</v>
          </cell>
          <cell r="AO2657" t="str">
            <v>中西　智也</v>
          </cell>
          <cell r="AP2657">
            <v>4000</v>
          </cell>
          <cell r="AQ2657">
            <v>12</v>
          </cell>
          <cell r="BC2657" t="str">
            <v/>
          </cell>
          <cell r="BD2657"/>
          <cell r="BE2657"/>
          <cell r="BQ2657" t="str">
            <v/>
          </cell>
          <cell r="BR2657"/>
          <cell r="BS2657"/>
          <cell r="CE2657" t="str">
            <v/>
          </cell>
          <cell r="CF2657" t="str">
            <v/>
          </cell>
          <cell r="CG2657" t="str">
            <v/>
          </cell>
          <cell r="CR2657" t="str">
            <v>京都中央信用金庫</v>
          </cell>
          <cell r="CS2657" t="str">
            <v>山科中支店</v>
          </cell>
        </row>
        <row r="2658">
          <cell r="B2658" t="str">
            <v>35</v>
          </cell>
          <cell r="F2658" t="str">
            <v>607-8211</v>
          </cell>
          <cell r="G2658" t="str">
            <v>京都市山科区観修寺東栗栖野町１８－</v>
          </cell>
          <cell r="H2658" t="str">
            <v>16</v>
          </cell>
          <cell r="I2658" t="str">
            <v>075-582-1842</v>
          </cell>
          <cell r="J2658">
            <v>42702</v>
          </cell>
          <cell r="K2658">
            <v>41610</v>
          </cell>
          <cell r="M2658" t="str">
            <v>堅田　雄介</v>
          </cell>
          <cell r="N2658">
            <v>12000</v>
          </cell>
          <cell r="O2658">
            <v>12</v>
          </cell>
          <cell r="AA2658" t="str">
            <v/>
          </cell>
          <cell r="AB2658"/>
          <cell r="AC2658"/>
          <cell r="AO2658" t="str">
            <v/>
          </cell>
          <cell r="AP2658"/>
          <cell r="AQ2658"/>
          <cell r="BC2658" t="str">
            <v/>
          </cell>
          <cell r="BD2658"/>
          <cell r="BE2658"/>
          <cell r="BQ2658" t="str">
            <v/>
          </cell>
          <cell r="BR2658"/>
          <cell r="BS2658"/>
          <cell r="CE2658" t="str">
            <v/>
          </cell>
          <cell r="CF2658" t="str">
            <v/>
          </cell>
          <cell r="CG2658" t="str">
            <v/>
          </cell>
          <cell r="CR2658" t="str">
            <v>京都信用金庫</v>
          </cell>
          <cell r="CS2658" t="str">
            <v>山科支店</v>
          </cell>
        </row>
        <row r="2659">
          <cell r="B2659" t="str">
            <v>35</v>
          </cell>
          <cell r="F2659" t="str">
            <v>622-0022</v>
          </cell>
          <cell r="G2659" t="str">
            <v>南丹市　園部町</v>
          </cell>
          <cell r="H2659" t="str">
            <v>熊崎カシノ尾３</v>
          </cell>
          <cell r="I2659" t="str">
            <v>0771-62-2270</v>
          </cell>
          <cell r="J2659">
            <v>31806</v>
          </cell>
          <cell r="K2659">
            <v>27740</v>
          </cell>
          <cell r="M2659" t="str">
            <v>湯浅　徳人</v>
          </cell>
          <cell r="N2659">
            <v>4000</v>
          </cell>
          <cell r="O2659">
            <v>12</v>
          </cell>
          <cell r="AA2659" t="str">
            <v>湯浅　正人</v>
          </cell>
          <cell r="AB2659">
            <v>4000</v>
          </cell>
          <cell r="AC2659">
            <v>12</v>
          </cell>
          <cell r="AO2659" t="str">
            <v/>
          </cell>
          <cell r="AP2659"/>
          <cell r="AQ2659"/>
          <cell r="BC2659" t="str">
            <v/>
          </cell>
          <cell r="BD2659"/>
          <cell r="BE2659"/>
          <cell r="BQ2659" t="str">
            <v/>
          </cell>
          <cell r="BR2659"/>
          <cell r="BS2659"/>
          <cell r="CE2659" t="str">
            <v/>
          </cell>
          <cell r="CF2659" t="str">
            <v/>
          </cell>
          <cell r="CG2659" t="str">
            <v/>
          </cell>
          <cell r="CR2659"/>
          <cell r="CS2659"/>
        </row>
        <row r="2660">
          <cell r="B2660" t="str">
            <v>38</v>
          </cell>
          <cell r="F2660" t="str">
            <v>624-0834</v>
          </cell>
          <cell r="G2660" t="str">
            <v>舞鶴市城屋１０７７－２</v>
          </cell>
          <cell r="H2660" t="str">
            <v/>
          </cell>
          <cell r="I2660" t="str">
            <v>0773-78-2381</v>
          </cell>
          <cell r="J2660">
            <v>37800</v>
          </cell>
          <cell r="K2660">
            <v>35040</v>
          </cell>
          <cell r="M2660" t="str">
            <v>山本　浩史</v>
          </cell>
          <cell r="N2660">
            <v>8000</v>
          </cell>
          <cell r="O2660">
            <v>12</v>
          </cell>
          <cell r="AA2660" t="str">
            <v/>
          </cell>
          <cell r="AB2660"/>
          <cell r="AC2660"/>
          <cell r="AO2660" t="str">
            <v/>
          </cell>
          <cell r="AP2660"/>
          <cell r="AQ2660"/>
          <cell r="BC2660" t="str">
            <v/>
          </cell>
          <cell r="BD2660"/>
          <cell r="BE2660"/>
          <cell r="BQ2660" t="str">
            <v/>
          </cell>
          <cell r="BR2660"/>
          <cell r="BS2660"/>
          <cell r="CE2660" t="str">
            <v/>
          </cell>
          <cell r="CF2660" t="str">
            <v/>
          </cell>
          <cell r="CG2660" t="str">
            <v/>
          </cell>
          <cell r="CR2660" t="str">
            <v>京都北都信用金庫</v>
          </cell>
          <cell r="CS2660" t="str">
            <v>舞鶴中央支店</v>
          </cell>
        </row>
        <row r="2661">
          <cell r="B2661" t="str">
            <v>35</v>
          </cell>
          <cell r="F2661" t="str">
            <v>629-2233</v>
          </cell>
          <cell r="G2661" t="str">
            <v>宮津市溝尻３７１</v>
          </cell>
          <cell r="H2661" t="str">
            <v/>
          </cell>
          <cell r="I2661" t="str">
            <v>0772-27-0844</v>
          </cell>
          <cell r="J2661">
            <v>478543</v>
          </cell>
          <cell r="K2661">
            <v>34675</v>
          </cell>
          <cell r="M2661" t="str">
            <v>内藤　裕二</v>
          </cell>
          <cell r="N2661">
            <v>10000</v>
          </cell>
          <cell r="O2661">
            <v>12</v>
          </cell>
          <cell r="AA2661" t="str">
            <v/>
          </cell>
          <cell r="AB2661"/>
          <cell r="AC2661"/>
          <cell r="AO2661" t="str">
            <v/>
          </cell>
          <cell r="AP2661"/>
          <cell r="AQ2661"/>
          <cell r="BC2661" t="str">
            <v/>
          </cell>
          <cell r="BD2661"/>
          <cell r="BE2661"/>
          <cell r="BQ2661" t="str">
            <v/>
          </cell>
          <cell r="BR2661"/>
          <cell r="BS2661"/>
          <cell r="CE2661" t="str">
            <v/>
          </cell>
          <cell r="CF2661" t="str">
            <v/>
          </cell>
          <cell r="CG2661" t="str">
            <v/>
          </cell>
          <cell r="CR2661" t="str">
            <v>京都北都信用金庫</v>
          </cell>
          <cell r="CS2661" t="str">
            <v>府中支店</v>
          </cell>
        </row>
        <row r="2662">
          <cell r="B2662" t="str">
            <v>37</v>
          </cell>
          <cell r="F2662" t="str">
            <v>624-0822</v>
          </cell>
          <cell r="G2662" t="str">
            <v>舞鶴市字七日市　３７１－１７</v>
          </cell>
          <cell r="H2662" t="str">
            <v/>
          </cell>
          <cell r="I2662" t="str">
            <v>0773-75-0519</v>
          </cell>
          <cell r="J2662">
            <v>77505</v>
          </cell>
          <cell r="K2662">
            <v>76650</v>
          </cell>
          <cell r="M2662" t="str">
            <v>霜尾　正美</v>
          </cell>
          <cell r="N2662">
            <v>14000</v>
          </cell>
          <cell r="O2662">
            <v>12</v>
          </cell>
          <cell r="AA2662" t="str">
            <v/>
          </cell>
          <cell r="AB2662"/>
          <cell r="AC2662"/>
          <cell r="AO2662" t="str">
            <v/>
          </cell>
          <cell r="AP2662"/>
          <cell r="AQ2662"/>
          <cell r="BC2662" t="str">
            <v/>
          </cell>
          <cell r="BD2662"/>
          <cell r="BE2662"/>
          <cell r="BQ2662" t="str">
            <v/>
          </cell>
          <cell r="BR2662"/>
          <cell r="BS2662"/>
          <cell r="CE2662" t="str">
            <v/>
          </cell>
          <cell r="CF2662" t="str">
            <v/>
          </cell>
          <cell r="CG2662" t="str">
            <v/>
          </cell>
          <cell r="CR2662" t="str">
            <v>京都北都信用金庫</v>
          </cell>
          <cell r="CS2662" t="str">
            <v>舞鶴中央支店</v>
          </cell>
        </row>
        <row r="2663">
          <cell r="B2663" t="str">
            <v>35</v>
          </cell>
          <cell r="F2663" t="str">
            <v>616-8268</v>
          </cell>
          <cell r="G2663" t="str">
            <v>京都市右京区梅ケ畑古田町１－１</v>
          </cell>
          <cell r="H2663" t="str">
            <v/>
          </cell>
          <cell r="I2663" t="str">
            <v>075-882-1730</v>
          </cell>
          <cell r="J2663">
            <v>29127</v>
          </cell>
          <cell r="K2663">
            <v>0</v>
          </cell>
          <cell r="M2663" t="str">
            <v/>
          </cell>
          <cell r="N2663"/>
          <cell r="O2663"/>
          <cell r="AA2663" t="str">
            <v/>
          </cell>
          <cell r="AB2663"/>
          <cell r="AC2663"/>
          <cell r="AO2663" t="str">
            <v/>
          </cell>
          <cell r="AP2663"/>
          <cell r="AQ2663"/>
          <cell r="BC2663" t="str">
            <v/>
          </cell>
          <cell r="BD2663"/>
          <cell r="BE2663"/>
          <cell r="BQ2663" t="str">
            <v/>
          </cell>
          <cell r="BR2663"/>
          <cell r="BS2663"/>
          <cell r="CE2663" t="str">
            <v/>
          </cell>
          <cell r="CF2663" t="str">
            <v/>
          </cell>
          <cell r="CG2663" t="str">
            <v/>
          </cell>
          <cell r="CR2663" t="str">
            <v>京都中央信用金庫</v>
          </cell>
          <cell r="CS2663" t="str">
            <v>西院支店</v>
          </cell>
        </row>
        <row r="2664">
          <cell r="B2664" t="str">
            <v>35</v>
          </cell>
          <cell r="F2664" t="str">
            <v>601-1123</v>
          </cell>
          <cell r="G2664" t="str">
            <v>京都市左京区静市市原町９７－３</v>
          </cell>
          <cell r="H2664" t="str">
            <v/>
          </cell>
          <cell r="I2664" t="str">
            <v>075-741-2692</v>
          </cell>
          <cell r="J2664">
            <v>87400</v>
          </cell>
          <cell r="K2664">
            <v>0</v>
          </cell>
          <cell r="M2664" t="str">
            <v/>
          </cell>
          <cell r="N2664"/>
          <cell r="O2664"/>
          <cell r="AA2664" t="str">
            <v/>
          </cell>
          <cell r="AB2664"/>
          <cell r="AC2664"/>
          <cell r="AO2664" t="str">
            <v/>
          </cell>
          <cell r="AP2664"/>
          <cell r="AQ2664"/>
          <cell r="BC2664" t="str">
            <v/>
          </cell>
          <cell r="BD2664"/>
          <cell r="BE2664"/>
          <cell r="BQ2664" t="str">
            <v/>
          </cell>
          <cell r="BR2664"/>
          <cell r="BS2664"/>
          <cell r="CE2664" t="str">
            <v/>
          </cell>
          <cell r="CF2664" t="str">
            <v/>
          </cell>
          <cell r="CG2664" t="str">
            <v/>
          </cell>
          <cell r="CR2664" t="str">
            <v>京都銀行</v>
          </cell>
          <cell r="CS2664" t="str">
            <v>上堀川支店</v>
          </cell>
        </row>
        <row r="2665">
          <cell r="B2665" t="str">
            <v>38</v>
          </cell>
          <cell r="F2665" t="str">
            <v>615-8213</v>
          </cell>
          <cell r="G2665" t="str">
            <v>京都市西京区上桂北村町１７９</v>
          </cell>
          <cell r="H2665" t="str">
            <v/>
          </cell>
          <cell r="I2665" t="str">
            <v>075-394-8087</v>
          </cell>
          <cell r="J2665">
            <v>20280</v>
          </cell>
          <cell r="K2665">
            <v>17520</v>
          </cell>
          <cell r="M2665" t="str">
            <v>山口　謙</v>
          </cell>
          <cell r="N2665">
            <v>4000</v>
          </cell>
          <cell r="O2665">
            <v>12</v>
          </cell>
          <cell r="AA2665" t="str">
            <v/>
          </cell>
          <cell r="AB2665"/>
          <cell r="AC2665"/>
          <cell r="AO2665" t="str">
            <v/>
          </cell>
          <cell r="AP2665"/>
          <cell r="AQ2665"/>
          <cell r="BC2665" t="str">
            <v/>
          </cell>
          <cell r="BD2665"/>
          <cell r="BE2665"/>
          <cell r="BQ2665" t="str">
            <v/>
          </cell>
          <cell r="BR2665"/>
          <cell r="BS2665"/>
          <cell r="CE2665" t="str">
            <v/>
          </cell>
          <cell r="CF2665" t="str">
            <v/>
          </cell>
          <cell r="CG2665" t="str">
            <v/>
          </cell>
          <cell r="CR2665" t="str">
            <v>京都銀行</v>
          </cell>
          <cell r="CS2665" t="str">
            <v>上桂支店</v>
          </cell>
        </row>
        <row r="2666">
          <cell r="B2666" t="str">
            <v>35</v>
          </cell>
          <cell r="F2666" t="str">
            <v>607-8483</v>
          </cell>
          <cell r="G2666" t="str">
            <v>京都市山科区北花山市田町３１番地</v>
          </cell>
          <cell r="H2666" t="str">
            <v/>
          </cell>
          <cell r="I2666" t="str">
            <v>075-583-5418</v>
          </cell>
          <cell r="J2666">
            <v>36860</v>
          </cell>
          <cell r="K2666">
            <v>34675</v>
          </cell>
          <cell r="M2666" t="str">
            <v>田林　知</v>
          </cell>
          <cell r="N2666">
            <v>10000</v>
          </cell>
          <cell r="O2666">
            <v>12</v>
          </cell>
          <cell r="AA2666" t="str">
            <v/>
          </cell>
          <cell r="AB2666"/>
          <cell r="AC2666"/>
          <cell r="AO2666" t="str">
            <v/>
          </cell>
          <cell r="AP2666"/>
          <cell r="AQ2666"/>
          <cell r="BC2666" t="str">
            <v/>
          </cell>
          <cell r="BD2666"/>
          <cell r="BE2666"/>
          <cell r="BQ2666" t="str">
            <v/>
          </cell>
          <cell r="BR2666"/>
          <cell r="BS2666"/>
          <cell r="CE2666" t="str">
            <v/>
          </cell>
          <cell r="CF2666" t="str">
            <v/>
          </cell>
          <cell r="CG2666" t="str">
            <v/>
          </cell>
          <cell r="CR2666" t="str">
            <v>京都中央信用金庫</v>
          </cell>
          <cell r="CS2666" t="str">
            <v>葛野支店</v>
          </cell>
        </row>
        <row r="2667">
          <cell r="B2667" t="str">
            <v>35</v>
          </cell>
          <cell r="F2667" t="str">
            <v>606-0024</v>
          </cell>
          <cell r="G2667" t="str">
            <v>京都市左京区岩倉花園町４８４番地の</v>
          </cell>
          <cell r="H2667" t="str">
            <v>29</v>
          </cell>
          <cell r="I2667" t="str">
            <v>075-701-7454</v>
          </cell>
          <cell r="J2667">
            <v>10706</v>
          </cell>
          <cell r="K2667">
            <v>0</v>
          </cell>
          <cell r="M2667" t="str">
            <v/>
          </cell>
          <cell r="N2667"/>
          <cell r="O2667"/>
          <cell r="AA2667" t="str">
            <v/>
          </cell>
          <cell r="AB2667"/>
          <cell r="AC2667"/>
          <cell r="AO2667" t="str">
            <v/>
          </cell>
          <cell r="AP2667"/>
          <cell r="AQ2667"/>
          <cell r="BC2667" t="str">
            <v/>
          </cell>
          <cell r="BD2667"/>
          <cell r="BE2667"/>
          <cell r="BQ2667" t="str">
            <v/>
          </cell>
          <cell r="BR2667"/>
          <cell r="BS2667"/>
          <cell r="CE2667" t="str">
            <v/>
          </cell>
          <cell r="CF2667" t="str">
            <v/>
          </cell>
          <cell r="CG2667" t="str">
            <v/>
          </cell>
          <cell r="CR2667" t="str">
            <v>京都中央信用金庫</v>
          </cell>
          <cell r="CS2667" t="str">
            <v>岩倉支店</v>
          </cell>
        </row>
        <row r="2668">
          <cell r="B2668" t="str">
            <v>35</v>
          </cell>
          <cell r="F2668" t="str">
            <v>612-8302</v>
          </cell>
          <cell r="G2668" t="str">
            <v>京都市伏見区雁金町７０５</v>
          </cell>
          <cell r="H2668" t="str">
            <v/>
          </cell>
          <cell r="I2668" t="str">
            <v>075-601-3157</v>
          </cell>
          <cell r="J2668">
            <v>19522</v>
          </cell>
          <cell r="K2668">
            <v>17337</v>
          </cell>
          <cell r="M2668" t="str">
            <v>山川　勝人</v>
          </cell>
          <cell r="N2668">
            <v>5000</v>
          </cell>
          <cell r="O2668">
            <v>12</v>
          </cell>
          <cell r="AA2668" t="str">
            <v/>
          </cell>
          <cell r="AB2668"/>
          <cell r="AC2668"/>
          <cell r="AO2668" t="str">
            <v/>
          </cell>
          <cell r="AP2668"/>
          <cell r="AQ2668"/>
          <cell r="BC2668" t="str">
            <v/>
          </cell>
          <cell r="BD2668"/>
          <cell r="BE2668"/>
          <cell r="BQ2668" t="str">
            <v/>
          </cell>
          <cell r="BR2668"/>
          <cell r="BS2668"/>
          <cell r="CE2668" t="str">
            <v/>
          </cell>
          <cell r="CF2668" t="str">
            <v/>
          </cell>
          <cell r="CG2668" t="str">
            <v/>
          </cell>
          <cell r="CR2668" t="str">
            <v>京都中央信用金庫</v>
          </cell>
          <cell r="CS2668" t="str">
            <v>竹田南支店</v>
          </cell>
        </row>
        <row r="2669">
          <cell r="B2669" t="str">
            <v>38</v>
          </cell>
          <cell r="F2669" t="str">
            <v>612-8414</v>
          </cell>
          <cell r="G2669" t="str">
            <v>京都市伏見区竹田西段川原町７７</v>
          </cell>
          <cell r="H2669" t="str">
            <v/>
          </cell>
          <cell r="I2669" t="str">
            <v>075-384-0542</v>
          </cell>
          <cell r="J2669">
            <v>18900</v>
          </cell>
          <cell r="K2669">
            <v>17520</v>
          </cell>
          <cell r="M2669" t="str">
            <v>田中　貴穂</v>
          </cell>
          <cell r="N2669">
            <v>4000</v>
          </cell>
          <cell r="O2669">
            <v>12</v>
          </cell>
          <cell r="AA2669" t="str">
            <v/>
          </cell>
          <cell r="AB2669"/>
          <cell r="AC2669"/>
          <cell r="AO2669" t="str">
            <v/>
          </cell>
          <cell r="AP2669"/>
          <cell r="AQ2669"/>
          <cell r="BC2669" t="str">
            <v/>
          </cell>
          <cell r="BD2669"/>
          <cell r="BE2669"/>
          <cell r="BQ2669" t="str">
            <v/>
          </cell>
          <cell r="BR2669"/>
          <cell r="BS2669"/>
          <cell r="CE2669" t="str">
            <v/>
          </cell>
          <cell r="CF2669" t="str">
            <v/>
          </cell>
          <cell r="CG2669" t="str">
            <v/>
          </cell>
          <cell r="CR2669"/>
          <cell r="CS2669"/>
        </row>
        <row r="2670">
          <cell r="B2670" t="str">
            <v>35</v>
          </cell>
          <cell r="F2670" t="str">
            <v>611-0002</v>
          </cell>
          <cell r="G2670" t="str">
            <v>宇治市木幡平尾１－３８</v>
          </cell>
          <cell r="H2670" t="str">
            <v/>
          </cell>
          <cell r="I2670" t="str">
            <v>0774-32-7471</v>
          </cell>
          <cell r="J2670">
            <v>161547</v>
          </cell>
          <cell r="K2670">
            <v>124830</v>
          </cell>
          <cell r="M2670" t="str">
            <v>熊谷　良生</v>
          </cell>
          <cell r="N2670">
            <v>16000</v>
          </cell>
          <cell r="O2670">
            <v>12</v>
          </cell>
          <cell r="AA2670" t="str">
            <v>熊谷　琢磨</v>
          </cell>
          <cell r="AB2670">
            <v>20000</v>
          </cell>
          <cell r="AC2670">
            <v>12</v>
          </cell>
          <cell r="AO2670" t="str">
            <v/>
          </cell>
          <cell r="AP2670"/>
          <cell r="AQ2670"/>
          <cell r="BC2670" t="str">
            <v/>
          </cell>
          <cell r="BD2670"/>
          <cell r="BE2670"/>
          <cell r="BQ2670" t="str">
            <v/>
          </cell>
          <cell r="BR2670"/>
          <cell r="BS2670"/>
          <cell r="CE2670" t="str">
            <v/>
          </cell>
          <cell r="CF2670" t="str">
            <v/>
          </cell>
          <cell r="CG2670" t="str">
            <v/>
          </cell>
          <cell r="CR2670" t="str">
            <v>京都中央信用金庫</v>
          </cell>
          <cell r="CS2670" t="str">
            <v>六地蔵支店</v>
          </cell>
        </row>
        <row r="2671">
          <cell r="B2671" t="str">
            <v>35</v>
          </cell>
          <cell r="F2671" t="str">
            <v>621-0011</v>
          </cell>
          <cell r="G2671" t="str">
            <v>亀岡市大井町土田２丁目７－２５</v>
          </cell>
          <cell r="H2671" t="str">
            <v/>
          </cell>
          <cell r="I2671" t="str">
            <v>0771-23-2313</v>
          </cell>
          <cell r="J2671">
            <v>14088</v>
          </cell>
          <cell r="K2671">
            <v>13870</v>
          </cell>
          <cell r="M2671" t="str">
            <v>是枝　幹夫</v>
          </cell>
          <cell r="N2671">
            <v>4000</v>
          </cell>
          <cell r="O2671">
            <v>12</v>
          </cell>
          <cell r="AA2671" t="str">
            <v/>
          </cell>
          <cell r="AB2671"/>
          <cell r="AC2671"/>
          <cell r="AO2671" t="str">
            <v/>
          </cell>
          <cell r="AP2671"/>
          <cell r="AQ2671"/>
          <cell r="BC2671" t="str">
            <v/>
          </cell>
          <cell r="BD2671"/>
          <cell r="BE2671"/>
          <cell r="BQ2671" t="str">
            <v/>
          </cell>
          <cell r="BR2671"/>
          <cell r="BS2671"/>
          <cell r="CE2671" t="str">
            <v/>
          </cell>
          <cell r="CF2671" t="str">
            <v/>
          </cell>
          <cell r="CG2671" t="str">
            <v/>
          </cell>
          <cell r="CR2671"/>
          <cell r="CS2671"/>
        </row>
        <row r="2672">
          <cell r="B2672" t="str">
            <v>35</v>
          </cell>
          <cell r="F2672" t="str">
            <v>612-0005</v>
          </cell>
          <cell r="G2672" t="str">
            <v>京都市伏見区深草森吉町９－２４</v>
          </cell>
          <cell r="H2672" t="str">
            <v/>
          </cell>
          <cell r="I2672" t="str">
            <v>075-541-6613</v>
          </cell>
          <cell r="J2672">
            <v>14962</v>
          </cell>
          <cell r="K2672">
            <v>13870</v>
          </cell>
          <cell r="M2672" t="str">
            <v>新井　季憲</v>
          </cell>
          <cell r="N2672">
            <v>4000</v>
          </cell>
          <cell r="O2672">
            <v>12</v>
          </cell>
          <cell r="AA2672" t="str">
            <v/>
          </cell>
          <cell r="AB2672"/>
          <cell r="AC2672"/>
          <cell r="AO2672" t="str">
            <v/>
          </cell>
          <cell r="AP2672"/>
          <cell r="AQ2672"/>
          <cell r="BC2672" t="str">
            <v/>
          </cell>
          <cell r="BD2672"/>
          <cell r="BE2672"/>
          <cell r="BQ2672" t="str">
            <v/>
          </cell>
          <cell r="BR2672"/>
          <cell r="BS2672"/>
          <cell r="CE2672" t="str">
            <v/>
          </cell>
          <cell r="CF2672" t="str">
            <v/>
          </cell>
          <cell r="CG2672" t="str">
            <v/>
          </cell>
          <cell r="CR2672"/>
          <cell r="CS2672"/>
        </row>
        <row r="2673">
          <cell r="B2673" t="str">
            <v>35</v>
          </cell>
          <cell r="F2673" t="str">
            <v>615-0802</v>
          </cell>
          <cell r="G2673" t="str">
            <v>京都市右京区西京極北庄境町６５</v>
          </cell>
          <cell r="H2673" t="str">
            <v/>
          </cell>
          <cell r="I2673" t="str">
            <v>311-0236</v>
          </cell>
          <cell r="J2673">
            <v>43662</v>
          </cell>
          <cell r="K2673">
            <v>27740</v>
          </cell>
          <cell r="M2673" t="str">
            <v>西村　滋之</v>
          </cell>
          <cell r="N2673">
            <v>8000</v>
          </cell>
          <cell r="O2673">
            <v>12</v>
          </cell>
          <cell r="AA2673" t="str">
            <v/>
          </cell>
          <cell r="AB2673"/>
          <cell r="AC2673"/>
          <cell r="AO2673" t="str">
            <v/>
          </cell>
          <cell r="AP2673"/>
          <cell r="AQ2673"/>
          <cell r="BC2673" t="str">
            <v/>
          </cell>
          <cell r="BD2673"/>
          <cell r="BE2673"/>
          <cell r="BQ2673" t="str">
            <v/>
          </cell>
          <cell r="BR2673"/>
          <cell r="BS2673"/>
          <cell r="CE2673" t="str">
            <v/>
          </cell>
          <cell r="CF2673" t="str">
            <v/>
          </cell>
          <cell r="CG2673" t="str">
            <v/>
          </cell>
          <cell r="CR2673"/>
          <cell r="CS2673"/>
        </row>
        <row r="2674">
          <cell r="B2674" t="str">
            <v>35</v>
          </cell>
          <cell r="F2674" t="str">
            <v>614-8246</v>
          </cell>
          <cell r="G2674" t="str">
            <v>八幡市内里南ノ口４２－２</v>
          </cell>
          <cell r="H2674" t="str">
            <v/>
          </cell>
          <cell r="I2674" t="str">
            <v>075-925-6708</v>
          </cell>
          <cell r="J2674">
            <v>97973</v>
          </cell>
          <cell r="K2674">
            <v>34675</v>
          </cell>
          <cell r="M2674" t="str">
            <v>藤本　和彦</v>
          </cell>
          <cell r="N2674">
            <v>10000</v>
          </cell>
          <cell r="O2674">
            <v>12</v>
          </cell>
          <cell r="AA2674" t="str">
            <v/>
          </cell>
          <cell r="AB2674"/>
          <cell r="AC2674"/>
          <cell r="AO2674" t="str">
            <v/>
          </cell>
          <cell r="AP2674"/>
          <cell r="AQ2674"/>
          <cell r="BC2674" t="str">
            <v/>
          </cell>
          <cell r="BD2674"/>
          <cell r="BE2674"/>
          <cell r="BQ2674" t="str">
            <v/>
          </cell>
          <cell r="BR2674"/>
          <cell r="BS2674"/>
          <cell r="CE2674" t="str">
            <v/>
          </cell>
          <cell r="CF2674" t="str">
            <v/>
          </cell>
          <cell r="CG2674" t="str">
            <v/>
          </cell>
          <cell r="CR2674" t="str">
            <v>京都銀行</v>
          </cell>
          <cell r="CS2674" t="str">
            <v>男山支店</v>
          </cell>
        </row>
        <row r="2675">
          <cell r="B2675" t="str">
            <v>35</v>
          </cell>
          <cell r="F2675" t="str">
            <v>611-0003</v>
          </cell>
          <cell r="G2675" t="str">
            <v>宇治市平尾台１丁目３－１４</v>
          </cell>
          <cell r="H2675" t="str">
            <v/>
          </cell>
          <cell r="I2675" t="str">
            <v>0774-38-1855</v>
          </cell>
          <cell r="J2675">
            <v>88872</v>
          </cell>
          <cell r="K2675">
            <v>86687</v>
          </cell>
          <cell r="M2675" t="str">
            <v>川畑　誠也</v>
          </cell>
          <cell r="N2675">
            <v>25000</v>
          </cell>
          <cell r="O2675">
            <v>12</v>
          </cell>
          <cell r="AA2675" t="str">
            <v/>
          </cell>
          <cell r="AB2675"/>
          <cell r="AC2675"/>
          <cell r="AO2675" t="str">
            <v/>
          </cell>
          <cell r="AP2675"/>
          <cell r="AQ2675"/>
          <cell r="BC2675" t="str">
            <v/>
          </cell>
          <cell r="BD2675"/>
          <cell r="BE2675"/>
          <cell r="BQ2675" t="str">
            <v/>
          </cell>
          <cell r="BR2675"/>
          <cell r="BS2675"/>
          <cell r="CE2675" t="str">
            <v/>
          </cell>
          <cell r="CF2675" t="str">
            <v/>
          </cell>
          <cell r="CG2675" t="str">
            <v/>
          </cell>
          <cell r="CR2675" t="str">
            <v>京都信用金庫</v>
          </cell>
          <cell r="CS2675" t="str">
            <v>南桃山支店</v>
          </cell>
        </row>
        <row r="2676">
          <cell r="B2676" t="str">
            <v>38</v>
          </cell>
          <cell r="F2676" t="str">
            <v>610-0117</v>
          </cell>
          <cell r="G2676" t="str">
            <v>城陽市枇杷庄島ノ宮８０－２９</v>
          </cell>
          <cell r="H2676" t="str">
            <v/>
          </cell>
          <cell r="I2676" t="str">
            <v>0774-55-5343</v>
          </cell>
          <cell r="J2676">
            <v>1380</v>
          </cell>
          <cell r="K2676">
            <v>0</v>
          </cell>
          <cell r="M2676" t="str">
            <v/>
          </cell>
          <cell r="N2676"/>
          <cell r="O2676"/>
          <cell r="AA2676" t="str">
            <v/>
          </cell>
          <cell r="AB2676"/>
          <cell r="AC2676"/>
          <cell r="AO2676" t="str">
            <v/>
          </cell>
          <cell r="AP2676"/>
          <cell r="AQ2676"/>
          <cell r="BC2676" t="str">
            <v/>
          </cell>
          <cell r="BD2676"/>
          <cell r="BE2676"/>
          <cell r="BQ2676" t="str">
            <v/>
          </cell>
          <cell r="BR2676"/>
          <cell r="BS2676"/>
          <cell r="CE2676" t="str">
            <v/>
          </cell>
          <cell r="CF2676" t="str">
            <v/>
          </cell>
          <cell r="CG2676" t="str">
            <v/>
          </cell>
          <cell r="CR2676"/>
          <cell r="CS2676"/>
        </row>
        <row r="2677">
          <cell r="B2677" t="str">
            <v>35</v>
          </cell>
          <cell r="F2677" t="str">
            <v>616-8147</v>
          </cell>
          <cell r="G2677" t="str">
            <v>京都市右京区太秦土本町１１の５０</v>
          </cell>
          <cell r="H2677" t="str">
            <v/>
          </cell>
          <cell r="I2677" t="str">
            <v>881-0748</v>
          </cell>
          <cell r="J2677">
            <v>140885</v>
          </cell>
          <cell r="K2677">
            <v>138700</v>
          </cell>
          <cell r="M2677" t="str">
            <v>油　弘幸</v>
          </cell>
          <cell r="N2677">
            <v>10000</v>
          </cell>
          <cell r="O2677">
            <v>12</v>
          </cell>
          <cell r="AA2677" t="str">
            <v>油　俊幸</v>
          </cell>
          <cell r="AB2677">
            <v>10000</v>
          </cell>
          <cell r="AC2677">
            <v>12</v>
          </cell>
          <cell r="AO2677" t="str">
            <v>油　規幸</v>
          </cell>
          <cell r="AP2677">
            <v>10000</v>
          </cell>
          <cell r="AQ2677">
            <v>12</v>
          </cell>
          <cell r="BC2677" t="str">
            <v>油　弘二</v>
          </cell>
          <cell r="BD2677">
            <v>10000</v>
          </cell>
          <cell r="BE2677">
            <v>12</v>
          </cell>
          <cell r="BQ2677" t="str">
            <v/>
          </cell>
          <cell r="BR2677"/>
          <cell r="BS2677"/>
          <cell r="CE2677" t="str">
            <v/>
          </cell>
          <cell r="CF2677" t="str">
            <v/>
          </cell>
          <cell r="CG2677" t="str">
            <v/>
          </cell>
          <cell r="CR2677" t="str">
            <v>京都信用金庫</v>
          </cell>
          <cell r="CS2677" t="str">
            <v>梅津支店</v>
          </cell>
        </row>
        <row r="2678">
          <cell r="B2678" t="str">
            <v>35</v>
          </cell>
          <cell r="F2678" t="str">
            <v>629-0151</v>
          </cell>
          <cell r="G2678" t="str">
            <v>南丹市</v>
          </cell>
          <cell r="H2678" t="str">
            <v>八木町南廣瀬下野９番地６</v>
          </cell>
          <cell r="I2678" t="str">
            <v>0771-21-8844</v>
          </cell>
          <cell r="J2678">
            <v>22990</v>
          </cell>
          <cell r="K2678">
            <v>20805</v>
          </cell>
          <cell r="M2678" t="str">
            <v>寺坂　淳</v>
          </cell>
          <cell r="N2678">
            <v>8000</v>
          </cell>
          <cell r="O2678">
            <v>9</v>
          </cell>
          <cell r="AA2678" t="str">
            <v/>
          </cell>
          <cell r="AB2678"/>
          <cell r="AC2678"/>
          <cell r="AO2678" t="str">
            <v/>
          </cell>
          <cell r="AP2678"/>
          <cell r="AQ2678"/>
          <cell r="BC2678" t="str">
            <v/>
          </cell>
          <cell r="BD2678"/>
          <cell r="BE2678"/>
          <cell r="BQ2678" t="str">
            <v/>
          </cell>
          <cell r="BR2678"/>
          <cell r="BS2678"/>
          <cell r="CE2678" t="str">
            <v/>
          </cell>
          <cell r="CF2678" t="str">
            <v/>
          </cell>
          <cell r="CG2678" t="str">
            <v/>
          </cell>
          <cell r="CR2678" t="str">
            <v>京都信用金庫</v>
          </cell>
          <cell r="CS2678" t="str">
            <v>八木支店</v>
          </cell>
        </row>
        <row r="2679">
          <cell r="B2679" t="str">
            <v>35</v>
          </cell>
          <cell r="F2679" t="str">
            <v>601-8314</v>
          </cell>
          <cell r="G2679" t="str">
            <v>京都市南区吉祥院井ノ口町３８ー５</v>
          </cell>
          <cell r="H2679" t="str">
            <v/>
          </cell>
          <cell r="I2679" t="str">
            <v>075-661-6457</v>
          </cell>
          <cell r="J2679">
            <v>45201</v>
          </cell>
          <cell r="K2679">
            <v>34675</v>
          </cell>
          <cell r="M2679" t="str">
            <v>廣林　茂</v>
          </cell>
          <cell r="N2679">
            <v>10000</v>
          </cell>
          <cell r="O2679">
            <v>12</v>
          </cell>
          <cell r="AA2679" t="str">
            <v/>
          </cell>
          <cell r="AB2679"/>
          <cell r="AC2679"/>
          <cell r="AO2679" t="str">
            <v/>
          </cell>
          <cell r="AP2679"/>
          <cell r="AQ2679"/>
          <cell r="BC2679" t="str">
            <v/>
          </cell>
          <cell r="BD2679"/>
          <cell r="BE2679"/>
          <cell r="BQ2679" t="str">
            <v/>
          </cell>
          <cell r="BR2679"/>
          <cell r="BS2679"/>
          <cell r="CE2679" t="str">
            <v/>
          </cell>
          <cell r="CF2679" t="str">
            <v/>
          </cell>
          <cell r="CG2679" t="str">
            <v/>
          </cell>
          <cell r="CR2679" t="str">
            <v>京都中央信用金庫</v>
          </cell>
          <cell r="CS2679" t="str">
            <v>吉祥院支店</v>
          </cell>
        </row>
        <row r="2680">
          <cell r="B2680" t="str">
            <v>35</v>
          </cell>
          <cell r="F2680" t="str">
            <v>612-0016</v>
          </cell>
          <cell r="G2680" t="str">
            <v>京都市伏見区深草ケナサ町２８ノ４</v>
          </cell>
          <cell r="H2680" t="str">
            <v/>
          </cell>
          <cell r="I2680" t="str">
            <v>075-641-0108</v>
          </cell>
          <cell r="J2680">
            <v>9386</v>
          </cell>
          <cell r="K2680">
            <v>0</v>
          </cell>
          <cell r="M2680" t="str">
            <v/>
          </cell>
          <cell r="N2680"/>
          <cell r="O2680"/>
          <cell r="AA2680" t="str">
            <v/>
          </cell>
          <cell r="AB2680"/>
          <cell r="AC2680"/>
          <cell r="AO2680" t="str">
            <v/>
          </cell>
          <cell r="AP2680"/>
          <cell r="AQ2680"/>
          <cell r="BC2680" t="str">
            <v/>
          </cell>
          <cell r="BD2680"/>
          <cell r="BE2680"/>
          <cell r="BQ2680" t="str">
            <v/>
          </cell>
          <cell r="BR2680"/>
          <cell r="BS2680"/>
          <cell r="CE2680" t="str">
            <v/>
          </cell>
          <cell r="CF2680" t="str">
            <v/>
          </cell>
          <cell r="CG2680" t="str">
            <v/>
          </cell>
          <cell r="CR2680" t="str">
            <v>京都銀行</v>
          </cell>
          <cell r="CS2680" t="str">
            <v>稲荷支店</v>
          </cell>
        </row>
        <row r="2681">
          <cell r="B2681" t="str">
            <v>38</v>
          </cell>
          <cell r="F2681" t="str">
            <v>603-8801</v>
          </cell>
          <cell r="G2681" t="str">
            <v>京都市北区西賀茂下庄田町１８４</v>
          </cell>
          <cell r="H2681" t="str">
            <v/>
          </cell>
          <cell r="I2681" t="str">
            <v>075-491-6656</v>
          </cell>
          <cell r="J2681">
            <v>20280</v>
          </cell>
          <cell r="K2681">
            <v>17520</v>
          </cell>
          <cell r="M2681" t="str">
            <v>石間　葵</v>
          </cell>
          <cell r="N2681">
            <v>4000</v>
          </cell>
          <cell r="O2681">
            <v>12</v>
          </cell>
          <cell r="AA2681" t="str">
            <v/>
          </cell>
          <cell r="AB2681"/>
          <cell r="AC2681"/>
          <cell r="AO2681" t="str">
            <v/>
          </cell>
          <cell r="AP2681"/>
          <cell r="AQ2681"/>
          <cell r="BC2681" t="str">
            <v/>
          </cell>
          <cell r="BD2681"/>
          <cell r="BE2681"/>
          <cell r="BQ2681" t="str">
            <v/>
          </cell>
          <cell r="BR2681"/>
          <cell r="BS2681"/>
          <cell r="CE2681" t="str">
            <v/>
          </cell>
          <cell r="CF2681" t="str">
            <v/>
          </cell>
          <cell r="CG2681" t="str">
            <v/>
          </cell>
          <cell r="CR2681" t="str">
            <v>京都中央信用金庫</v>
          </cell>
          <cell r="CS2681" t="str">
            <v>賀茂支店</v>
          </cell>
        </row>
        <row r="2682">
          <cell r="B2682" t="str">
            <v>35</v>
          </cell>
          <cell r="F2682" t="str">
            <v>603-8241</v>
          </cell>
          <cell r="G2682" t="str">
            <v>京都市北区紫野東泉堂町１３</v>
          </cell>
          <cell r="H2682" t="str">
            <v/>
          </cell>
          <cell r="I2682" t="str">
            <v>075-492-2787</v>
          </cell>
          <cell r="J2682">
            <v>36860</v>
          </cell>
          <cell r="K2682">
            <v>34675</v>
          </cell>
          <cell r="M2682" t="str">
            <v>浅野　勝己</v>
          </cell>
          <cell r="N2682">
            <v>10000</v>
          </cell>
          <cell r="O2682">
            <v>12</v>
          </cell>
          <cell r="AA2682" t="str">
            <v/>
          </cell>
          <cell r="AB2682"/>
          <cell r="AC2682"/>
          <cell r="AO2682" t="str">
            <v/>
          </cell>
          <cell r="AP2682"/>
          <cell r="AQ2682"/>
          <cell r="BC2682" t="str">
            <v/>
          </cell>
          <cell r="BD2682"/>
          <cell r="BE2682"/>
          <cell r="BQ2682" t="str">
            <v/>
          </cell>
          <cell r="BR2682"/>
          <cell r="BS2682"/>
          <cell r="CE2682" t="str">
            <v/>
          </cell>
          <cell r="CF2682" t="str">
            <v/>
          </cell>
          <cell r="CG2682" t="str">
            <v/>
          </cell>
          <cell r="CR2682" t="str">
            <v>京都中央信用金庫</v>
          </cell>
          <cell r="CS2682" t="str">
            <v>紫野支店</v>
          </cell>
        </row>
        <row r="2683">
          <cell r="B2683" t="str">
            <v>35</v>
          </cell>
          <cell r="F2683" t="str">
            <v>606-8025</v>
          </cell>
          <cell r="G2683" t="str">
            <v>京都市左京区修学院山ノ鼻町１－１４</v>
          </cell>
          <cell r="H2683" t="str">
            <v/>
          </cell>
          <cell r="I2683" t="str">
            <v>781-5324</v>
          </cell>
          <cell r="J2683">
            <v>31397</v>
          </cell>
          <cell r="K2683">
            <v>27740</v>
          </cell>
          <cell r="M2683" t="str">
            <v>伊藤　泰和</v>
          </cell>
          <cell r="N2683">
            <v>8000</v>
          </cell>
          <cell r="O2683">
            <v>12</v>
          </cell>
          <cell r="AA2683" t="str">
            <v/>
          </cell>
          <cell r="AB2683"/>
          <cell r="AC2683"/>
          <cell r="AO2683" t="str">
            <v/>
          </cell>
          <cell r="AP2683"/>
          <cell r="AQ2683"/>
          <cell r="BC2683" t="str">
            <v/>
          </cell>
          <cell r="BD2683"/>
          <cell r="BE2683"/>
          <cell r="BQ2683" t="str">
            <v/>
          </cell>
          <cell r="BR2683"/>
          <cell r="BS2683"/>
          <cell r="CE2683" t="str">
            <v/>
          </cell>
          <cell r="CF2683" t="str">
            <v/>
          </cell>
          <cell r="CG2683" t="str">
            <v/>
          </cell>
          <cell r="CR2683"/>
          <cell r="CS2683"/>
        </row>
        <row r="2684">
          <cell r="B2684" t="str">
            <v>38</v>
          </cell>
          <cell r="F2684" t="str">
            <v>612-8016</v>
          </cell>
          <cell r="G2684" t="str">
            <v>京都市伏見区桃山町養斉９番地１９</v>
          </cell>
          <cell r="H2684" t="str">
            <v/>
          </cell>
          <cell r="I2684" t="str">
            <v>090-8827-0324</v>
          </cell>
          <cell r="J2684">
            <v>18900</v>
          </cell>
          <cell r="K2684">
            <v>17520</v>
          </cell>
          <cell r="M2684" t="str">
            <v>岸本　友也</v>
          </cell>
          <cell r="N2684">
            <v>4000</v>
          </cell>
          <cell r="O2684">
            <v>12</v>
          </cell>
          <cell r="AA2684" t="str">
            <v/>
          </cell>
          <cell r="AB2684"/>
          <cell r="AC2684"/>
          <cell r="AO2684" t="str">
            <v/>
          </cell>
          <cell r="AP2684"/>
          <cell r="AQ2684"/>
          <cell r="BC2684" t="str">
            <v/>
          </cell>
          <cell r="BD2684"/>
          <cell r="BE2684"/>
          <cell r="BQ2684" t="str">
            <v/>
          </cell>
          <cell r="BR2684"/>
          <cell r="BS2684"/>
          <cell r="CE2684" t="str">
            <v/>
          </cell>
          <cell r="CF2684" t="str">
            <v/>
          </cell>
          <cell r="CG2684" t="str">
            <v/>
          </cell>
          <cell r="CR2684" t="str">
            <v>京都中央信用金庫</v>
          </cell>
          <cell r="CS2684" t="str">
            <v>千丸支店</v>
          </cell>
        </row>
        <row r="2685">
          <cell r="B2685" t="str">
            <v>35</v>
          </cell>
          <cell r="F2685" t="str">
            <v>616-8074</v>
          </cell>
          <cell r="G2685" t="str">
            <v>京都市右京区太秦安井二条裏町１１－</v>
          </cell>
          <cell r="H2685" t="str">
            <v>12</v>
          </cell>
          <cell r="I2685" t="str">
            <v>075-801-6209</v>
          </cell>
          <cell r="J2685">
            <v>10925</v>
          </cell>
          <cell r="K2685">
            <v>0</v>
          </cell>
          <cell r="M2685" t="str">
            <v/>
          </cell>
          <cell r="N2685"/>
          <cell r="O2685"/>
          <cell r="AA2685" t="str">
            <v/>
          </cell>
          <cell r="AB2685"/>
          <cell r="AC2685"/>
          <cell r="AO2685" t="str">
            <v/>
          </cell>
          <cell r="AP2685"/>
          <cell r="AQ2685"/>
          <cell r="BC2685" t="str">
            <v/>
          </cell>
          <cell r="BD2685"/>
          <cell r="BE2685"/>
          <cell r="BQ2685" t="str">
            <v/>
          </cell>
          <cell r="BR2685"/>
          <cell r="BS2685"/>
          <cell r="CE2685" t="str">
            <v/>
          </cell>
          <cell r="CF2685" t="str">
            <v/>
          </cell>
          <cell r="CG2685" t="str">
            <v/>
          </cell>
          <cell r="CR2685"/>
          <cell r="CS2685"/>
        </row>
        <row r="2686">
          <cell r="B2686" t="str">
            <v>35</v>
          </cell>
          <cell r="F2686" t="str">
            <v>616-8167</v>
          </cell>
          <cell r="G2686" t="str">
            <v>京都市右京区太秦多薮町１４－７６</v>
          </cell>
          <cell r="H2686" t="str">
            <v/>
          </cell>
          <cell r="I2686" t="str">
            <v>075-861-7434</v>
          </cell>
          <cell r="J2686">
            <v>18743</v>
          </cell>
          <cell r="K2686">
            <v>17337</v>
          </cell>
          <cell r="M2686" t="str">
            <v>山本　潤三</v>
          </cell>
          <cell r="N2686">
            <v>5000</v>
          </cell>
          <cell r="O2686">
            <v>12</v>
          </cell>
          <cell r="AA2686" t="str">
            <v/>
          </cell>
          <cell r="AB2686"/>
          <cell r="AC2686"/>
          <cell r="AO2686" t="str">
            <v/>
          </cell>
          <cell r="AP2686"/>
          <cell r="AQ2686"/>
          <cell r="BC2686" t="str">
            <v/>
          </cell>
          <cell r="BD2686"/>
          <cell r="BE2686"/>
          <cell r="BQ2686" t="str">
            <v/>
          </cell>
          <cell r="BR2686"/>
          <cell r="BS2686"/>
          <cell r="CE2686" t="str">
            <v/>
          </cell>
          <cell r="CF2686" t="str">
            <v/>
          </cell>
          <cell r="CG2686" t="str">
            <v/>
          </cell>
          <cell r="CR2686"/>
          <cell r="CS2686"/>
        </row>
        <row r="2687">
          <cell r="B2687" t="str">
            <v>35</v>
          </cell>
          <cell r="F2687" t="str">
            <v>611-0002</v>
          </cell>
          <cell r="G2687" t="str">
            <v>宇治市木幡平尾２７－５７５</v>
          </cell>
          <cell r="H2687" t="str">
            <v/>
          </cell>
          <cell r="I2687" t="str">
            <v>0774-33-6032</v>
          </cell>
          <cell r="J2687">
            <v>54007</v>
          </cell>
          <cell r="K2687">
            <v>48545</v>
          </cell>
          <cell r="M2687" t="str">
            <v>山本　雅樹</v>
          </cell>
          <cell r="N2687">
            <v>14000</v>
          </cell>
          <cell r="O2687">
            <v>12</v>
          </cell>
          <cell r="AA2687" t="str">
            <v/>
          </cell>
          <cell r="AB2687"/>
          <cell r="AC2687"/>
          <cell r="AO2687" t="str">
            <v/>
          </cell>
          <cell r="AP2687"/>
          <cell r="AQ2687"/>
          <cell r="BC2687" t="str">
            <v/>
          </cell>
          <cell r="BD2687"/>
          <cell r="BE2687"/>
          <cell r="BQ2687" t="str">
            <v/>
          </cell>
          <cell r="BR2687"/>
          <cell r="BS2687"/>
          <cell r="CE2687" t="str">
            <v/>
          </cell>
          <cell r="CF2687" t="str">
            <v/>
          </cell>
          <cell r="CG2687" t="str">
            <v/>
          </cell>
          <cell r="CR2687" t="str">
            <v>京都中央信用金庫</v>
          </cell>
          <cell r="CS2687" t="str">
            <v>木幡支店</v>
          </cell>
        </row>
        <row r="2688">
          <cell r="B2688" t="str">
            <v>35</v>
          </cell>
          <cell r="F2688" t="str">
            <v>611-0002</v>
          </cell>
          <cell r="G2688" t="str">
            <v>宇治市木幡陣ノ内３７－１１</v>
          </cell>
          <cell r="H2688" t="str">
            <v/>
          </cell>
          <cell r="I2688" t="str">
            <v>0774-32-1847</v>
          </cell>
          <cell r="J2688">
            <v>18525</v>
          </cell>
          <cell r="K2688">
            <v>13870</v>
          </cell>
          <cell r="M2688" t="str">
            <v>泉　常夫</v>
          </cell>
          <cell r="N2688">
            <v>4000</v>
          </cell>
          <cell r="O2688">
            <v>12</v>
          </cell>
          <cell r="AA2688" t="str">
            <v/>
          </cell>
          <cell r="AB2688"/>
          <cell r="AC2688"/>
          <cell r="AO2688" t="str">
            <v/>
          </cell>
          <cell r="AP2688"/>
          <cell r="AQ2688"/>
          <cell r="BC2688" t="str">
            <v/>
          </cell>
          <cell r="BD2688"/>
          <cell r="BE2688"/>
          <cell r="BQ2688" t="str">
            <v/>
          </cell>
          <cell r="BR2688"/>
          <cell r="BS2688"/>
          <cell r="CE2688" t="str">
            <v/>
          </cell>
          <cell r="CF2688" t="str">
            <v/>
          </cell>
          <cell r="CG2688" t="str">
            <v/>
          </cell>
          <cell r="CR2688" t="str">
            <v>京都中央信用金庫</v>
          </cell>
          <cell r="CS2688" t="str">
            <v>六地蔵支店</v>
          </cell>
        </row>
        <row r="2689">
          <cell r="B2689" t="str">
            <v>35</v>
          </cell>
          <cell r="F2689" t="str">
            <v>614-8363</v>
          </cell>
          <cell r="G2689" t="str">
            <v>八幡市</v>
          </cell>
          <cell r="H2689" t="str">
            <v>男山吉井６番地１８</v>
          </cell>
          <cell r="I2689" t="str">
            <v>075-983-8602</v>
          </cell>
          <cell r="J2689">
            <v>32110</v>
          </cell>
          <cell r="K2689">
            <v>27740</v>
          </cell>
          <cell r="M2689" t="str">
            <v>安田　智宏</v>
          </cell>
          <cell r="N2689">
            <v>8000</v>
          </cell>
          <cell r="O2689">
            <v>12</v>
          </cell>
          <cell r="AA2689" t="str">
            <v/>
          </cell>
          <cell r="AB2689"/>
          <cell r="AC2689"/>
          <cell r="AO2689" t="str">
            <v/>
          </cell>
          <cell r="AP2689"/>
          <cell r="AQ2689"/>
          <cell r="BC2689" t="str">
            <v/>
          </cell>
          <cell r="BD2689"/>
          <cell r="BE2689"/>
          <cell r="BQ2689" t="str">
            <v/>
          </cell>
          <cell r="BR2689"/>
          <cell r="BS2689"/>
          <cell r="CE2689" t="str">
            <v/>
          </cell>
          <cell r="CF2689" t="str">
            <v/>
          </cell>
          <cell r="CG2689" t="str">
            <v/>
          </cell>
          <cell r="CR2689" t="str">
            <v>京都中央信用金庫</v>
          </cell>
          <cell r="CS2689" t="str">
            <v>久我支店</v>
          </cell>
        </row>
        <row r="2690">
          <cell r="B2690" t="str">
            <v>35</v>
          </cell>
          <cell r="F2690" t="str">
            <v>629-0152</v>
          </cell>
          <cell r="G2690" t="str">
            <v>南丹市八木町大藪石橋２番地</v>
          </cell>
          <cell r="H2690" t="str">
            <v/>
          </cell>
          <cell r="I2690" t="str">
            <v>0771-42-4789</v>
          </cell>
          <cell r="J2690">
            <v>72627</v>
          </cell>
          <cell r="K2690">
            <v>69350</v>
          </cell>
          <cell r="M2690" t="str">
            <v>廣瀬　一典</v>
          </cell>
          <cell r="N2690">
            <v>20000</v>
          </cell>
          <cell r="O2690">
            <v>12</v>
          </cell>
          <cell r="AA2690" t="str">
            <v/>
          </cell>
          <cell r="AB2690"/>
          <cell r="AC2690"/>
          <cell r="AO2690" t="str">
            <v/>
          </cell>
          <cell r="AP2690"/>
          <cell r="AQ2690"/>
          <cell r="BC2690" t="str">
            <v/>
          </cell>
          <cell r="BD2690"/>
          <cell r="BE2690"/>
          <cell r="BQ2690" t="str">
            <v/>
          </cell>
          <cell r="BR2690"/>
          <cell r="BS2690"/>
          <cell r="CE2690" t="str">
            <v/>
          </cell>
          <cell r="CF2690" t="str">
            <v/>
          </cell>
          <cell r="CG2690" t="str">
            <v/>
          </cell>
          <cell r="CR2690" t="str">
            <v>京都信用金庫</v>
          </cell>
          <cell r="CS2690" t="str">
            <v>八木支店</v>
          </cell>
        </row>
        <row r="2691">
          <cell r="B2691" t="str">
            <v>35</v>
          </cell>
          <cell r="F2691" t="str">
            <v>625-0077</v>
          </cell>
          <cell r="G2691" t="str">
            <v>舞鶴市亀岩町１４５</v>
          </cell>
          <cell r="H2691" t="str">
            <v/>
          </cell>
          <cell r="I2691" t="str">
            <v>0773-63-4839</v>
          </cell>
          <cell r="J2691">
            <v>3277</v>
          </cell>
          <cell r="K2691">
            <v>0</v>
          </cell>
          <cell r="M2691" t="str">
            <v/>
          </cell>
          <cell r="N2691"/>
          <cell r="O2691"/>
          <cell r="AA2691" t="str">
            <v/>
          </cell>
          <cell r="AB2691"/>
          <cell r="AC2691"/>
          <cell r="AO2691" t="str">
            <v/>
          </cell>
          <cell r="AP2691"/>
          <cell r="AQ2691"/>
          <cell r="BC2691" t="str">
            <v/>
          </cell>
          <cell r="BD2691"/>
          <cell r="BE2691"/>
          <cell r="BQ2691" t="str">
            <v/>
          </cell>
          <cell r="BR2691"/>
          <cell r="BS2691"/>
          <cell r="CE2691" t="str">
            <v/>
          </cell>
          <cell r="CF2691" t="str">
            <v/>
          </cell>
          <cell r="CG2691" t="str">
            <v/>
          </cell>
          <cell r="CR2691" t="str">
            <v>福邦銀行</v>
          </cell>
          <cell r="CS2691" t="str">
            <v>舞鶴支店</v>
          </cell>
        </row>
        <row r="2692">
          <cell r="B2692" t="str">
            <v>35</v>
          </cell>
          <cell r="F2692" t="str">
            <v>621-0856</v>
          </cell>
          <cell r="G2692" t="str">
            <v>亀岡市上矢田町岩田６ー１６</v>
          </cell>
          <cell r="H2692" t="str">
            <v/>
          </cell>
          <cell r="I2692" t="str">
            <v>0771-23-4800</v>
          </cell>
          <cell r="J2692">
            <v>9614</v>
          </cell>
          <cell r="K2692">
            <v>0</v>
          </cell>
          <cell r="M2692" t="str">
            <v/>
          </cell>
          <cell r="N2692"/>
          <cell r="O2692"/>
          <cell r="AA2692" t="str">
            <v/>
          </cell>
          <cell r="AB2692"/>
          <cell r="AC2692"/>
          <cell r="AO2692" t="str">
            <v/>
          </cell>
          <cell r="AP2692"/>
          <cell r="AQ2692"/>
          <cell r="BC2692" t="str">
            <v/>
          </cell>
          <cell r="BD2692"/>
          <cell r="BE2692"/>
          <cell r="BQ2692" t="str">
            <v/>
          </cell>
          <cell r="BR2692"/>
          <cell r="BS2692"/>
          <cell r="CE2692" t="str">
            <v/>
          </cell>
          <cell r="CF2692" t="str">
            <v/>
          </cell>
          <cell r="CG2692" t="str">
            <v/>
          </cell>
          <cell r="CR2692" t="str">
            <v>京都銀行</v>
          </cell>
          <cell r="CS2692" t="str">
            <v>東亀岡支店</v>
          </cell>
        </row>
        <row r="2693">
          <cell r="B2693" t="str">
            <v>35</v>
          </cell>
          <cell r="F2693" t="str">
            <v>616-8264</v>
          </cell>
          <cell r="G2693" t="str">
            <v>京都市右京区梅ヶ畑藪ノ下町５番地８</v>
          </cell>
          <cell r="H2693" t="str">
            <v/>
          </cell>
          <cell r="I2693" t="str">
            <v>075-872-0017</v>
          </cell>
          <cell r="J2693">
            <v>47025</v>
          </cell>
          <cell r="K2693">
            <v>13870</v>
          </cell>
          <cell r="M2693" t="str">
            <v>小林　心</v>
          </cell>
          <cell r="N2693">
            <v>4000</v>
          </cell>
          <cell r="O2693">
            <v>12</v>
          </cell>
          <cell r="AA2693" t="str">
            <v/>
          </cell>
          <cell r="AB2693"/>
          <cell r="AC2693"/>
          <cell r="AO2693" t="str">
            <v/>
          </cell>
          <cell r="AP2693"/>
          <cell r="AQ2693"/>
          <cell r="BC2693" t="str">
            <v/>
          </cell>
          <cell r="BD2693"/>
          <cell r="BE2693"/>
          <cell r="BQ2693" t="str">
            <v/>
          </cell>
          <cell r="BR2693"/>
          <cell r="BS2693"/>
          <cell r="CE2693" t="str">
            <v/>
          </cell>
          <cell r="CF2693" t="str">
            <v/>
          </cell>
          <cell r="CG2693" t="str">
            <v/>
          </cell>
          <cell r="CR2693" t="str">
            <v>京都中央信用金庫</v>
          </cell>
          <cell r="CS2693" t="str">
            <v>太秦支店</v>
          </cell>
        </row>
        <row r="2694">
          <cell r="B2694" t="str">
            <v>37</v>
          </cell>
          <cell r="F2694" t="str">
            <v>612-8487</v>
          </cell>
          <cell r="G2694" t="str">
            <v>京都市伏見区羽束師菱川町　２８２－</v>
          </cell>
          <cell r="H2694" t="str">
            <v>5</v>
          </cell>
          <cell r="I2694" t="str">
            <v>075-933-1760</v>
          </cell>
          <cell r="J2694">
            <v>3600</v>
          </cell>
          <cell r="K2694">
            <v>0</v>
          </cell>
          <cell r="M2694" t="str">
            <v/>
          </cell>
          <cell r="N2694"/>
          <cell r="O2694"/>
          <cell r="AA2694" t="str">
            <v/>
          </cell>
          <cell r="AB2694"/>
          <cell r="AC2694"/>
          <cell r="AO2694" t="str">
            <v/>
          </cell>
          <cell r="AP2694"/>
          <cell r="AQ2694"/>
          <cell r="BC2694" t="str">
            <v/>
          </cell>
          <cell r="BD2694"/>
          <cell r="BE2694"/>
          <cell r="BQ2694" t="str">
            <v/>
          </cell>
          <cell r="BR2694"/>
          <cell r="BS2694"/>
          <cell r="CE2694" t="str">
            <v/>
          </cell>
          <cell r="CF2694" t="str">
            <v/>
          </cell>
          <cell r="CG2694" t="str">
            <v/>
          </cell>
          <cell r="CR2694" t="str">
            <v>京都中央信用金庫</v>
          </cell>
          <cell r="CS2694" t="str">
            <v>久我支店</v>
          </cell>
        </row>
        <row r="2695">
          <cell r="B2695" t="str">
            <v>35</v>
          </cell>
          <cell r="F2695" t="str">
            <v>610-0313</v>
          </cell>
          <cell r="G2695" t="str">
            <v>京田辺市三山木中央９丁目６番地２０</v>
          </cell>
          <cell r="H2695" t="str">
            <v/>
          </cell>
          <cell r="I2695" t="str">
            <v>0774-39-8398</v>
          </cell>
          <cell r="J2695">
            <v>36860</v>
          </cell>
          <cell r="K2695">
            <v>34675</v>
          </cell>
          <cell r="M2695" t="str">
            <v>富田　孝</v>
          </cell>
          <cell r="N2695">
            <v>10000</v>
          </cell>
          <cell r="O2695">
            <v>12</v>
          </cell>
          <cell r="AA2695" t="str">
            <v/>
          </cell>
          <cell r="AB2695"/>
          <cell r="AC2695"/>
          <cell r="AO2695" t="str">
            <v/>
          </cell>
          <cell r="AP2695"/>
          <cell r="AQ2695"/>
          <cell r="BC2695" t="str">
            <v/>
          </cell>
          <cell r="BD2695"/>
          <cell r="BE2695"/>
          <cell r="BQ2695" t="str">
            <v/>
          </cell>
          <cell r="BR2695"/>
          <cell r="BS2695"/>
          <cell r="CE2695" t="str">
            <v/>
          </cell>
          <cell r="CF2695" t="str">
            <v/>
          </cell>
          <cell r="CG2695" t="str">
            <v/>
          </cell>
          <cell r="CR2695" t="str">
            <v>京都銀行</v>
          </cell>
          <cell r="CS2695" t="str">
            <v>三山木支店</v>
          </cell>
        </row>
        <row r="2696">
          <cell r="B2696" t="str">
            <v>35</v>
          </cell>
          <cell r="F2696" t="str">
            <v>612-8435</v>
          </cell>
          <cell r="G2696" t="str">
            <v>京都市伏見区深草泓ノ壺町７－６</v>
          </cell>
          <cell r="H2696" t="str">
            <v/>
          </cell>
          <cell r="I2696" t="str">
            <v>075-644-7508</v>
          </cell>
          <cell r="J2696">
            <v>35767</v>
          </cell>
          <cell r="K2696">
            <v>34675</v>
          </cell>
          <cell r="M2696" t="str">
            <v>仙田　潤</v>
          </cell>
          <cell r="N2696">
            <v>10000</v>
          </cell>
          <cell r="O2696">
            <v>12</v>
          </cell>
          <cell r="AA2696" t="str">
            <v/>
          </cell>
          <cell r="AB2696"/>
          <cell r="AC2696"/>
          <cell r="AO2696" t="str">
            <v/>
          </cell>
          <cell r="AP2696"/>
          <cell r="AQ2696"/>
          <cell r="BC2696" t="str">
            <v/>
          </cell>
          <cell r="BD2696"/>
          <cell r="BE2696"/>
          <cell r="BQ2696" t="str">
            <v/>
          </cell>
          <cell r="BR2696"/>
          <cell r="BS2696"/>
          <cell r="CE2696" t="str">
            <v/>
          </cell>
          <cell r="CF2696" t="str">
            <v/>
          </cell>
          <cell r="CG2696" t="str">
            <v/>
          </cell>
          <cell r="CR2696" t="str">
            <v>京都銀行</v>
          </cell>
          <cell r="CS2696" t="str">
            <v>墨染支店</v>
          </cell>
        </row>
        <row r="2697">
          <cell r="B2697" t="str">
            <v>35</v>
          </cell>
          <cell r="F2697" t="str">
            <v>603-8054</v>
          </cell>
          <cell r="G2697" t="str">
            <v>京都市北区上賀茂桜井町４１－２</v>
          </cell>
          <cell r="H2697" t="str">
            <v/>
          </cell>
          <cell r="I2697" t="str">
            <v>075-705-2707</v>
          </cell>
          <cell r="J2697">
            <v>232142</v>
          </cell>
          <cell r="K2697">
            <v>41610</v>
          </cell>
          <cell r="M2697" t="str">
            <v>野中　修一</v>
          </cell>
          <cell r="N2697">
            <v>12000</v>
          </cell>
          <cell r="O2697">
            <v>12</v>
          </cell>
          <cell r="AA2697" t="str">
            <v/>
          </cell>
          <cell r="AB2697"/>
          <cell r="AC2697"/>
          <cell r="AO2697" t="str">
            <v/>
          </cell>
          <cell r="AP2697"/>
          <cell r="AQ2697"/>
          <cell r="BC2697" t="str">
            <v/>
          </cell>
          <cell r="BD2697"/>
          <cell r="BE2697"/>
          <cell r="BQ2697" t="str">
            <v/>
          </cell>
          <cell r="BR2697"/>
          <cell r="BS2697"/>
          <cell r="CE2697" t="str">
            <v/>
          </cell>
          <cell r="CF2697" t="str">
            <v/>
          </cell>
          <cell r="CG2697" t="str">
            <v/>
          </cell>
          <cell r="CR2697" t="str">
            <v>京都信用金庫</v>
          </cell>
          <cell r="CS2697" t="str">
            <v>北山支店</v>
          </cell>
        </row>
        <row r="2698">
          <cell r="B2698" t="str">
            <v>35</v>
          </cell>
          <cell r="F2698" t="str">
            <v>612-8123</v>
          </cell>
          <cell r="G2698" t="str">
            <v>京都市伏見区</v>
          </cell>
          <cell r="H2698" t="str">
            <v>向島立河原町３７－４</v>
          </cell>
          <cell r="I2698" t="str">
            <v>075-612-7360</v>
          </cell>
          <cell r="J2698">
            <v>1092</v>
          </cell>
          <cell r="K2698">
            <v>0</v>
          </cell>
          <cell r="M2698" t="str">
            <v/>
          </cell>
          <cell r="N2698"/>
          <cell r="O2698"/>
          <cell r="AA2698" t="str">
            <v/>
          </cell>
          <cell r="AB2698"/>
          <cell r="AC2698"/>
          <cell r="AO2698" t="str">
            <v/>
          </cell>
          <cell r="AP2698"/>
          <cell r="AQ2698"/>
          <cell r="BC2698" t="str">
            <v/>
          </cell>
          <cell r="BD2698"/>
          <cell r="BE2698"/>
          <cell r="BQ2698" t="str">
            <v/>
          </cell>
          <cell r="BR2698"/>
          <cell r="BS2698"/>
          <cell r="CE2698" t="str">
            <v/>
          </cell>
          <cell r="CF2698" t="str">
            <v/>
          </cell>
          <cell r="CG2698" t="str">
            <v/>
          </cell>
          <cell r="CR2698" t="str">
            <v>京都銀行</v>
          </cell>
          <cell r="CS2698" t="str">
            <v>伏見支店</v>
          </cell>
        </row>
        <row r="2699">
          <cell r="B2699" t="str">
            <v>38</v>
          </cell>
          <cell r="F2699" t="str">
            <v>617-0001</v>
          </cell>
          <cell r="G2699" t="str">
            <v>向日市物集女町燈篭前　２－３アンビ</v>
          </cell>
          <cell r="H2699" t="str">
            <v>エント東向日ベルクール４１１</v>
          </cell>
          <cell r="I2699" t="str">
            <v>075-922-4881</v>
          </cell>
          <cell r="J2699">
            <v>46560</v>
          </cell>
          <cell r="K2699">
            <v>43800</v>
          </cell>
          <cell r="M2699" t="str">
            <v>橋本　助雄</v>
          </cell>
          <cell r="N2699">
            <v>10000</v>
          </cell>
          <cell r="O2699">
            <v>12</v>
          </cell>
          <cell r="AA2699" t="str">
            <v/>
          </cell>
          <cell r="AB2699"/>
          <cell r="AC2699"/>
          <cell r="AO2699" t="str">
            <v/>
          </cell>
          <cell r="AP2699"/>
          <cell r="AQ2699"/>
          <cell r="BC2699" t="str">
            <v/>
          </cell>
          <cell r="BD2699"/>
          <cell r="BE2699"/>
          <cell r="BQ2699" t="str">
            <v/>
          </cell>
          <cell r="BR2699"/>
          <cell r="BS2699"/>
          <cell r="CE2699" t="str">
            <v/>
          </cell>
          <cell r="CF2699" t="str">
            <v/>
          </cell>
          <cell r="CG2699" t="str">
            <v/>
          </cell>
          <cell r="CR2699" t="str">
            <v>京都中央信用金庫</v>
          </cell>
          <cell r="CS2699" t="str">
            <v>東向日支店</v>
          </cell>
        </row>
        <row r="2700">
          <cell r="B2700" t="str">
            <v>35</v>
          </cell>
          <cell r="F2700" t="str">
            <v>614-8225</v>
          </cell>
          <cell r="G2700" t="str">
            <v>八幡市内里砂田１０－３</v>
          </cell>
          <cell r="H2700" t="str">
            <v/>
          </cell>
          <cell r="I2700" t="str">
            <v>981-8448</v>
          </cell>
          <cell r="J2700">
            <v>26619</v>
          </cell>
          <cell r="K2700">
            <v>5776</v>
          </cell>
          <cell r="M2700" t="str">
            <v>北村　浩司</v>
          </cell>
          <cell r="N2700">
            <v>5000</v>
          </cell>
          <cell r="O2700">
            <v>4</v>
          </cell>
          <cell r="AA2700" t="str">
            <v/>
          </cell>
          <cell r="AB2700"/>
          <cell r="AC2700"/>
          <cell r="AO2700" t="str">
            <v/>
          </cell>
          <cell r="AP2700"/>
          <cell r="AQ2700"/>
          <cell r="BC2700" t="str">
            <v/>
          </cell>
          <cell r="BD2700"/>
          <cell r="BE2700"/>
          <cell r="BQ2700" t="str">
            <v/>
          </cell>
          <cell r="BR2700"/>
          <cell r="BS2700"/>
          <cell r="CE2700" t="str">
            <v/>
          </cell>
          <cell r="CF2700" t="str">
            <v/>
          </cell>
          <cell r="CG2700" t="str">
            <v/>
          </cell>
          <cell r="CR2700" t="str">
            <v>京都銀行</v>
          </cell>
          <cell r="CS2700" t="str">
            <v>八幡中央支店</v>
          </cell>
        </row>
        <row r="2701">
          <cell r="B2701" t="str">
            <v>35</v>
          </cell>
          <cell r="F2701" t="str">
            <v>601-1353</v>
          </cell>
          <cell r="G2701" t="str">
            <v>京都市伏見区醍醐御園尾町１</v>
          </cell>
          <cell r="H2701" t="str">
            <v/>
          </cell>
          <cell r="I2701" t="str">
            <v>075-571-3191</v>
          </cell>
          <cell r="J2701">
            <v>59061</v>
          </cell>
          <cell r="K2701">
            <v>34675</v>
          </cell>
          <cell r="M2701" t="str">
            <v>舞谷　吉生</v>
          </cell>
          <cell r="N2701">
            <v>10000</v>
          </cell>
          <cell r="O2701">
            <v>12</v>
          </cell>
          <cell r="AA2701" t="str">
            <v/>
          </cell>
          <cell r="AB2701"/>
          <cell r="AC2701"/>
          <cell r="AO2701" t="str">
            <v/>
          </cell>
          <cell r="AP2701"/>
          <cell r="AQ2701"/>
          <cell r="BC2701" t="str">
            <v/>
          </cell>
          <cell r="BD2701"/>
          <cell r="BE2701"/>
          <cell r="BQ2701" t="str">
            <v/>
          </cell>
          <cell r="BR2701"/>
          <cell r="BS2701"/>
          <cell r="CE2701" t="str">
            <v/>
          </cell>
          <cell r="CF2701" t="str">
            <v/>
          </cell>
          <cell r="CG2701" t="str">
            <v/>
          </cell>
          <cell r="CR2701" t="str">
            <v>京都中央信用金庫</v>
          </cell>
          <cell r="CS2701" t="str">
            <v>醍醐支店</v>
          </cell>
        </row>
        <row r="2702">
          <cell r="B2702" t="str">
            <v>35</v>
          </cell>
          <cell r="F2702" t="str">
            <v>601-8467</v>
          </cell>
          <cell r="G2702" t="str">
            <v>京都市南区唐橋大宮尻町</v>
          </cell>
          <cell r="H2702" t="str">
            <v>１１番地</v>
          </cell>
          <cell r="I2702" t="str">
            <v>075-322-9439</v>
          </cell>
          <cell r="J2702">
            <v>16055</v>
          </cell>
          <cell r="K2702">
            <v>13870</v>
          </cell>
          <cell r="M2702" t="str">
            <v>竹村　昭廣</v>
          </cell>
          <cell r="N2702">
            <v>4000</v>
          </cell>
          <cell r="O2702">
            <v>12</v>
          </cell>
          <cell r="AA2702" t="str">
            <v/>
          </cell>
          <cell r="AB2702"/>
          <cell r="AC2702"/>
          <cell r="AO2702" t="str">
            <v/>
          </cell>
          <cell r="AP2702"/>
          <cell r="AQ2702"/>
          <cell r="BC2702" t="str">
            <v/>
          </cell>
          <cell r="BD2702"/>
          <cell r="BE2702"/>
          <cell r="BQ2702" t="str">
            <v/>
          </cell>
          <cell r="BR2702"/>
          <cell r="BS2702"/>
          <cell r="CE2702" t="str">
            <v/>
          </cell>
          <cell r="CF2702" t="str">
            <v/>
          </cell>
          <cell r="CG2702" t="str">
            <v/>
          </cell>
          <cell r="CR2702"/>
          <cell r="CS2702"/>
        </row>
        <row r="2703">
          <cell r="B2703" t="str">
            <v>35</v>
          </cell>
          <cell r="F2703" t="str">
            <v>612-8248</v>
          </cell>
          <cell r="G2703" t="str">
            <v>京都市伏見区下鳥羽上三栖町１８５</v>
          </cell>
          <cell r="H2703" t="str">
            <v/>
          </cell>
          <cell r="I2703" t="str">
            <v>075-622-3065</v>
          </cell>
          <cell r="J2703">
            <v>210235</v>
          </cell>
          <cell r="K2703">
            <v>208050</v>
          </cell>
          <cell r="M2703" t="str">
            <v>寺井　博司</v>
          </cell>
          <cell r="N2703">
            <v>20000</v>
          </cell>
          <cell r="O2703">
            <v>12</v>
          </cell>
          <cell r="AA2703" t="str">
            <v>寺井　顕司</v>
          </cell>
          <cell r="AB2703">
            <v>20000</v>
          </cell>
          <cell r="AC2703">
            <v>12</v>
          </cell>
          <cell r="AO2703" t="str">
            <v>寺井　善貴</v>
          </cell>
          <cell r="AP2703">
            <v>20000</v>
          </cell>
          <cell r="AQ2703">
            <v>12</v>
          </cell>
          <cell r="BC2703" t="str">
            <v/>
          </cell>
          <cell r="BD2703"/>
          <cell r="BE2703"/>
          <cell r="BQ2703" t="str">
            <v/>
          </cell>
          <cell r="BR2703"/>
          <cell r="BS2703"/>
          <cell r="CE2703" t="str">
            <v/>
          </cell>
          <cell r="CF2703" t="str">
            <v/>
          </cell>
          <cell r="CG2703" t="str">
            <v/>
          </cell>
          <cell r="CR2703" t="str">
            <v>京都中央信用金庫</v>
          </cell>
          <cell r="CS2703" t="str">
            <v>大手筋支店</v>
          </cell>
        </row>
        <row r="2704">
          <cell r="B2704" t="str">
            <v>35</v>
          </cell>
          <cell r="F2704" t="str">
            <v>611-0002</v>
          </cell>
          <cell r="G2704" t="str">
            <v>宇治市木幡南山１０３－１３</v>
          </cell>
          <cell r="H2704" t="str">
            <v/>
          </cell>
          <cell r="I2704" t="str">
            <v>090-9615-1166</v>
          </cell>
          <cell r="J2704">
            <v>19902</v>
          </cell>
          <cell r="K2704">
            <v>17337</v>
          </cell>
          <cell r="M2704" t="str">
            <v>米島　友哉</v>
          </cell>
          <cell r="N2704">
            <v>5000</v>
          </cell>
          <cell r="O2704">
            <v>12</v>
          </cell>
          <cell r="AA2704" t="str">
            <v/>
          </cell>
          <cell r="AB2704"/>
          <cell r="AC2704"/>
          <cell r="AO2704" t="str">
            <v/>
          </cell>
          <cell r="AP2704"/>
          <cell r="AQ2704"/>
          <cell r="BC2704" t="str">
            <v/>
          </cell>
          <cell r="BD2704"/>
          <cell r="BE2704"/>
          <cell r="BQ2704" t="str">
            <v/>
          </cell>
          <cell r="BR2704"/>
          <cell r="BS2704"/>
          <cell r="CE2704" t="str">
            <v/>
          </cell>
          <cell r="CF2704" t="str">
            <v/>
          </cell>
          <cell r="CG2704" t="str">
            <v/>
          </cell>
          <cell r="CR2704" t="str">
            <v>京都信用金庫</v>
          </cell>
          <cell r="CS2704" t="str">
            <v>西大路支店</v>
          </cell>
        </row>
        <row r="2705">
          <cell r="B2705" t="str">
            <v>35</v>
          </cell>
          <cell r="F2705" t="str">
            <v>611-0011</v>
          </cell>
          <cell r="G2705" t="str">
            <v>宇治市五ヶ庄日皆田３６ー９</v>
          </cell>
          <cell r="H2705" t="str">
            <v/>
          </cell>
          <cell r="I2705" t="str">
            <v>0774-32-8035</v>
          </cell>
          <cell r="J2705">
            <v>90677</v>
          </cell>
          <cell r="K2705">
            <v>90155</v>
          </cell>
          <cell r="M2705" t="str">
            <v>末永　米市</v>
          </cell>
          <cell r="N2705">
            <v>10000</v>
          </cell>
          <cell r="O2705">
            <v>12</v>
          </cell>
          <cell r="AA2705" t="str">
            <v>末永　太市</v>
          </cell>
          <cell r="AB2705">
            <v>16000</v>
          </cell>
          <cell r="AC2705">
            <v>12</v>
          </cell>
          <cell r="AO2705" t="str">
            <v/>
          </cell>
          <cell r="AP2705"/>
          <cell r="AQ2705"/>
          <cell r="BC2705" t="str">
            <v/>
          </cell>
          <cell r="BD2705"/>
          <cell r="BE2705"/>
          <cell r="BQ2705" t="str">
            <v/>
          </cell>
          <cell r="BR2705"/>
          <cell r="BS2705"/>
          <cell r="CE2705" t="str">
            <v/>
          </cell>
          <cell r="CF2705" t="str">
            <v/>
          </cell>
          <cell r="CG2705" t="str">
            <v/>
          </cell>
          <cell r="CR2705" t="str">
            <v>京都中央信用金庫</v>
          </cell>
          <cell r="CS2705" t="str">
            <v>六地蔵支店</v>
          </cell>
        </row>
        <row r="2706">
          <cell r="B2706" t="str">
            <v>35</v>
          </cell>
          <cell r="F2706" t="str">
            <v>610-0111</v>
          </cell>
          <cell r="G2706" t="str">
            <v>城陽市富野</v>
          </cell>
          <cell r="H2706" t="str">
            <v>堀口５７番地２</v>
          </cell>
          <cell r="I2706" t="str">
            <v>0774-55-1725</v>
          </cell>
          <cell r="J2706">
            <v>16055</v>
          </cell>
          <cell r="K2706">
            <v>13870</v>
          </cell>
          <cell r="M2706" t="str">
            <v>川原　政昭</v>
          </cell>
          <cell r="N2706">
            <v>4000</v>
          </cell>
          <cell r="O2706">
            <v>12</v>
          </cell>
          <cell r="AA2706" t="str">
            <v/>
          </cell>
          <cell r="AB2706"/>
          <cell r="AC2706"/>
          <cell r="AO2706" t="str">
            <v/>
          </cell>
          <cell r="AP2706"/>
          <cell r="AQ2706"/>
          <cell r="BC2706" t="str">
            <v/>
          </cell>
          <cell r="BD2706"/>
          <cell r="BE2706"/>
          <cell r="BQ2706" t="str">
            <v/>
          </cell>
          <cell r="BR2706"/>
          <cell r="BS2706"/>
          <cell r="CE2706" t="str">
            <v/>
          </cell>
          <cell r="CF2706" t="str">
            <v/>
          </cell>
          <cell r="CG2706" t="str">
            <v/>
          </cell>
          <cell r="CR2706" t="str">
            <v>京都中央信用金庫</v>
          </cell>
          <cell r="CS2706" t="str">
            <v>富野荘支店</v>
          </cell>
        </row>
        <row r="2707">
          <cell r="B2707" t="str">
            <v>37</v>
          </cell>
          <cell r="F2707" t="str">
            <v>616-8105</v>
          </cell>
          <cell r="G2707" t="str">
            <v>京都市右京区</v>
          </cell>
          <cell r="H2707" t="str">
            <v>太秦森ケ前町22-21</v>
          </cell>
          <cell r="I2707" t="str">
            <v>075-334-8888</v>
          </cell>
          <cell r="J2707">
            <v>25500</v>
          </cell>
          <cell r="K2707">
            <v>21900</v>
          </cell>
          <cell r="M2707" t="str">
            <v>丸岡　裕幸</v>
          </cell>
          <cell r="N2707">
            <v>4000</v>
          </cell>
          <cell r="O2707">
            <v>12</v>
          </cell>
          <cell r="AA2707" t="str">
            <v/>
          </cell>
          <cell r="AB2707"/>
          <cell r="AC2707"/>
          <cell r="AO2707" t="str">
            <v/>
          </cell>
          <cell r="AP2707"/>
          <cell r="AQ2707"/>
          <cell r="BC2707" t="str">
            <v/>
          </cell>
          <cell r="BD2707"/>
          <cell r="BE2707"/>
          <cell r="BQ2707" t="str">
            <v/>
          </cell>
          <cell r="BR2707"/>
          <cell r="BS2707"/>
          <cell r="CE2707" t="str">
            <v/>
          </cell>
          <cell r="CF2707" t="str">
            <v/>
          </cell>
          <cell r="CG2707" t="str">
            <v/>
          </cell>
          <cell r="CR2707"/>
          <cell r="CS2707"/>
        </row>
        <row r="2708">
          <cell r="B2708" t="str">
            <v>37</v>
          </cell>
          <cell r="F2708" t="str">
            <v>612-8391</v>
          </cell>
          <cell r="G2708" t="str">
            <v>京都市伏見区</v>
          </cell>
          <cell r="H2708" t="str">
            <v>下鳥羽芹川町４８－２５</v>
          </cell>
          <cell r="I2708" t="str">
            <v>075-621-7264</v>
          </cell>
          <cell r="J2708">
            <v>84975</v>
          </cell>
          <cell r="K2708">
            <v>0</v>
          </cell>
          <cell r="M2708" t="str">
            <v/>
          </cell>
          <cell r="N2708"/>
          <cell r="O2708"/>
          <cell r="AA2708" t="str">
            <v/>
          </cell>
          <cell r="AB2708"/>
          <cell r="AC2708"/>
          <cell r="AO2708" t="str">
            <v/>
          </cell>
          <cell r="AP2708"/>
          <cell r="AQ2708"/>
          <cell r="BC2708" t="str">
            <v/>
          </cell>
          <cell r="BD2708"/>
          <cell r="BE2708"/>
          <cell r="BQ2708" t="str">
            <v/>
          </cell>
          <cell r="BR2708"/>
          <cell r="BS2708"/>
          <cell r="CE2708" t="str">
            <v/>
          </cell>
          <cell r="CF2708" t="str">
            <v/>
          </cell>
          <cell r="CG2708" t="str">
            <v/>
          </cell>
          <cell r="CR2708" t="str">
            <v>京都中央信用金庫</v>
          </cell>
          <cell r="CS2708" t="str">
            <v>竹田南支店</v>
          </cell>
        </row>
        <row r="2709">
          <cell r="B2709" t="str">
            <v>35</v>
          </cell>
          <cell r="F2709" t="str">
            <v>621-0846</v>
          </cell>
          <cell r="G2709" t="str">
            <v>亀岡市南つつじケ丘大葉台</v>
          </cell>
          <cell r="H2709" t="str">
            <v>2丁目42-18</v>
          </cell>
          <cell r="I2709" t="str">
            <v>090-3051-3163</v>
          </cell>
          <cell r="J2709">
            <v>39045</v>
          </cell>
          <cell r="K2709">
            <v>34675</v>
          </cell>
          <cell r="M2709" t="str">
            <v>馬場　久和</v>
          </cell>
          <cell r="N2709">
            <v>10000</v>
          </cell>
          <cell r="O2709">
            <v>12</v>
          </cell>
          <cell r="AA2709" t="str">
            <v/>
          </cell>
          <cell r="AB2709"/>
          <cell r="AC2709"/>
          <cell r="AO2709" t="str">
            <v/>
          </cell>
          <cell r="AP2709"/>
          <cell r="AQ2709"/>
          <cell r="BC2709" t="str">
            <v/>
          </cell>
          <cell r="BD2709"/>
          <cell r="BE2709"/>
          <cell r="BQ2709" t="str">
            <v/>
          </cell>
          <cell r="BR2709"/>
          <cell r="BS2709"/>
          <cell r="CE2709" t="str">
            <v/>
          </cell>
          <cell r="CF2709" t="str">
            <v/>
          </cell>
          <cell r="CG2709" t="str">
            <v/>
          </cell>
          <cell r="CR2709" t="str">
            <v>京都銀行</v>
          </cell>
          <cell r="CS2709" t="str">
            <v>東亀岡支店</v>
          </cell>
        </row>
        <row r="2710">
          <cell r="B2710" t="str">
            <v>35</v>
          </cell>
          <cell r="F2710" t="str">
            <v>629-2504</v>
          </cell>
          <cell r="G2710" t="str">
            <v>京丹後市大宮町善王寺２５６－１</v>
          </cell>
          <cell r="H2710" t="str">
            <v/>
          </cell>
          <cell r="I2710" t="str">
            <v>090-8210-8428</v>
          </cell>
          <cell r="J2710">
            <v>40973</v>
          </cell>
          <cell r="K2710">
            <v>27740</v>
          </cell>
          <cell r="M2710" t="str">
            <v>大西　裕樹</v>
          </cell>
          <cell r="N2710">
            <v>8000</v>
          </cell>
          <cell r="O2710">
            <v>12</v>
          </cell>
          <cell r="AA2710" t="str">
            <v/>
          </cell>
          <cell r="AB2710"/>
          <cell r="AC2710"/>
          <cell r="AO2710" t="str">
            <v/>
          </cell>
          <cell r="AP2710"/>
          <cell r="AQ2710"/>
          <cell r="BC2710" t="str">
            <v/>
          </cell>
          <cell r="BD2710"/>
          <cell r="BE2710"/>
          <cell r="BQ2710" t="str">
            <v/>
          </cell>
          <cell r="BR2710"/>
          <cell r="BS2710"/>
          <cell r="CE2710" t="str">
            <v/>
          </cell>
          <cell r="CF2710" t="str">
            <v/>
          </cell>
          <cell r="CG2710" t="str">
            <v/>
          </cell>
          <cell r="CR2710" t="str">
            <v>京都北都信用金庫</v>
          </cell>
          <cell r="CS2710" t="str">
            <v>大宮支店</v>
          </cell>
        </row>
        <row r="2711">
          <cell r="B2711" t="str">
            <v>35</v>
          </cell>
          <cell r="F2711" t="str">
            <v>629-3113</v>
          </cell>
          <cell r="G2711" t="str">
            <v>京丹後市</v>
          </cell>
          <cell r="H2711" t="str">
            <v>網野町小浜９３７番地の３</v>
          </cell>
          <cell r="I2711" t="str">
            <v>090-62340665</v>
          </cell>
          <cell r="J2711">
            <v>4693</v>
          </cell>
          <cell r="K2711">
            <v>0</v>
          </cell>
          <cell r="M2711" t="str">
            <v/>
          </cell>
          <cell r="N2711"/>
          <cell r="O2711"/>
          <cell r="AA2711" t="str">
            <v/>
          </cell>
          <cell r="AB2711"/>
          <cell r="AC2711"/>
          <cell r="AO2711" t="str">
            <v/>
          </cell>
          <cell r="AP2711"/>
          <cell r="AQ2711"/>
          <cell r="BC2711" t="str">
            <v/>
          </cell>
          <cell r="BD2711"/>
          <cell r="BE2711"/>
          <cell r="BQ2711" t="str">
            <v/>
          </cell>
          <cell r="BR2711"/>
          <cell r="BS2711"/>
          <cell r="CE2711" t="str">
            <v/>
          </cell>
          <cell r="CF2711" t="str">
            <v/>
          </cell>
          <cell r="CG2711" t="str">
            <v/>
          </cell>
          <cell r="CR2711" t="str">
            <v>京都北都信用金庫</v>
          </cell>
          <cell r="CS2711" t="str">
            <v>網野支店</v>
          </cell>
        </row>
        <row r="2712">
          <cell r="B2712" t="str">
            <v>35</v>
          </cell>
          <cell r="F2712" t="str">
            <v>601-0277</v>
          </cell>
          <cell r="G2712" t="str">
            <v>京都市右京区京北漆谷町</v>
          </cell>
          <cell r="H2712" t="str">
            <v>谷北３３</v>
          </cell>
          <cell r="I2712" t="str">
            <v>075-465-0211</v>
          </cell>
          <cell r="J2712">
            <v>29925</v>
          </cell>
          <cell r="K2712">
            <v>27740</v>
          </cell>
          <cell r="M2712" t="str">
            <v>西藤　和裕</v>
          </cell>
          <cell r="N2712">
            <v>8000</v>
          </cell>
          <cell r="O2712">
            <v>12</v>
          </cell>
          <cell r="AA2712" t="str">
            <v/>
          </cell>
          <cell r="AB2712"/>
          <cell r="AC2712"/>
          <cell r="AO2712" t="str">
            <v/>
          </cell>
          <cell r="AP2712"/>
          <cell r="AQ2712"/>
          <cell r="BC2712" t="str">
            <v/>
          </cell>
          <cell r="BD2712"/>
          <cell r="BE2712"/>
          <cell r="BQ2712" t="str">
            <v/>
          </cell>
          <cell r="BR2712"/>
          <cell r="BS2712"/>
          <cell r="CE2712" t="str">
            <v/>
          </cell>
          <cell r="CF2712" t="str">
            <v/>
          </cell>
          <cell r="CG2712" t="str">
            <v/>
          </cell>
          <cell r="CR2712" t="str">
            <v>京都銀行</v>
          </cell>
          <cell r="CS2712" t="str">
            <v>北桑支店</v>
          </cell>
        </row>
        <row r="2713">
          <cell r="B2713" t="str">
            <v>35</v>
          </cell>
          <cell r="F2713" t="str">
            <v>615-8215</v>
          </cell>
          <cell r="G2713" t="str">
            <v>京都市西京区川島調子町１０７番地１</v>
          </cell>
          <cell r="H2713" t="str">
            <v/>
          </cell>
          <cell r="I2713" t="str">
            <v>075-392-0286</v>
          </cell>
          <cell r="J2713">
            <v>2403</v>
          </cell>
          <cell r="K2713">
            <v>0</v>
          </cell>
          <cell r="M2713" t="str">
            <v/>
          </cell>
          <cell r="N2713"/>
          <cell r="O2713"/>
          <cell r="AA2713" t="str">
            <v/>
          </cell>
          <cell r="AB2713"/>
          <cell r="AC2713"/>
          <cell r="AO2713" t="str">
            <v/>
          </cell>
          <cell r="AP2713"/>
          <cell r="AQ2713"/>
          <cell r="BC2713" t="str">
            <v/>
          </cell>
          <cell r="BD2713"/>
          <cell r="BE2713"/>
          <cell r="BQ2713" t="str">
            <v/>
          </cell>
          <cell r="BR2713"/>
          <cell r="BS2713"/>
          <cell r="CE2713" t="str">
            <v/>
          </cell>
          <cell r="CF2713" t="str">
            <v/>
          </cell>
          <cell r="CG2713" t="str">
            <v/>
          </cell>
          <cell r="CR2713" t="str">
            <v>京都信用金庫</v>
          </cell>
          <cell r="CS2713" t="str">
            <v>上鳥羽支店</v>
          </cell>
        </row>
        <row r="2714">
          <cell r="B2714" t="str">
            <v>35</v>
          </cell>
          <cell r="F2714" t="str">
            <v>603-8487</v>
          </cell>
          <cell r="G2714" t="str">
            <v>京都市北区</v>
          </cell>
          <cell r="H2714" t="str">
            <v>大北山原谷乾町４０番地６４</v>
          </cell>
          <cell r="I2714" t="str">
            <v>075-463-5539</v>
          </cell>
          <cell r="J2714">
            <v>43785</v>
          </cell>
          <cell r="K2714">
            <v>34675</v>
          </cell>
          <cell r="M2714" t="str">
            <v>竹内　督二</v>
          </cell>
          <cell r="N2714">
            <v>10000</v>
          </cell>
          <cell r="O2714">
            <v>12</v>
          </cell>
          <cell r="AA2714" t="str">
            <v/>
          </cell>
          <cell r="AB2714"/>
          <cell r="AC2714"/>
          <cell r="AO2714" t="str">
            <v/>
          </cell>
          <cell r="AP2714"/>
          <cell r="AQ2714"/>
          <cell r="BC2714" t="str">
            <v/>
          </cell>
          <cell r="BD2714"/>
          <cell r="BE2714"/>
          <cell r="BQ2714" t="str">
            <v/>
          </cell>
          <cell r="BR2714"/>
          <cell r="BS2714"/>
          <cell r="CE2714" t="str">
            <v/>
          </cell>
          <cell r="CF2714" t="str">
            <v/>
          </cell>
          <cell r="CG2714" t="str">
            <v/>
          </cell>
          <cell r="CR2714"/>
          <cell r="CS2714"/>
        </row>
        <row r="2715">
          <cell r="B2715" t="str">
            <v>35</v>
          </cell>
          <cell r="F2715" t="str">
            <v>607-8179</v>
          </cell>
          <cell r="G2715" t="str">
            <v>京都市山科区大宅御所田町　１２２－</v>
          </cell>
          <cell r="H2715" t="str">
            <v>2</v>
          </cell>
          <cell r="I2715" t="str">
            <v>075-571-9691</v>
          </cell>
          <cell r="J2715">
            <v>64600</v>
          </cell>
          <cell r="K2715">
            <v>62415</v>
          </cell>
          <cell r="M2715" t="str">
            <v>加藤　正二</v>
          </cell>
          <cell r="N2715">
            <v>18000</v>
          </cell>
          <cell r="O2715">
            <v>12</v>
          </cell>
          <cell r="AA2715" t="str">
            <v/>
          </cell>
          <cell r="AB2715"/>
          <cell r="AC2715"/>
          <cell r="AO2715" t="str">
            <v/>
          </cell>
          <cell r="AP2715"/>
          <cell r="AQ2715"/>
          <cell r="BC2715" t="str">
            <v/>
          </cell>
          <cell r="BD2715"/>
          <cell r="BE2715"/>
          <cell r="BQ2715" t="str">
            <v/>
          </cell>
          <cell r="BR2715"/>
          <cell r="BS2715"/>
          <cell r="CE2715" t="str">
            <v/>
          </cell>
          <cell r="CF2715" t="str">
            <v/>
          </cell>
          <cell r="CG2715" t="str">
            <v/>
          </cell>
          <cell r="CR2715" t="str">
            <v>京都中央信用金庫</v>
          </cell>
          <cell r="CS2715" t="str">
            <v>西野山支店</v>
          </cell>
        </row>
        <row r="2716">
          <cell r="B2716" t="str">
            <v>37</v>
          </cell>
          <cell r="F2716" t="str">
            <v>612-8493</v>
          </cell>
          <cell r="G2716" t="str">
            <v>京都市伏見区久我御旅町１１－２</v>
          </cell>
          <cell r="H2716" t="str">
            <v/>
          </cell>
          <cell r="I2716" t="str">
            <v>075-953-6531</v>
          </cell>
          <cell r="J2716">
            <v>69300</v>
          </cell>
          <cell r="K2716">
            <v>65700</v>
          </cell>
          <cell r="M2716" t="str">
            <v>中野　貴文</v>
          </cell>
          <cell r="N2716">
            <v>12000</v>
          </cell>
          <cell r="O2716">
            <v>12</v>
          </cell>
          <cell r="AA2716" t="str">
            <v/>
          </cell>
          <cell r="AB2716"/>
          <cell r="AC2716"/>
          <cell r="AO2716" t="str">
            <v/>
          </cell>
          <cell r="AP2716"/>
          <cell r="AQ2716"/>
          <cell r="BC2716" t="str">
            <v/>
          </cell>
          <cell r="BD2716"/>
          <cell r="BE2716"/>
          <cell r="BQ2716" t="str">
            <v/>
          </cell>
          <cell r="BR2716"/>
          <cell r="BS2716"/>
          <cell r="CE2716" t="str">
            <v/>
          </cell>
          <cell r="CF2716" t="str">
            <v/>
          </cell>
          <cell r="CG2716" t="str">
            <v/>
          </cell>
          <cell r="CR2716" t="str">
            <v>京都中央信用金庫</v>
          </cell>
          <cell r="CS2716" t="str">
            <v>九条支店</v>
          </cell>
        </row>
        <row r="2717">
          <cell r="B2717" t="str">
            <v>35</v>
          </cell>
          <cell r="F2717" t="str">
            <v>622-0213</v>
          </cell>
          <cell r="G2717" t="str">
            <v>船井郡京丹波町　須知鍋倉２７番地</v>
          </cell>
          <cell r="H2717" t="str">
            <v/>
          </cell>
          <cell r="I2717" t="str">
            <v>0771-82-0418</v>
          </cell>
          <cell r="J2717">
            <v>141464</v>
          </cell>
          <cell r="K2717">
            <v>24272</v>
          </cell>
          <cell r="M2717" t="str">
            <v>稲葉　悟</v>
          </cell>
          <cell r="N2717">
            <v>7000</v>
          </cell>
          <cell r="O2717">
            <v>12</v>
          </cell>
          <cell r="AA2717" t="str">
            <v/>
          </cell>
          <cell r="AB2717"/>
          <cell r="AC2717"/>
          <cell r="AO2717" t="str">
            <v/>
          </cell>
          <cell r="AP2717"/>
          <cell r="AQ2717"/>
          <cell r="BC2717" t="str">
            <v/>
          </cell>
          <cell r="BD2717"/>
          <cell r="BE2717"/>
          <cell r="BQ2717" t="str">
            <v/>
          </cell>
          <cell r="BR2717"/>
          <cell r="BS2717"/>
          <cell r="CE2717" t="str">
            <v/>
          </cell>
          <cell r="CF2717" t="str">
            <v/>
          </cell>
          <cell r="CG2717" t="str">
            <v/>
          </cell>
          <cell r="CR2717" t="str">
            <v>京都銀行</v>
          </cell>
          <cell r="CS2717" t="str">
            <v>須知支店</v>
          </cell>
        </row>
        <row r="2718">
          <cell r="B2718" t="str">
            <v>35</v>
          </cell>
          <cell r="F2718" t="str">
            <v>613-0023</v>
          </cell>
          <cell r="G2718" t="str">
            <v>久世郡久御山町野村３３－２</v>
          </cell>
          <cell r="H2718" t="str">
            <v/>
          </cell>
          <cell r="I2718" t="str">
            <v>631-4412</v>
          </cell>
          <cell r="J2718">
            <v>18373</v>
          </cell>
          <cell r="K2718">
            <v>0</v>
          </cell>
          <cell r="M2718" t="str">
            <v/>
          </cell>
          <cell r="N2718"/>
          <cell r="O2718"/>
          <cell r="AA2718" t="str">
            <v/>
          </cell>
          <cell r="AB2718"/>
          <cell r="AC2718"/>
          <cell r="AO2718" t="str">
            <v/>
          </cell>
          <cell r="AP2718"/>
          <cell r="AQ2718"/>
          <cell r="BC2718" t="str">
            <v/>
          </cell>
          <cell r="BD2718"/>
          <cell r="BE2718"/>
          <cell r="BQ2718" t="str">
            <v/>
          </cell>
          <cell r="BR2718"/>
          <cell r="BS2718"/>
          <cell r="CE2718" t="str">
            <v/>
          </cell>
          <cell r="CF2718" t="str">
            <v/>
          </cell>
          <cell r="CG2718" t="str">
            <v/>
          </cell>
          <cell r="CR2718" t="str">
            <v>京都中央信用金庫</v>
          </cell>
          <cell r="CS2718" t="str">
            <v>久御山中央支店</v>
          </cell>
        </row>
        <row r="2719">
          <cell r="B2719" t="str">
            <v>35</v>
          </cell>
          <cell r="F2719" t="str">
            <v>610-0313</v>
          </cell>
          <cell r="G2719" t="str">
            <v>京田辺市三山木柚ノ木４６－３</v>
          </cell>
          <cell r="H2719" t="str">
            <v/>
          </cell>
          <cell r="I2719" t="str">
            <v>0774-65-3868</v>
          </cell>
          <cell r="J2719">
            <v>15475</v>
          </cell>
          <cell r="K2719">
            <v>13870</v>
          </cell>
          <cell r="M2719" t="str">
            <v>西田　徳章</v>
          </cell>
          <cell r="N2719">
            <v>4000</v>
          </cell>
          <cell r="O2719">
            <v>12</v>
          </cell>
          <cell r="AA2719" t="str">
            <v/>
          </cell>
          <cell r="AB2719"/>
          <cell r="AC2719"/>
          <cell r="AO2719" t="str">
            <v/>
          </cell>
          <cell r="AP2719"/>
          <cell r="AQ2719"/>
          <cell r="BC2719" t="str">
            <v/>
          </cell>
          <cell r="BD2719"/>
          <cell r="BE2719"/>
          <cell r="BQ2719" t="str">
            <v/>
          </cell>
          <cell r="BR2719"/>
          <cell r="BS2719"/>
          <cell r="CE2719" t="str">
            <v/>
          </cell>
          <cell r="CF2719" t="str">
            <v/>
          </cell>
          <cell r="CG2719" t="str">
            <v/>
          </cell>
          <cell r="CR2719" t="str">
            <v>京都銀行</v>
          </cell>
          <cell r="CS2719" t="str">
            <v>三山木支店</v>
          </cell>
        </row>
        <row r="2720">
          <cell r="B2720" t="str">
            <v>35</v>
          </cell>
          <cell r="F2720" t="str">
            <v>607-8325</v>
          </cell>
          <cell r="G2720" t="str">
            <v>京都市山科区</v>
          </cell>
          <cell r="H2720" t="str">
            <v>川田土仏２８番地３</v>
          </cell>
          <cell r="I2720" t="str">
            <v>075-632-8541</v>
          </cell>
          <cell r="J2720">
            <v>22610</v>
          </cell>
          <cell r="K2720">
            <v>13870</v>
          </cell>
          <cell r="M2720" t="str">
            <v>梅林　悟</v>
          </cell>
          <cell r="N2720">
            <v>4000</v>
          </cell>
          <cell r="O2720">
            <v>12</v>
          </cell>
          <cell r="AA2720" t="str">
            <v/>
          </cell>
          <cell r="AB2720"/>
          <cell r="AC2720"/>
          <cell r="AO2720" t="str">
            <v/>
          </cell>
          <cell r="AP2720"/>
          <cell r="AQ2720"/>
          <cell r="BC2720" t="str">
            <v/>
          </cell>
          <cell r="BD2720"/>
          <cell r="BE2720"/>
          <cell r="BQ2720" t="str">
            <v/>
          </cell>
          <cell r="BR2720"/>
          <cell r="BS2720"/>
          <cell r="CE2720" t="str">
            <v/>
          </cell>
          <cell r="CF2720" t="str">
            <v/>
          </cell>
          <cell r="CG2720" t="str">
            <v/>
          </cell>
          <cell r="CR2720" t="str">
            <v>京都中央信用金庫</v>
          </cell>
          <cell r="CS2720" t="str">
            <v>西野山支店</v>
          </cell>
        </row>
        <row r="2721">
          <cell r="B2721" t="str">
            <v>35</v>
          </cell>
          <cell r="F2721" t="str">
            <v>610-1101</v>
          </cell>
          <cell r="G2721" t="str">
            <v>京都市西京区</v>
          </cell>
          <cell r="H2721" t="str">
            <v>大枝北沓掛町二丁目３番地１５</v>
          </cell>
          <cell r="I2721" t="str">
            <v>075-755-6729</v>
          </cell>
          <cell r="J2721">
            <v>16055</v>
          </cell>
          <cell r="K2721">
            <v>13870</v>
          </cell>
          <cell r="M2721" t="str">
            <v>小林　寿和</v>
          </cell>
          <cell r="N2721">
            <v>4000</v>
          </cell>
          <cell r="O2721">
            <v>12</v>
          </cell>
          <cell r="AA2721" t="str">
            <v/>
          </cell>
          <cell r="AB2721"/>
          <cell r="AC2721"/>
          <cell r="AO2721" t="str">
            <v/>
          </cell>
          <cell r="AP2721"/>
          <cell r="AQ2721"/>
          <cell r="BC2721" t="str">
            <v/>
          </cell>
          <cell r="BD2721"/>
          <cell r="BE2721"/>
          <cell r="BQ2721" t="str">
            <v/>
          </cell>
          <cell r="BR2721"/>
          <cell r="BS2721"/>
          <cell r="CE2721" t="str">
            <v/>
          </cell>
          <cell r="CF2721" t="str">
            <v/>
          </cell>
          <cell r="CG2721" t="str">
            <v/>
          </cell>
          <cell r="CR2721" t="str">
            <v>京都中央信用金庫</v>
          </cell>
          <cell r="CS2721" t="str">
            <v>洛西支店</v>
          </cell>
        </row>
        <row r="2722">
          <cell r="B2722" t="str">
            <v>35</v>
          </cell>
          <cell r="F2722" t="str">
            <v>629-3113</v>
          </cell>
          <cell r="G2722" t="str">
            <v>京丹後市網野町小浜６５７</v>
          </cell>
          <cell r="H2722" t="str">
            <v/>
          </cell>
          <cell r="I2722" t="str">
            <v>0772-72-5607</v>
          </cell>
          <cell r="J2722">
            <v>19665</v>
          </cell>
          <cell r="K2722">
            <v>0</v>
          </cell>
          <cell r="M2722" t="str">
            <v/>
          </cell>
          <cell r="N2722"/>
          <cell r="O2722"/>
          <cell r="AA2722" t="str">
            <v/>
          </cell>
          <cell r="AB2722"/>
          <cell r="AC2722"/>
          <cell r="AO2722" t="str">
            <v/>
          </cell>
          <cell r="AP2722"/>
          <cell r="AQ2722"/>
          <cell r="BC2722" t="str">
            <v/>
          </cell>
          <cell r="BD2722"/>
          <cell r="BE2722"/>
          <cell r="BQ2722" t="str">
            <v/>
          </cell>
          <cell r="BR2722"/>
          <cell r="BS2722"/>
          <cell r="CE2722" t="str">
            <v/>
          </cell>
          <cell r="CF2722" t="str">
            <v/>
          </cell>
          <cell r="CG2722" t="str">
            <v/>
          </cell>
          <cell r="CR2722" t="str">
            <v>京都北都信用金庫</v>
          </cell>
          <cell r="CS2722" t="str">
            <v>網野支店</v>
          </cell>
        </row>
        <row r="2723">
          <cell r="B2723" t="str">
            <v>35</v>
          </cell>
          <cell r="F2723" t="str">
            <v>606-8101</v>
          </cell>
          <cell r="G2723" t="str">
            <v>京都市左京区高野蓼原町４１－２</v>
          </cell>
          <cell r="H2723" t="str">
            <v/>
          </cell>
          <cell r="I2723" t="str">
            <v>075-741-8622</v>
          </cell>
          <cell r="J2723">
            <v>102296</v>
          </cell>
          <cell r="K2723">
            <v>69350</v>
          </cell>
          <cell r="M2723" t="str">
            <v>増永　好昭</v>
          </cell>
          <cell r="N2723">
            <v>10000</v>
          </cell>
          <cell r="O2723">
            <v>12</v>
          </cell>
          <cell r="AA2723" t="str">
            <v>増永　寿裕</v>
          </cell>
          <cell r="AB2723">
            <v>10000</v>
          </cell>
          <cell r="AC2723">
            <v>12</v>
          </cell>
          <cell r="AO2723" t="str">
            <v/>
          </cell>
          <cell r="AP2723"/>
          <cell r="AQ2723"/>
          <cell r="BC2723" t="str">
            <v/>
          </cell>
          <cell r="BD2723"/>
          <cell r="BE2723"/>
          <cell r="BQ2723" t="str">
            <v/>
          </cell>
          <cell r="BR2723"/>
          <cell r="BS2723"/>
          <cell r="CE2723" t="str">
            <v/>
          </cell>
          <cell r="CF2723" t="str">
            <v/>
          </cell>
          <cell r="CG2723" t="str">
            <v/>
          </cell>
          <cell r="CR2723" t="str">
            <v>京都中央信用金庫</v>
          </cell>
          <cell r="CS2723" t="str">
            <v>出町支店</v>
          </cell>
        </row>
        <row r="2724">
          <cell r="B2724" t="str">
            <v>35</v>
          </cell>
          <cell r="F2724" t="str">
            <v>520-0067</v>
          </cell>
          <cell r="G2724" t="str">
            <v>滋賀県大津市藤尾奥町１２－１</v>
          </cell>
          <cell r="H2724" t="str">
            <v/>
          </cell>
          <cell r="I2724" t="str">
            <v>077-527-6082</v>
          </cell>
          <cell r="J2724">
            <v>71535</v>
          </cell>
          <cell r="K2724">
            <v>69350</v>
          </cell>
          <cell r="M2724" t="str">
            <v>石原　滋</v>
          </cell>
          <cell r="N2724">
            <v>20000</v>
          </cell>
          <cell r="O2724">
            <v>12</v>
          </cell>
          <cell r="AA2724" t="str">
            <v/>
          </cell>
          <cell r="AB2724"/>
          <cell r="AC2724"/>
          <cell r="AO2724" t="str">
            <v/>
          </cell>
          <cell r="AP2724"/>
          <cell r="AQ2724"/>
          <cell r="BC2724" t="str">
            <v/>
          </cell>
          <cell r="BD2724"/>
          <cell r="BE2724"/>
          <cell r="BQ2724" t="str">
            <v/>
          </cell>
          <cell r="BR2724"/>
          <cell r="BS2724"/>
          <cell r="CE2724" t="str">
            <v/>
          </cell>
          <cell r="CF2724" t="str">
            <v/>
          </cell>
          <cell r="CG2724" t="str">
            <v/>
          </cell>
          <cell r="CR2724" t="str">
            <v>滋賀銀行</v>
          </cell>
          <cell r="CS2724" t="str">
            <v>四ノ宮支店</v>
          </cell>
        </row>
        <row r="2725">
          <cell r="B2725" t="str">
            <v>38</v>
          </cell>
          <cell r="F2725" t="str">
            <v>612-8494</v>
          </cell>
          <cell r="G2725" t="str">
            <v>京都市伏見区久我東町１－６５</v>
          </cell>
          <cell r="H2725" t="str">
            <v/>
          </cell>
          <cell r="I2725" t="str">
            <v>075-932-2222</v>
          </cell>
          <cell r="J2725">
            <v>18900</v>
          </cell>
          <cell r="K2725">
            <v>17520</v>
          </cell>
          <cell r="M2725" t="str">
            <v>谷口　講二</v>
          </cell>
          <cell r="N2725">
            <v>4000</v>
          </cell>
          <cell r="O2725">
            <v>12</v>
          </cell>
          <cell r="AA2725" t="str">
            <v/>
          </cell>
          <cell r="AB2725"/>
          <cell r="AC2725"/>
          <cell r="AO2725" t="str">
            <v/>
          </cell>
          <cell r="AP2725"/>
          <cell r="AQ2725"/>
          <cell r="BC2725" t="str">
            <v/>
          </cell>
          <cell r="BD2725"/>
          <cell r="BE2725"/>
          <cell r="BQ2725" t="str">
            <v/>
          </cell>
          <cell r="BR2725"/>
          <cell r="BS2725"/>
          <cell r="CE2725" t="str">
            <v/>
          </cell>
          <cell r="CF2725" t="str">
            <v/>
          </cell>
          <cell r="CG2725" t="str">
            <v/>
          </cell>
          <cell r="CR2725"/>
          <cell r="CS2725"/>
        </row>
        <row r="2726">
          <cell r="B2726" t="str">
            <v>35</v>
          </cell>
          <cell r="F2726" t="str">
            <v>610-0121</v>
          </cell>
          <cell r="G2726" t="str">
            <v>城陽市寺田大川原２０－１７</v>
          </cell>
          <cell r="H2726" t="str">
            <v/>
          </cell>
          <cell r="I2726" t="str">
            <v>0774-53-9236</v>
          </cell>
          <cell r="J2726">
            <v>50730</v>
          </cell>
          <cell r="K2726">
            <v>48545</v>
          </cell>
          <cell r="M2726" t="str">
            <v>山口　尚亮</v>
          </cell>
          <cell r="N2726">
            <v>14000</v>
          </cell>
          <cell r="O2726">
            <v>12</v>
          </cell>
          <cell r="AA2726" t="str">
            <v/>
          </cell>
          <cell r="AB2726"/>
          <cell r="AC2726"/>
          <cell r="AO2726" t="str">
            <v/>
          </cell>
          <cell r="AP2726"/>
          <cell r="AQ2726"/>
          <cell r="BC2726" t="str">
            <v/>
          </cell>
          <cell r="BD2726"/>
          <cell r="BE2726"/>
          <cell r="BQ2726" t="str">
            <v/>
          </cell>
          <cell r="BR2726"/>
          <cell r="BS2726"/>
          <cell r="CE2726" t="str">
            <v/>
          </cell>
          <cell r="CF2726" t="str">
            <v/>
          </cell>
          <cell r="CG2726" t="str">
            <v/>
          </cell>
          <cell r="CR2726"/>
          <cell r="CS2726"/>
        </row>
        <row r="2727">
          <cell r="B2727" t="str">
            <v>37</v>
          </cell>
          <cell r="F2727" t="str">
            <v>617-0814</v>
          </cell>
          <cell r="G2727" t="str">
            <v>長岡京市今里貝川１－１５</v>
          </cell>
          <cell r="H2727" t="str">
            <v/>
          </cell>
          <cell r="I2727" t="str">
            <v>075-955-5560</v>
          </cell>
          <cell r="J2727">
            <v>4020</v>
          </cell>
          <cell r="K2727">
            <v>0</v>
          </cell>
          <cell r="M2727" t="str">
            <v/>
          </cell>
          <cell r="N2727"/>
          <cell r="O2727"/>
          <cell r="AA2727" t="str">
            <v/>
          </cell>
          <cell r="AB2727"/>
          <cell r="AC2727"/>
          <cell r="AO2727" t="str">
            <v/>
          </cell>
          <cell r="AP2727"/>
          <cell r="AQ2727"/>
          <cell r="BC2727" t="str">
            <v/>
          </cell>
          <cell r="BD2727"/>
          <cell r="BE2727"/>
          <cell r="BQ2727" t="str">
            <v/>
          </cell>
          <cell r="BR2727"/>
          <cell r="BS2727"/>
          <cell r="CE2727" t="str">
            <v/>
          </cell>
          <cell r="CF2727" t="str">
            <v/>
          </cell>
          <cell r="CG2727" t="str">
            <v/>
          </cell>
          <cell r="CR2727" t="str">
            <v>京都中央信用金庫</v>
          </cell>
          <cell r="CS2727" t="str">
            <v>今里支店</v>
          </cell>
        </row>
        <row r="2728">
          <cell r="B2728" t="str">
            <v>35</v>
          </cell>
          <cell r="F2728" t="str">
            <v>620-0803</v>
          </cell>
          <cell r="G2728" t="str">
            <v>福知山市</v>
          </cell>
          <cell r="H2728" t="str">
            <v>観音寺２５４－２</v>
          </cell>
          <cell r="I2728" t="str">
            <v>0773-20-5229</v>
          </cell>
          <cell r="J2728">
            <v>86459</v>
          </cell>
          <cell r="K2728">
            <v>83220</v>
          </cell>
          <cell r="M2728" t="str">
            <v>舟越　浩史</v>
          </cell>
          <cell r="N2728">
            <v>14000</v>
          </cell>
          <cell r="O2728">
            <v>12</v>
          </cell>
          <cell r="AA2728" t="str">
            <v>舟越　凛</v>
          </cell>
          <cell r="AB2728">
            <v>10000</v>
          </cell>
          <cell r="AC2728">
            <v>12</v>
          </cell>
          <cell r="AO2728" t="str">
            <v/>
          </cell>
          <cell r="AP2728"/>
          <cell r="AQ2728"/>
          <cell r="BC2728" t="str">
            <v/>
          </cell>
          <cell r="BD2728"/>
          <cell r="BE2728"/>
          <cell r="BQ2728" t="str">
            <v/>
          </cell>
          <cell r="BR2728"/>
          <cell r="BS2728"/>
          <cell r="CE2728" t="str">
            <v/>
          </cell>
          <cell r="CF2728" t="str">
            <v/>
          </cell>
          <cell r="CG2728" t="str">
            <v/>
          </cell>
          <cell r="CR2728" t="str">
            <v>京都北都信用金庫</v>
          </cell>
          <cell r="CS2728" t="str">
            <v>前田支店</v>
          </cell>
        </row>
        <row r="2729">
          <cell r="B2729" t="str">
            <v>35</v>
          </cell>
          <cell r="F2729" t="str">
            <v>611-0002</v>
          </cell>
          <cell r="G2729" t="str">
            <v>宇治市</v>
          </cell>
          <cell r="H2729" t="str">
            <v>木幡平尾２７番地の６２</v>
          </cell>
          <cell r="I2729" t="str">
            <v>0774-34-0017</v>
          </cell>
          <cell r="J2729">
            <v>89604</v>
          </cell>
          <cell r="K2729">
            <v>69350</v>
          </cell>
          <cell r="M2729" t="str">
            <v>森本　崇嗣</v>
          </cell>
          <cell r="N2729">
            <v>10000</v>
          </cell>
          <cell r="O2729">
            <v>12</v>
          </cell>
          <cell r="AA2729" t="str">
            <v>森本　圭祐</v>
          </cell>
          <cell r="AB2729">
            <v>5000</v>
          </cell>
          <cell r="AC2729">
            <v>12</v>
          </cell>
          <cell r="AO2729" t="str">
            <v>森本　颯汰</v>
          </cell>
          <cell r="AP2729">
            <v>5000</v>
          </cell>
          <cell r="AQ2729">
            <v>12</v>
          </cell>
          <cell r="BC2729" t="str">
            <v/>
          </cell>
          <cell r="BD2729"/>
          <cell r="BE2729"/>
          <cell r="BQ2729" t="str">
            <v/>
          </cell>
          <cell r="BR2729"/>
          <cell r="BS2729"/>
          <cell r="CE2729" t="str">
            <v/>
          </cell>
          <cell r="CF2729" t="str">
            <v/>
          </cell>
          <cell r="CG2729" t="str">
            <v/>
          </cell>
          <cell r="CR2729" t="str">
            <v>京都中央信用金庫</v>
          </cell>
          <cell r="CS2729" t="str">
            <v>六地蔵支店</v>
          </cell>
        </row>
        <row r="2730">
          <cell r="B2730" t="str">
            <v>35</v>
          </cell>
          <cell r="F2730" t="str">
            <v>618-0091</v>
          </cell>
          <cell r="G2730" t="str">
            <v>乙訓郡大山崎町円明寺８</v>
          </cell>
          <cell r="H2730" t="str">
            <v/>
          </cell>
          <cell r="I2730" t="str">
            <v>075-922-5682</v>
          </cell>
          <cell r="J2730">
            <v>16055</v>
          </cell>
          <cell r="K2730">
            <v>13870</v>
          </cell>
          <cell r="M2730" t="str">
            <v>岩井　泉二郎</v>
          </cell>
          <cell r="N2730">
            <v>4000</v>
          </cell>
          <cell r="O2730">
            <v>12</v>
          </cell>
          <cell r="AA2730" t="str">
            <v/>
          </cell>
          <cell r="AB2730"/>
          <cell r="AC2730"/>
          <cell r="AO2730" t="str">
            <v/>
          </cell>
          <cell r="AP2730"/>
          <cell r="AQ2730"/>
          <cell r="BC2730" t="str">
            <v/>
          </cell>
          <cell r="BD2730"/>
          <cell r="BE2730"/>
          <cell r="BQ2730" t="str">
            <v/>
          </cell>
          <cell r="BR2730"/>
          <cell r="BS2730"/>
          <cell r="CE2730" t="str">
            <v/>
          </cell>
          <cell r="CF2730" t="str">
            <v/>
          </cell>
          <cell r="CG2730" t="str">
            <v/>
          </cell>
          <cell r="CR2730" t="str">
            <v>京都銀行</v>
          </cell>
          <cell r="CS2730" t="str">
            <v>久世支店</v>
          </cell>
        </row>
        <row r="2731">
          <cell r="B2731" t="str">
            <v>38</v>
          </cell>
          <cell r="F2731" t="str">
            <v>601-1313</v>
          </cell>
          <cell r="G2731" t="str">
            <v>京都市伏見区</v>
          </cell>
          <cell r="H2731" t="str">
            <v>醍醐御陵東裏町１８－５</v>
          </cell>
          <cell r="I2731" t="str">
            <v>075-573-3941</v>
          </cell>
          <cell r="J2731">
            <v>18816</v>
          </cell>
          <cell r="K2731">
            <v>16056</v>
          </cell>
          <cell r="M2731" t="str">
            <v>宮原　淳</v>
          </cell>
          <cell r="N2731">
            <v>4000</v>
          </cell>
          <cell r="O2731">
            <v>11</v>
          </cell>
          <cell r="AA2731" t="str">
            <v/>
          </cell>
          <cell r="AB2731"/>
          <cell r="AC2731"/>
          <cell r="AO2731" t="str">
            <v/>
          </cell>
          <cell r="AP2731"/>
          <cell r="AQ2731"/>
          <cell r="BC2731" t="str">
            <v/>
          </cell>
          <cell r="BD2731"/>
          <cell r="BE2731"/>
          <cell r="BQ2731" t="str">
            <v/>
          </cell>
          <cell r="BR2731"/>
          <cell r="BS2731"/>
          <cell r="CE2731" t="str">
            <v/>
          </cell>
          <cell r="CF2731" t="str">
            <v/>
          </cell>
          <cell r="CG2731" t="str">
            <v/>
          </cell>
          <cell r="CR2731"/>
          <cell r="CS2731"/>
        </row>
        <row r="2732">
          <cell r="B2732" t="str">
            <v>36</v>
          </cell>
          <cell r="F2732" t="str">
            <v>612-8006</v>
          </cell>
          <cell r="G2732" t="str">
            <v>京都市伏見区</v>
          </cell>
          <cell r="H2732" t="str">
            <v>桃山町大島　３８－３６８</v>
          </cell>
          <cell r="I2732" t="str">
            <v>090-3895-1562</v>
          </cell>
          <cell r="J2732">
            <v>26195</v>
          </cell>
          <cell r="K2732">
            <v>23725</v>
          </cell>
          <cell r="M2732" t="str">
            <v>朝田　光夫</v>
          </cell>
          <cell r="N2732">
            <v>10000</v>
          </cell>
          <cell r="O2732">
            <v>12</v>
          </cell>
          <cell r="AA2732" t="str">
            <v/>
          </cell>
          <cell r="AB2732"/>
          <cell r="AC2732"/>
          <cell r="AO2732" t="str">
            <v/>
          </cell>
          <cell r="AP2732"/>
          <cell r="AQ2732"/>
          <cell r="BC2732" t="str">
            <v/>
          </cell>
          <cell r="BD2732"/>
          <cell r="BE2732"/>
          <cell r="BQ2732" t="str">
            <v/>
          </cell>
          <cell r="BR2732"/>
          <cell r="BS2732"/>
          <cell r="CE2732" t="str">
            <v/>
          </cell>
          <cell r="CF2732" t="str">
            <v/>
          </cell>
          <cell r="CG2732" t="str">
            <v/>
          </cell>
          <cell r="CR2732"/>
          <cell r="CS2732"/>
        </row>
        <row r="2733">
          <cell r="B2733" t="str">
            <v>35</v>
          </cell>
          <cell r="F2733" t="str">
            <v>611-0011</v>
          </cell>
          <cell r="G2733" t="str">
            <v>宇治市五ヶ庄日皆田３番地グランデ日</v>
          </cell>
          <cell r="H2733" t="str">
            <v>皆田２号</v>
          </cell>
          <cell r="I2733" t="str">
            <v>090-1895-8287</v>
          </cell>
          <cell r="J2733">
            <v>14088</v>
          </cell>
          <cell r="K2733">
            <v>13870</v>
          </cell>
          <cell r="M2733" t="str">
            <v>森脇　高志</v>
          </cell>
          <cell r="N2733">
            <v>4000</v>
          </cell>
          <cell r="O2733">
            <v>12</v>
          </cell>
          <cell r="AA2733" t="str">
            <v/>
          </cell>
          <cell r="AB2733"/>
          <cell r="AC2733"/>
          <cell r="AO2733" t="str">
            <v/>
          </cell>
          <cell r="AP2733"/>
          <cell r="AQ2733"/>
          <cell r="BC2733" t="str">
            <v/>
          </cell>
          <cell r="BD2733"/>
          <cell r="BE2733"/>
          <cell r="BQ2733" t="str">
            <v/>
          </cell>
          <cell r="BR2733"/>
          <cell r="BS2733"/>
          <cell r="CE2733" t="str">
            <v/>
          </cell>
          <cell r="CF2733" t="str">
            <v/>
          </cell>
          <cell r="CG2733" t="str">
            <v/>
          </cell>
          <cell r="CR2733" t="str">
            <v>京都信用金庫</v>
          </cell>
          <cell r="CS2733" t="str">
            <v>六地蔵支店</v>
          </cell>
        </row>
        <row r="2734">
          <cell r="B2734" t="str">
            <v>33</v>
          </cell>
          <cell r="F2734" t="str">
            <v>615-0027</v>
          </cell>
          <cell r="G2734" t="str">
            <v>京都市右京区西院西三蔵町３０</v>
          </cell>
          <cell r="H2734" t="str">
            <v/>
          </cell>
          <cell r="I2734" t="str">
            <v>075-755-2520</v>
          </cell>
          <cell r="J2734">
            <v>7002</v>
          </cell>
          <cell r="K2734">
            <v>5472</v>
          </cell>
          <cell r="M2734" t="str">
            <v>篠原　幹正</v>
          </cell>
          <cell r="N2734">
            <v>4000</v>
          </cell>
          <cell r="O2734">
            <v>5</v>
          </cell>
          <cell r="AA2734" t="str">
            <v/>
          </cell>
          <cell r="AB2734"/>
          <cell r="AC2734"/>
          <cell r="AO2734" t="str">
            <v/>
          </cell>
          <cell r="AP2734"/>
          <cell r="AQ2734"/>
          <cell r="BC2734" t="str">
            <v/>
          </cell>
          <cell r="BD2734"/>
          <cell r="BE2734"/>
          <cell r="BQ2734" t="str">
            <v/>
          </cell>
          <cell r="BR2734"/>
          <cell r="BS2734"/>
          <cell r="CE2734" t="str">
            <v/>
          </cell>
          <cell r="CF2734" t="str">
            <v/>
          </cell>
          <cell r="CG2734" t="str">
            <v/>
          </cell>
          <cell r="CR2734" t="str">
            <v>京都中央信用金庫</v>
          </cell>
          <cell r="CS2734" t="str">
            <v>西院支店</v>
          </cell>
        </row>
        <row r="2735">
          <cell r="B2735" t="str">
            <v>38</v>
          </cell>
          <cell r="F2735" t="str">
            <v>621-0243</v>
          </cell>
          <cell r="G2735" t="str">
            <v>亀岡市宮前町宮川浄楽２１</v>
          </cell>
          <cell r="H2735" t="str">
            <v/>
          </cell>
          <cell r="I2735" t="str">
            <v>0771-26-2377</v>
          </cell>
          <cell r="J2735">
            <v>5520</v>
          </cell>
          <cell r="K2735">
            <v>0</v>
          </cell>
          <cell r="M2735" t="str">
            <v/>
          </cell>
          <cell r="N2735"/>
          <cell r="O2735"/>
          <cell r="AA2735" t="str">
            <v/>
          </cell>
          <cell r="AB2735"/>
          <cell r="AC2735"/>
          <cell r="AO2735" t="str">
            <v/>
          </cell>
          <cell r="AP2735"/>
          <cell r="AQ2735"/>
          <cell r="BC2735" t="str">
            <v/>
          </cell>
          <cell r="BD2735"/>
          <cell r="BE2735"/>
          <cell r="BQ2735" t="str">
            <v/>
          </cell>
          <cell r="BR2735"/>
          <cell r="BS2735"/>
          <cell r="CE2735" t="str">
            <v/>
          </cell>
          <cell r="CF2735" t="str">
            <v/>
          </cell>
          <cell r="CG2735" t="str">
            <v/>
          </cell>
          <cell r="CR2735" t="str">
            <v>京都信用金庫</v>
          </cell>
          <cell r="CS2735" t="str">
            <v>亀岡支店</v>
          </cell>
        </row>
        <row r="2736">
          <cell r="B2736" t="str">
            <v>35</v>
          </cell>
          <cell r="F2736" t="str">
            <v>616-8054</v>
          </cell>
          <cell r="G2736" t="str">
            <v>京都市右京区花園中御門町７番地１８</v>
          </cell>
          <cell r="H2736" t="str">
            <v/>
          </cell>
          <cell r="I2736" t="str">
            <v>075-366-3375</v>
          </cell>
          <cell r="J2736">
            <v>118883</v>
          </cell>
          <cell r="K2736">
            <v>69350</v>
          </cell>
          <cell r="M2736" t="str">
            <v>木下　義裕</v>
          </cell>
          <cell r="N2736">
            <v>20000</v>
          </cell>
          <cell r="O2736">
            <v>12</v>
          </cell>
          <cell r="AA2736" t="str">
            <v/>
          </cell>
          <cell r="AB2736"/>
          <cell r="AC2736"/>
          <cell r="AO2736" t="str">
            <v/>
          </cell>
          <cell r="AP2736"/>
          <cell r="AQ2736"/>
          <cell r="BC2736" t="str">
            <v/>
          </cell>
          <cell r="BD2736"/>
          <cell r="BE2736"/>
          <cell r="BQ2736" t="str">
            <v/>
          </cell>
          <cell r="BR2736"/>
          <cell r="BS2736"/>
          <cell r="CE2736" t="str">
            <v/>
          </cell>
          <cell r="CF2736" t="str">
            <v/>
          </cell>
          <cell r="CG2736" t="str">
            <v/>
          </cell>
          <cell r="CR2736" t="str">
            <v>京都中央信用金庫</v>
          </cell>
          <cell r="CS2736" t="str">
            <v>太秦支店</v>
          </cell>
        </row>
        <row r="2737">
          <cell r="B2737" t="str">
            <v>35</v>
          </cell>
          <cell r="F2737" t="str">
            <v>612-0846</v>
          </cell>
          <cell r="G2737" t="str">
            <v>京都市伏見区深草坊山町３５－３</v>
          </cell>
          <cell r="H2737" t="str">
            <v/>
          </cell>
          <cell r="I2737" t="str">
            <v>075-641-1750</v>
          </cell>
          <cell r="J2737">
            <v>22249</v>
          </cell>
          <cell r="K2737">
            <v>13870</v>
          </cell>
          <cell r="M2737" t="str">
            <v>村山　拓夫</v>
          </cell>
          <cell r="N2737">
            <v>4000</v>
          </cell>
          <cell r="O2737">
            <v>12</v>
          </cell>
          <cell r="AA2737" t="str">
            <v/>
          </cell>
          <cell r="AB2737"/>
          <cell r="AC2737"/>
          <cell r="AO2737" t="str">
            <v/>
          </cell>
          <cell r="AP2737"/>
          <cell r="AQ2737"/>
          <cell r="BC2737" t="str">
            <v/>
          </cell>
          <cell r="BD2737"/>
          <cell r="BE2737"/>
          <cell r="BQ2737" t="str">
            <v/>
          </cell>
          <cell r="BR2737"/>
          <cell r="BS2737"/>
          <cell r="CE2737" t="str">
            <v/>
          </cell>
          <cell r="CF2737" t="str">
            <v/>
          </cell>
          <cell r="CG2737" t="str">
            <v/>
          </cell>
          <cell r="CR2737" t="str">
            <v>京都銀行</v>
          </cell>
          <cell r="CS2737" t="str">
            <v>墨染支店</v>
          </cell>
        </row>
        <row r="2738">
          <cell r="B2738" t="str">
            <v>38</v>
          </cell>
          <cell r="F2738" t="str">
            <v>610-1106</v>
          </cell>
          <cell r="G2738" t="str">
            <v>京都市西京区</v>
          </cell>
          <cell r="H2738" t="str">
            <v>大枝沓掛町１４－３６６</v>
          </cell>
          <cell r="I2738" t="str">
            <v>075-331-7411</v>
          </cell>
          <cell r="J2738">
            <v>20280</v>
          </cell>
          <cell r="K2738">
            <v>17520</v>
          </cell>
          <cell r="M2738" t="str">
            <v>杉本　欣也</v>
          </cell>
          <cell r="N2738">
            <v>4000</v>
          </cell>
          <cell r="O2738">
            <v>12</v>
          </cell>
          <cell r="AA2738" t="str">
            <v/>
          </cell>
          <cell r="AB2738"/>
          <cell r="AC2738"/>
          <cell r="AO2738" t="str">
            <v/>
          </cell>
          <cell r="AP2738"/>
          <cell r="AQ2738"/>
          <cell r="BC2738" t="str">
            <v/>
          </cell>
          <cell r="BD2738"/>
          <cell r="BE2738"/>
          <cell r="BQ2738" t="str">
            <v/>
          </cell>
          <cell r="BR2738"/>
          <cell r="BS2738"/>
          <cell r="CE2738" t="str">
            <v/>
          </cell>
          <cell r="CF2738" t="str">
            <v/>
          </cell>
          <cell r="CG2738" t="str">
            <v/>
          </cell>
          <cell r="CR2738" t="str">
            <v>京都中央信用金庫</v>
          </cell>
          <cell r="CS2738" t="str">
            <v>下津林支店</v>
          </cell>
        </row>
        <row r="2739">
          <cell r="B2739" t="str">
            <v>35</v>
          </cell>
          <cell r="F2739" t="str">
            <v>602-0024</v>
          </cell>
          <cell r="G2739" t="str">
            <v>京都市上京区上立売通室町西入上立売</v>
          </cell>
          <cell r="H2739" t="str">
            <v>町１－３１</v>
          </cell>
          <cell r="I2739" t="str">
            <v>075-411-0080</v>
          </cell>
          <cell r="J2739">
            <v>41211</v>
          </cell>
          <cell r="K2739">
            <v>34675</v>
          </cell>
          <cell r="M2739" t="str">
            <v>遠藤　亘</v>
          </cell>
          <cell r="N2739">
            <v>10000</v>
          </cell>
          <cell r="O2739">
            <v>12</v>
          </cell>
          <cell r="AA2739" t="str">
            <v/>
          </cell>
          <cell r="AB2739"/>
          <cell r="AC2739"/>
          <cell r="AO2739" t="str">
            <v/>
          </cell>
          <cell r="AP2739"/>
          <cell r="AQ2739"/>
          <cell r="BC2739" t="str">
            <v/>
          </cell>
          <cell r="BD2739"/>
          <cell r="BE2739"/>
          <cell r="BQ2739" t="str">
            <v/>
          </cell>
          <cell r="BR2739"/>
          <cell r="BS2739"/>
          <cell r="CE2739" t="str">
            <v/>
          </cell>
          <cell r="CF2739" t="str">
            <v/>
          </cell>
          <cell r="CG2739" t="str">
            <v/>
          </cell>
          <cell r="CR2739"/>
          <cell r="CS2739"/>
        </row>
        <row r="2740">
          <cell r="B2740" t="str">
            <v>35</v>
          </cell>
          <cell r="F2740" t="str">
            <v>615-8291</v>
          </cell>
          <cell r="G2740" t="str">
            <v>京都市西京区</v>
          </cell>
          <cell r="H2740" t="str">
            <v>松室扇田町２２番地５</v>
          </cell>
          <cell r="I2740" t="str">
            <v>075-393-2321</v>
          </cell>
          <cell r="J2740">
            <v>36860</v>
          </cell>
          <cell r="K2740">
            <v>34675</v>
          </cell>
          <cell r="M2740" t="str">
            <v>中内　弘志</v>
          </cell>
          <cell r="N2740">
            <v>10000</v>
          </cell>
          <cell r="O2740">
            <v>12</v>
          </cell>
          <cell r="AA2740" t="str">
            <v/>
          </cell>
          <cell r="AB2740"/>
          <cell r="AC2740"/>
          <cell r="AO2740" t="str">
            <v/>
          </cell>
          <cell r="AP2740"/>
          <cell r="AQ2740"/>
          <cell r="BC2740" t="str">
            <v/>
          </cell>
          <cell r="BD2740"/>
          <cell r="BE2740"/>
          <cell r="BQ2740" t="str">
            <v/>
          </cell>
          <cell r="BR2740"/>
          <cell r="BS2740"/>
          <cell r="CE2740" t="str">
            <v/>
          </cell>
          <cell r="CF2740" t="str">
            <v/>
          </cell>
          <cell r="CG2740" t="str">
            <v/>
          </cell>
          <cell r="CR2740" t="str">
            <v>京都中央信用金庫</v>
          </cell>
          <cell r="CS2740" t="str">
            <v>下津林支店</v>
          </cell>
        </row>
        <row r="2741">
          <cell r="B2741" t="str">
            <v>35</v>
          </cell>
          <cell r="F2741" t="str">
            <v>611-0041</v>
          </cell>
          <cell r="G2741" t="str">
            <v>宇治市槇島町落合１２４－１　グラン</v>
          </cell>
          <cell r="H2741" t="str">
            <v>コート宇治槇島２０１号</v>
          </cell>
          <cell r="I2741" t="str">
            <v>0774-28-6267</v>
          </cell>
          <cell r="J2741">
            <v>70442</v>
          </cell>
          <cell r="K2741">
            <v>69350</v>
          </cell>
          <cell r="M2741" t="str">
            <v>山口　高志</v>
          </cell>
          <cell r="N2741">
            <v>20000</v>
          </cell>
          <cell r="O2741">
            <v>12</v>
          </cell>
          <cell r="AA2741" t="str">
            <v/>
          </cell>
          <cell r="AB2741"/>
          <cell r="AC2741"/>
          <cell r="AO2741" t="str">
            <v/>
          </cell>
          <cell r="AP2741"/>
          <cell r="AQ2741"/>
          <cell r="BC2741" t="str">
            <v/>
          </cell>
          <cell r="BD2741"/>
          <cell r="BE2741"/>
          <cell r="BQ2741" t="str">
            <v/>
          </cell>
          <cell r="BR2741"/>
          <cell r="BS2741"/>
          <cell r="CE2741" t="str">
            <v/>
          </cell>
          <cell r="CF2741" t="str">
            <v/>
          </cell>
          <cell r="CG2741" t="str">
            <v/>
          </cell>
          <cell r="CR2741" t="str">
            <v>京都中央信用金庫</v>
          </cell>
          <cell r="CS2741" t="str">
            <v>向島支店</v>
          </cell>
        </row>
        <row r="2742">
          <cell r="B2742" t="str">
            <v>35</v>
          </cell>
          <cell r="F2742" t="str">
            <v>601-1353</v>
          </cell>
          <cell r="G2742" t="str">
            <v>京都市伏見区醍醐御園尾町８－１４</v>
          </cell>
          <cell r="H2742" t="str">
            <v/>
          </cell>
          <cell r="I2742" t="str">
            <v>090-3277-1550</v>
          </cell>
          <cell r="J2742">
            <v>23265</v>
          </cell>
          <cell r="K2742">
            <v>13870</v>
          </cell>
          <cell r="M2742" t="str">
            <v>長谷川　一志</v>
          </cell>
          <cell r="N2742">
            <v>4000</v>
          </cell>
          <cell r="O2742">
            <v>12</v>
          </cell>
          <cell r="AA2742" t="str">
            <v/>
          </cell>
          <cell r="AB2742"/>
          <cell r="AC2742"/>
          <cell r="AO2742" t="str">
            <v/>
          </cell>
          <cell r="AP2742"/>
          <cell r="AQ2742"/>
          <cell r="BC2742" t="str">
            <v/>
          </cell>
          <cell r="BD2742"/>
          <cell r="BE2742"/>
          <cell r="BQ2742" t="str">
            <v/>
          </cell>
          <cell r="BR2742"/>
          <cell r="BS2742"/>
          <cell r="CE2742" t="str">
            <v/>
          </cell>
          <cell r="CF2742" t="str">
            <v/>
          </cell>
          <cell r="CG2742" t="str">
            <v/>
          </cell>
          <cell r="CR2742"/>
          <cell r="CS2742"/>
        </row>
        <row r="2743">
          <cell r="B2743" t="str">
            <v>35</v>
          </cell>
          <cell r="F2743" t="str">
            <v>610-0313</v>
          </cell>
          <cell r="G2743" t="str">
            <v>京田辺市三山木小坂１６番地</v>
          </cell>
          <cell r="H2743" t="str">
            <v/>
          </cell>
          <cell r="I2743" t="str">
            <v>0774-64-3393</v>
          </cell>
          <cell r="J2743">
            <v>18240</v>
          </cell>
          <cell r="K2743">
            <v>13870</v>
          </cell>
          <cell r="M2743" t="str">
            <v>林　洋賢</v>
          </cell>
          <cell r="N2743">
            <v>4000</v>
          </cell>
          <cell r="O2743">
            <v>12</v>
          </cell>
          <cell r="AA2743" t="str">
            <v/>
          </cell>
          <cell r="AB2743"/>
          <cell r="AC2743"/>
          <cell r="AO2743" t="str">
            <v/>
          </cell>
          <cell r="AP2743"/>
          <cell r="AQ2743"/>
          <cell r="BC2743" t="str">
            <v/>
          </cell>
          <cell r="BD2743"/>
          <cell r="BE2743"/>
          <cell r="BQ2743" t="str">
            <v/>
          </cell>
          <cell r="BR2743"/>
          <cell r="BS2743"/>
          <cell r="CE2743" t="str">
            <v/>
          </cell>
          <cell r="CF2743" t="str">
            <v/>
          </cell>
          <cell r="CG2743" t="str">
            <v/>
          </cell>
          <cell r="CR2743" t="str">
            <v>京都銀行</v>
          </cell>
          <cell r="CS2743" t="str">
            <v>三山木支店</v>
          </cell>
        </row>
        <row r="2744">
          <cell r="B2744" t="str">
            <v>37</v>
          </cell>
          <cell r="F2744" t="str">
            <v>629-1131</v>
          </cell>
          <cell r="G2744" t="str">
            <v>船井郡京丹波町</v>
          </cell>
          <cell r="H2744" t="str">
            <v>坂原中川原１５番地４</v>
          </cell>
          <cell r="I2744" t="str">
            <v>0771-84-0669</v>
          </cell>
          <cell r="J2744">
            <v>56625</v>
          </cell>
          <cell r="K2744">
            <v>54750</v>
          </cell>
          <cell r="M2744" t="str">
            <v>谷　輝実</v>
          </cell>
          <cell r="N2744">
            <v>10000</v>
          </cell>
          <cell r="O2744">
            <v>12</v>
          </cell>
          <cell r="AA2744" t="str">
            <v/>
          </cell>
          <cell r="AB2744"/>
          <cell r="AC2744"/>
          <cell r="AO2744" t="str">
            <v/>
          </cell>
          <cell r="AP2744"/>
          <cell r="AQ2744"/>
          <cell r="BC2744" t="str">
            <v/>
          </cell>
          <cell r="BD2744"/>
          <cell r="BE2744"/>
          <cell r="BQ2744" t="str">
            <v/>
          </cell>
          <cell r="BR2744"/>
          <cell r="BS2744"/>
          <cell r="CE2744" t="str">
            <v/>
          </cell>
          <cell r="CF2744" t="str">
            <v/>
          </cell>
          <cell r="CG2744" t="str">
            <v/>
          </cell>
          <cell r="CR2744" t="str">
            <v>京都銀行</v>
          </cell>
          <cell r="CS2744" t="str">
            <v>須知支店</v>
          </cell>
        </row>
        <row r="2745">
          <cell r="B2745" t="str">
            <v>35</v>
          </cell>
          <cell r="F2745" t="str">
            <v>629-2311</v>
          </cell>
          <cell r="G2745" t="str">
            <v>与謝郡与謝野町幾地４２１－２７</v>
          </cell>
          <cell r="H2745" t="str">
            <v/>
          </cell>
          <cell r="I2745" t="str">
            <v>0772-42-3664</v>
          </cell>
          <cell r="J2745">
            <v>41068</v>
          </cell>
          <cell r="K2745">
            <v>34675</v>
          </cell>
          <cell r="M2745" t="str">
            <v>井上　義博</v>
          </cell>
          <cell r="N2745">
            <v>5000</v>
          </cell>
          <cell r="O2745">
            <v>12</v>
          </cell>
          <cell r="AA2745" t="str">
            <v>井上　義貴</v>
          </cell>
          <cell r="AB2745">
            <v>5000</v>
          </cell>
          <cell r="AC2745">
            <v>12</v>
          </cell>
          <cell r="AO2745" t="str">
            <v/>
          </cell>
          <cell r="AP2745"/>
          <cell r="AQ2745"/>
          <cell r="BC2745" t="str">
            <v/>
          </cell>
          <cell r="BD2745"/>
          <cell r="BE2745"/>
          <cell r="BQ2745" t="str">
            <v/>
          </cell>
          <cell r="BR2745"/>
          <cell r="BS2745"/>
          <cell r="CE2745" t="str">
            <v/>
          </cell>
          <cell r="CF2745" t="str">
            <v/>
          </cell>
          <cell r="CG2745" t="str">
            <v/>
          </cell>
          <cell r="CR2745" t="str">
            <v>京都北都信用金庫</v>
          </cell>
          <cell r="CS2745" t="str">
            <v>野田川支店</v>
          </cell>
        </row>
        <row r="2746">
          <cell r="B2746" t="str">
            <v>35</v>
          </cell>
          <cell r="F2746" t="str">
            <v>617-0843</v>
          </cell>
          <cell r="G2746" t="str">
            <v>長岡京市友岡一丁目１７－３４</v>
          </cell>
          <cell r="H2746" t="str">
            <v/>
          </cell>
          <cell r="I2746" t="str">
            <v>075-952-1213</v>
          </cell>
          <cell r="J2746">
            <v>17584</v>
          </cell>
          <cell r="K2746">
            <v>0</v>
          </cell>
          <cell r="M2746" t="str">
            <v/>
          </cell>
          <cell r="N2746"/>
          <cell r="O2746"/>
          <cell r="AA2746" t="str">
            <v/>
          </cell>
          <cell r="AB2746"/>
          <cell r="AC2746"/>
          <cell r="AO2746" t="str">
            <v/>
          </cell>
          <cell r="AP2746"/>
          <cell r="AQ2746"/>
          <cell r="BC2746" t="str">
            <v/>
          </cell>
          <cell r="BD2746"/>
          <cell r="BE2746"/>
          <cell r="BQ2746" t="str">
            <v/>
          </cell>
          <cell r="BR2746"/>
          <cell r="BS2746"/>
          <cell r="CE2746" t="str">
            <v/>
          </cell>
          <cell r="CF2746" t="str">
            <v/>
          </cell>
          <cell r="CG2746" t="str">
            <v/>
          </cell>
          <cell r="CR2746" t="str">
            <v>京都銀行</v>
          </cell>
          <cell r="CS2746" t="str">
            <v>長岡京駅前支店</v>
          </cell>
        </row>
        <row r="2747">
          <cell r="B2747" t="str">
            <v>35</v>
          </cell>
          <cell r="F2747" t="str">
            <v>629-1264</v>
          </cell>
          <cell r="G2747" t="str">
            <v>綾部市西原町弥九郎勝１１‐６</v>
          </cell>
          <cell r="H2747" t="str">
            <v/>
          </cell>
          <cell r="I2747" t="str">
            <v>0773-43-1367</v>
          </cell>
          <cell r="J2747">
            <v>69958</v>
          </cell>
          <cell r="K2747">
            <v>41610</v>
          </cell>
          <cell r="M2747" t="str">
            <v>四方　智章</v>
          </cell>
          <cell r="N2747">
            <v>12000</v>
          </cell>
          <cell r="O2747">
            <v>12</v>
          </cell>
          <cell r="AA2747" t="str">
            <v/>
          </cell>
          <cell r="AB2747"/>
          <cell r="AC2747"/>
          <cell r="AO2747" t="str">
            <v/>
          </cell>
          <cell r="AP2747"/>
          <cell r="AQ2747"/>
          <cell r="BC2747" t="str">
            <v/>
          </cell>
          <cell r="BD2747"/>
          <cell r="BE2747"/>
          <cell r="BQ2747" t="str">
            <v/>
          </cell>
          <cell r="BR2747"/>
          <cell r="BS2747"/>
          <cell r="CE2747" t="str">
            <v/>
          </cell>
          <cell r="CF2747" t="str">
            <v/>
          </cell>
          <cell r="CG2747" t="str">
            <v/>
          </cell>
          <cell r="CR2747" t="str">
            <v>京都北都信用金庫</v>
          </cell>
          <cell r="CS2747" t="str">
            <v>綾部中央支店</v>
          </cell>
        </row>
        <row r="2748">
          <cell r="B2748" t="str">
            <v>35</v>
          </cell>
          <cell r="F2748" t="str">
            <v>620-0036</v>
          </cell>
          <cell r="G2748" t="str">
            <v>福知山市中ノ町５－１</v>
          </cell>
          <cell r="H2748" t="str">
            <v/>
          </cell>
          <cell r="I2748" t="str">
            <v>0773-23-6830</v>
          </cell>
          <cell r="J2748">
            <v>74584</v>
          </cell>
          <cell r="K2748">
            <v>69350</v>
          </cell>
          <cell r="M2748" t="str">
            <v>村上　忠男</v>
          </cell>
          <cell r="N2748">
            <v>20000</v>
          </cell>
          <cell r="O2748">
            <v>12</v>
          </cell>
          <cell r="AA2748" t="str">
            <v/>
          </cell>
          <cell r="AB2748"/>
          <cell r="AC2748"/>
          <cell r="AO2748" t="str">
            <v/>
          </cell>
          <cell r="AP2748"/>
          <cell r="AQ2748"/>
          <cell r="BC2748" t="str">
            <v/>
          </cell>
          <cell r="BD2748"/>
          <cell r="BE2748"/>
          <cell r="BQ2748" t="str">
            <v/>
          </cell>
          <cell r="BR2748"/>
          <cell r="BS2748"/>
          <cell r="CE2748" t="str">
            <v/>
          </cell>
          <cell r="CF2748" t="str">
            <v/>
          </cell>
          <cell r="CG2748" t="str">
            <v/>
          </cell>
          <cell r="CR2748" t="str">
            <v>京都北都信用金庫</v>
          </cell>
          <cell r="CS2748" t="str">
            <v>篠尾支店</v>
          </cell>
        </row>
        <row r="2749">
          <cell r="B2749" t="str">
            <v>35</v>
          </cell>
          <cell r="F2749" t="str">
            <v>610-0113</v>
          </cell>
          <cell r="G2749" t="str">
            <v>城陽市中北堤６３－３</v>
          </cell>
          <cell r="H2749" t="str">
            <v/>
          </cell>
          <cell r="I2749" t="str">
            <v>0774-55-1339</v>
          </cell>
          <cell r="J2749">
            <v>16131</v>
          </cell>
          <cell r="K2749">
            <v>0</v>
          </cell>
          <cell r="M2749" t="str">
            <v/>
          </cell>
          <cell r="N2749"/>
          <cell r="O2749"/>
          <cell r="AA2749" t="str">
            <v/>
          </cell>
          <cell r="AB2749"/>
          <cell r="AC2749"/>
          <cell r="AO2749" t="str">
            <v/>
          </cell>
          <cell r="AP2749"/>
          <cell r="AQ2749"/>
          <cell r="BC2749" t="str">
            <v/>
          </cell>
          <cell r="BD2749"/>
          <cell r="BE2749"/>
          <cell r="BQ2749" t="str">
            <v/>
          </cell>
          <cell r="BR2749"/>
          <cell r="BS2749"/>
          <cell r="CE2749" t="str">
            <v/>
          </cell>
          <cell r="CF2749" t="str">
            <v/>
          </cell>
          <cell r="CG2749" t="str">
            <v/>
          </cell>
          <cell r="CR2749" t="str">
            <v>京都中央信用金庫</v>
          </cell>
          <cell r="CS2749" t="str">
            <v>竹田支店</v>
          </cell>
        </row>
        <row r="2750">
          <cell r="B2750" t="str">
            <v>35</v>
          </cell>
          <cell r="F2750" t="str">
            <v>603-8404</v>
          </cell>
          <cell r="G2750" t="str">
            <v>京都市北区大宮中林町６３－２</v>
          </cell>
          <cell r="H2750" t="str">
            <v/>
          </cell>
          <cell r="I2750" t="str">
            <v>075-495-8815</v>
          </cell>
          <cell r="J2750">
            <v>8740</v>
          </cell>
          <cell r="K2750">
            <v>0</v>
          </cell>
          <cell r="M2750" t="str">
            <v/>
          </cell>
          <cell r="N2750"/>
          <cell r="O2750"/>
          <cell r="AA2750" t="str">
            <v/>
          </cell>
          <cell r="AB2750"/>
          <cell r="AC2750"/>
          <cell r="AO2750" t="str">
            <v/>
          </cell>
          <cell r="AP2750"/>
          <cell r="AQ2750"/>
          <cell r="BC2750" t="str">
            <v/>
          </cell>
          <cell r="BD2750"/>
          <cell r="BE2750"/>
          <cell r="BQ2750" t="str">
            <v/>
          </cell>
          <cell r="BR2750"/>
          <cell r="BS2750"/>
          <cell r="CE2750" t="str">
            <v/>
          </cell>
          <cell r="CF2750" t="str">
            <v/>
          </cell>
          <cell r="CG2750" t="str">
            <v/>
          </cell>
          <cell r="CR2750" t="str">
            <v>京都信用金庫</v>
          </cell>
          <cell r="CS2750" t="str">
            <v>西賀茂支店</v>
          </cell>
        </row>
        <row r="2751">
          <cell r="B2751" t="str">
            <v>35</v>
          </cell>
          <cell r="F2751" t="str">
            <v>612-8496</v>
          </cell>
          <cell r="G2751" t="str">
            <v>京都市伏見区久我森の宮町４－４４</v>
          </cell>
          <cell r="H2751" t="str">
            <v/>
          </cell>
          <cell r="I2751" t="str">
            <v>075-922-5058</v>
          </cell>
          <cell r="J2751">
            <v>85405</v>
          </cell>
          <cell r="K2751">
            <v>83220</v>
          </cell>
          <cell r="M2751" t="str">
            <v>松尾　昭子</v>
          </cell>
          <cell r="N2751">
            <v>4000</v>
          </cell>
          <cell r="O2751">
            <v>12</v>
          </cell>
          <cell r="AA2751" t="str">
            <v>松尾　浩之</v>
          </cell>
          <cell r="AB2751">
            <v>10000</v>
          </cell>
          <cell r="AC2751">
            <v>12</v>
          </cell>
          <cell r="AO2751" t="str">
            <v>松尾　茂</v>
          </cell>
          <cell r="AP2751">
            <v>10000</v>
          </cell>
          <cell r="AQ2751">
            <v>12</v>
          </cell>
          <cell r="BC2751" t="str">
            <v/>
          </cell>
          <cell r="BD2751"/>
          <cell r="BE2751"/>
          <cell r="BQ2751" t="str">
            <v/>
          </cell>
          <cell r="BR2751"/>
          <cell r="BS2751"/>
          <cell r="CE2751" t="str">
            <v/>
          </cell>
          <cell r="CF2751" t="str">
            <v/>
          </cell>
          <cell r="CG2751" t="str">
            <v/>
          </cell>
          <cell r="CR2751" t="str">
            <v>京都中央信用金庫</v>
          </cell>
          <cell r="CS2751" t="str">
            <v>久我支店</v>
          </cell>
        </row>
        <row r="2752">
          <cell r="B2752" t="str">
            <v>38</v>
          </cell>
          <cell r="F2752" t="str">
            <v>622-0012</v>
          </cell>
          <cell r="G2752" t="str">
            <v>南丹市</v>
          </cell>
          <cell r="H2752" t="str">
            <v>園部町内林町３号３７番地ソレアード１０１</v>
          </cell>
          <cell r="I2752" t="str">
            <v>0771-86-8315</v>
          </cell>
          <cell r="J2752">
            <v>17352</v>
          </cell>
          <cell r="K2752">
            <v>14592</v>
          </cell>
          <cell r="M2752" t="str">
            <v>米澤　幸造</v>
          </cell>
          <cell r="N2752">
            <v>4000</v>
          </cell>
          <cell r="O2752">
            <v>10</v>
          </cell>
          <cell r="AA2752" t="str">
            <v/>
          </cell>
          <cell r="AB2752"/>
          <cell r="AC2752"/>
          <cell r="AO2752" t="str">
            <v/>
          </cell>
          <cell r="AP2752"/>
          <cell r="AQ2752"/>
          <cell r="BC2752" t="str">
            <v/>
          </cell>
          <cell r="BD2752"/>
          <cell r="BE2752"/>
          <cell r="BQ2752" t="str">
            <v/>
          </cell>
          <cell r="BR2752"/>
          <cell r="BS2752"/>
          <cell r="CE2752" t="str">
            <v/>
          </cell>
          <cell r="CF2752" t="str">
            <v/>
          </cell>
          <cell r="CG2752" t="str">
            <v/>
          </cell>
          <cell r="CR2752"/>
          <cell r="CS2752"/>
        </row>
        <row r="2753">
          <cell r="B2753" t="str">
            <v>35</v>
          </cell>
          <cell r="F2753" t="str">
            <v>612-8083</v>
          </cell>
          <cell r="G2753" t="str">
            <v>京都市伏見区京町６丁目７０番地１</v>
          </cell>
          <cell r="H2753" t="str">
            <v/>
          </cell>
          <cell r="I2753" t="str">
            <v>075-604-5100</v>
          </cell>
          <cell r="J2753">
            <v>84778</v>
          </cell>
          <cell r="K2753">
            <v>0</v>
          </cell>
          <cell r="M2753" t="str">
            <v/>
          </cell>
          <cell r="N2753"/>
          <cell r="O2753"/>
          <cell r="AA2753" t="str">
            <v/>
          </cell>
          <cell r="AB2753"/>
          <cell r="AC2753"/>
          <cell r="AO2753" t="str">
            <v/>
          </cell>
          <cell r="AP2753"/>
          <cell r="AQ2753"/>
          <cell r="BC2753" t="str">
            <v/>
          </cell>
          <cell r="BD2753"/>
          <cell r="BE2753"/>
          <cell r="BQ2753" t="str">
            <v/>
          </cell>
          <cell r="BR2753"/>
          <cell r="BS2753"/>
          <cell r="CE2753" t="str">
            <v/>
          </cell>
          <cell r="CF2753" t="str">
            <v/>
          </cell>
          <cell r="CG2753" t="str">
            <v/>
          </cell>
          <cell r="CR2753"/>
          <cell r="CS2753"/>
        </row>
        <row r="2754">
          <cell r="B2754" t="str">
            <v>37</v>
          </cell>
          <cell r="F2754" t="str">
            <v>612-8233</v>
          </cell>
          <cell r="G2754" t="str">
            <v>京都市伏見区三栖町１丁目</v>
          </cell>
          <cell r="H2754" t="str">
            <v>７８０－２－４０６</v>
          </cell>
          <cell r="I2754" t="str">
            <v>075-601-0628</v>
          </cell>
          <cell r="J2754">
            <v>29100</v>
          </cell>
          <cell r="K2754">
            <v>21900</v>
          </cell>
          <cell r="M2754" t="str">
            <v>原田　大五郎</v>
          </cell>
          <cell r="N2754">
            <v>4000</v>
          </cell>
          <cell r="O2754">
            <v>12</v>
          </cell>
          <cell r="AA2754" t="str">
            <v/>
          </cell>
          <cell r="AB2754"/>
          <cell r="AC2754"/>
          <cell r="AO2754" t="str">
            <v/>
          </cell>
          <cell r="AP2754"/>
          <cell r="AQ2754"/>
          <cell r="BC2754" t="str">
            <v/>
          </cell>
          <cell r="BD2754"/>
          <cell r="BE2754"/>
          <cell r="BQ2754" t="str">
            <v/>
          </cell>
          <cell r="BR2754"/>
          <cell r="BS2754"/>
          <cell r="CE2754" t="str">
            <v/>
          </cell>
          <cell r="CF2754" t="str">
            <v/>
          </cell>
          <cell r="CG2754" t="str">
            <v/>
          </cell>
          <cell r="CR2754" t="str">
            <v>京都中央信用金庫</v>
          </cell>
          <cell r="CS2754" t="str">
            <v>下鳥羽支店</v>
          </cell>
        </row>
        <row r="2755">
          <cell r="B2755" t="str">
            <v>35</v>
          </cell>
          <cell r="F2755" t="str">
            <v>614-8279</v>
          </cell>
          <cell r="G2755" t="str">
            <v>八幡市美濃山幸水２８－１２</v>
          </cell>
          <cell r="H2755" t="str">
            <v/>
          </cell>
          <cell r="I2755" t="str">
            <v>075-982-4600</v>
          </cell>
          <cell r="J2755">
            <v>15618</v>
          </cell>
          <cell r="K2755">
            <v>13870</v>
          </cell>
          <cell r="M2755" t="str">
            <v>和田　一彦</v>
          </cell>
          <cell r="N2755">
            <v>4000</v>
          </cell>
          <cell r="O2755">
            <v>12</v>
          </cell>
          <cell r="AA2755" t="str">
            <v/>
          </cell>
          <cell r="AB2755"/>
          <cell r="AC2755"/>
          <cell r="AO2755" t="str">
            <v/>
          </cell>
          <cell r="AP2755"/>
          <cell r="AQ2755"/>
          <cell r="BC2755" t="str">
            <v/>
          </cell>
          <cell r="BD2755"/>
          <cell r="BE2755"/>
          <cell r="BQ2755" t="str">
            <v/>
          </cell>
          <cell r="BR2755"/>
          <cell r="BS2755"/>
          <cell r="CE2755" t="str">
            <v/>
          </cell>
          <cell r="CF2755" t="str">
            <v/>
          </cell>
          <cell r="CG2755" t="str">
            <v/>
          </cell>
          <cell r="CR2755" t="str">
            <v>京都中央信用金庫</v>
          </cell>
          <cell r="CS2755" t="str">
            <v>八幡支店</v>
          </cell>
        </row>
        <row r="2756">
          <cell r="B2756" t="str">
            <v>35</v>
          </cell>
          <cell r="F2756" t="str">
            <v>606-8213</v>
          </cell>
          <cell r="G2756" t="str">
            <v>京都市左京区田中野神町２－１</v>
          </cell>
          <cell r="H2756" t="str">
            <v/>
          </cell>
          <cell r="I2756" t="str">
            <v>075-721-1645</v>
          </cell>
          <cell r="J2756">
            <v>15295</v>
          </cell>
          <cell r="K2756">
            <v>0</v>
          </cell>
          <cell r="M2756" t="str">
            <v/>
          </cell>
          <cell r="N2756"/>
          <cell r="O2756"/>
          <cell r="AA2756" t="str">
            <v/>
          </cell>
          <cell r="AB2756"/>
          <cell r="AC2756"/>
          <cell r="AO2756" t="str">
            <v/>
          </cell>
          <cell r="AP2756"/>
          <cell r="AQ2756"/>
          <cell r="BC2756" t="str">
            <v/>
          </cell>
          <cell r="BD2756"/>
          <cell r="BE2756"/>
          <cell r="BQ2756" t="str">
            <v/>
          </cell>
          <cell r="BR2756"/>
          <cell r="BS2756"/>
          <cell r="CE2756" t="str">
            <v/>
          </cell>
          <cell r="CF2756" t="str">
            <v/>
          </cell>
          <cell r="CG2756" t="str">
            <v/>
          </cell>
          <cell r="CR2756" t="str">
            <v>京都中央信用金庫</v>
          </cell>
          <cell r="CS2756" t="str">
            <v>百万遍支店</v>
          </cell>
        </row>
        <row r="2757">
          <cell r="B2757" t="str">
            <v>37</v>
          </cell>
          <cell r="F2757" t="str">
            <v>629-1271</v>
          </cell>
          <cell r="G2757" t="str">
            <v>綾部市上原町宮ノ下６</v>
          </cell>
          <cell r="H2757" t="str">
            <v/>
          </cell>
          <cell r="I2757" t="str">
            <v>0773-46-0987</v>
          </cell>
          <cell r="J2757">
            <v>29895</v>
          </cell>
          <cell r="K2757">
            <v>27375</v>
          </cell>
          <cell r="M2757" t="str">
            <v>野口　譲</v>
          </cell>
          <cell r="N2757">
            <v>5000</v>
          </cell>
          <cell r="O2757">
            <v>12</v>
          </cell>
          <cell r="AA2757" t="str">
            <v/>
          </cell>
          <cell r="AB2757"/>
          <cell r="AC2757"/>
          <cell r="AO2757" t="str">
            <v/>
          </cell>
          <cell r="AP2757"/>
          <cell r="AQ2757"/>
          <cell r="BC2757" t="str">
            <v/>
          </cell>
          <cell r="BD2757"/>
          <cell r="BE2757"/>
          <cell r="BQ2757" t="str">
            <v/>
          </cell>
          <cell r="BR2757"/>
          <cell r="BS2757"/>
          <cell r="CE2757" t="str">
            <v/>
          </cell>
          <cell r="CF2757" t="str">
            <v/>
          </cell>
          <cell r="CG2757" t="str">
            <v/>
          </cell>
          <cell r="CR2757" t="str">
            <v>京都銀行</v>
          </cell>
          <cell r="CS2757" t="str">
            <v>綾部支店</v>
          </cell>
        </row>
        <row r="2758">
          <cell r="B2758" t="str">
            <v>35</v>
          </cell>
          <cell r="F2758" t="str">
            <v>607-8204</v>
          </cell>
          <cell r="G2758" t="str">
            <v>京都市山科区栗栖野華ノ木町１９－１</v>
          </cell>
          <cell r="H2758" t="str">
            <v>7</v>
          </cell>
          <cell r="I2758" t="str">
            <v>075-501-5147</v>
          </cell>
          <cell r="J2758">
            <v>35767</v>
          </cell>
          <cell r="K2758">
            <v>34675</v>
          </cell>
          <cell r="M2758" t="str">
            <v>金田　信也</v>
          </cell>
          <cell r="N2758">
            <v>10000</v>
          </cell>
          <cell r="O2758">
            <v>12</v>
          </cell>
          <cell r="AA2758" t="str">
            <v/>
          </cell>
          <cell r="AB2758"/>
          <cell r="AC2758"/>
          <cell r="AO2758" t="str">
            <v/>
          </cell>
          <cell r="AP2758"/>
          <cell r="AQ2758"/>
          <cell r="BC2758" t="str">
            <v/>
          </cell>
          <cell r="BD2758"/>
          <cell r="BE2758"/>
          <cell r="BQ2758" t="str">
            <v/>
          </cell>
          <cell r="BR2758"/>
          <cell r="BS2758"/>
          <cell r="CE2758" t="str">
            <v/>
          </cell>
          <cell r="CF2758" t="str">
            <v/>
          </cell>
          <cell r="CG2758" t="str">
            <v/>
          </cell>
          <cell r="CR2758" t="str">
            <v>京都中央信用金庫</v>
          </cell>
          <cell r="CS2758" t="str">
            <v>西野山支店</v>
          </cell>
        </row>
        <row r="2759">
          <cell r="B2759" t="str">
            <v>35</v>
          </cell>
          <cell r="F2759" t="str">
            <v>601-8146</v>
          </cell>
          <cell r="G2759" t="str">
            <v>京都市南区</v>
          </cell>
          <cell r="H2759" t="str">
            <v>上鳥羽奈須野町４番地５</v>
          </cell>
          <cell r="I2759" t="str">
            <v>075-672-3811</v>
          </cell>
          <cell r="J2759">
            <v>1045</v>
          </cell>
          <cell r="K2759">
            <v>0</v>
          </cell>
          <cell r="M2759" t="str">
            <v/>
          </cell>
          <cell r="N2759"/>
          <cell r="O2759"/>
          <cell r="AA2759" t="str">
            <v/>
          </cell>
          <cell r="AB2759"/>
          <cell r="AC2759"/>
          <cell r="AO2759" t="str">
            <v/>
          </cell>
          <cell r="AP2759"/>
          <cell r="AQ2759"/>
          <cell r="BC2759" t="str">
            <v/>
          </cell>
          <cell r="BD2759"/>
          <cell r="BE2759"/>
          <cell r="BQ2759" t="str">
            <v/>
          </cell>
          <cell r="BR2759"/>
          <cell r="BS2759"/>
          <cell r="CE2759" t="str">
            <v/>
          </cell>
          <cell r="CF2759" t="str">
            <v/>
          </cell>
          <cell r="CG2759" t="str">
            <v/>
          </cell>
          <cell r="CR2759" t="str">
            <v>京都信用金庫</v>
          </cell>
          <cell r="CS2759" t="str">
            <v>上鳥羽支店</v>
          </cell>
        </row>
        <row r="2760">
          <cell r="B2760" t="str">
            <v>35</v>
          </cell>
          <cell r="F2760" t="str">
            <v>610-0121</v>
          </cell>
          <cell r="G2760" t="str">
            <v>城陽市</v>
          </cell>
          <cell r="H2760" t="str">
            <v>寺田今橋７５番地の８４</v>
          </cell>
          <cell r="I2760" t="str">
            <v>0774-53-4886</v>
          </cell>
          <cell r="J2760">
            <v>35767</v>
          </cell>
          <cell r="K2760">
            <v>34675</v>
          </cell>
          <cell r="M2760" t="str">
            <v>原田　直之</v>
          </cell>
          <cell r="N2760">
            <v>10000</v>
          </cell>
          <cell r="O2760">
            <v>12</v>
          </cell>
          <cell r="AA2760" t="str">
            <v/>
          </cell>
          <cell r="AB2760"/>
          <cell r="AC2760"/>
          <cell r="AO2760" t="str">
            <v/>
          </cell>
          <cell r="AP2760"/>
          <cell r="AQ2760"/>
          <cell r="BC2760" t="str">
            <v/>
          </cell>
          <cell r="BD2760"/>
          <cell r="BE2760"/>
          <cell r="BQ2760" t="str">
            <v/>
          </cell>
          <cell r="BR2760"/>
          <cell r="BS2760"/>
          <cell r="CE2760" t="str">
            <v/>
          </cell>
          <cell r="CF2760" t="str">
            <v/>
          </cell>
          <cell r="CG2760" t="str">
            <v/>
          </cell>
          <cell r="CR2760" t="str">
            <v>京都信用金庫</v>
          </cell>
          <cell r="CS2760" t="str">
            <v>城陽駅前支店</v>
          </cell>
        </row>
        <row r="2761">
          <cell r="B2761" t="str">
            <v>35</v>
          </cell>
          <cell r="F2761" t="str">
            <v>619-0202</v>
          </cell>
          <cell r="G2761" t="str">
            <v>木津川市山城町平尾里屋敷６０－４</v>
          </cell>
          <cell r="H2761" t="str">
            <v/>
          </cell>
          <cell r="I2761" t="str">
            <v>0774-86-2503</v>
          </cell>
          <cell r="J2761">
            <v>16055</v>
          </cell>
          <cell r="K2761">
            <v>13870</v>
          </cell>
          <cell r="M2761" t="str">
            <v>中谷　真也</v>
          </cell>
          <cell r="N2761">
            <v>4000</v>
          </cell>
          <cell r="O2761">
            <v>12</v>
          </cell>
          <cell r="AA2761" t="str">
            <v/>
          </cell>
          <cell r="AB2761"/>
          <cell r="AC2761"/>
          <cell r="AO2761" t="str">
            <v/>
          </cell>
          <cell r="AP2761"/>
          <cell r="AQ2761"/>
          <cell r="BC2761" t="str">
            <v/>
          </cell>
          <cell r="BD2761"/>
          <cell r="BE2761"/>
          <cell r="BQ2761" t="str">
            <v/>
          </cell>
          <cell r="BR2761"/>
          <cell r="BS2761"/>
          <cell r="CE2761" t="str">
            <v/>
          </cell>
          <cell r="CF2761" t="str">
            <v/>
          </cell>
          <cell r="CG2761" t="str">
            <v/>
          </cell>
          <cell r="CR2761"/>
          <cell r="CS2761"/>
        </row>
        <row r="2762">
          <cell r="B2762" t="str">
            <v>35</v>
          </cell>
          <cell r="F2762" t="str">
            <v>601-8206</v>
          </cell>
          <cell r="G2762" t="str">
            <v>京都市南区久世大藪町１９５－１</v>
          </cell>
          <cell r="H2762" t="str">
            <v/>
          </cell>
          <cell r="I2762" t="str">
            <v>075-922-6602</v>
          </cell>
          <cell r="J2762">
            <v>57665</v>
          </cell>
          <cell r="K2762">
            <v>55480</v>
          </cell>
          <cell r="M2762" t="str">
            <v>高野　薫</v>
          </cell>
          <cell r="N2762">
            <v>16000</v>
          </cell>
          <cell r="O2762">
            <v>12</v>
          </cell>
          <cell r="AA2762" t="str">
            <v/>
          </cell>
          <cell r="AB2762"/>
          <cell r="AC2762"/>
          <cell r="AO2762" t="str">
            <v/>
          </cell>
          <cell r="AP2762"/>
          <cell r="AQ2762"/>
          <cell r="BC2762" t="str">
            <v/>
          </cell>
          <cell r="BD2762"/>
          <cell r="BE2762"/>
          <cell r="BQ2762" t="str">
            <v/>
          </cell>
          <cell r="BR2762"/>
          <cell r="BS2762"/>
          <cell r="CE2762" t="str">
            <v/>
          </cell>
          <cell r="CF2762" t="str">
            <v/>
          </cell>
          <cell r="CG2762" t="str">
            <v/>
          </cell>
          <cell r="CR2762"/>
          <cell r="CS2762"/>
        </row>
        <row r="2763">
          <cell r="B2763" t="str">
            <v>35</v>
          </cell>
          <cell r="F2763" t="str">
            <v>607-8084</v>
          </cell>
          <cell r="G2763" t="str">
            <v>京都市山科区竹鼻立原町２５－４８</v>
          </cell>
          <cell r="H2763" t="str">
            <v/>
          </cell>
          <cell r="I2763" t="str">
            <v>075-501-6367</v>
          </cell>
          <cell r="J2763">
            <v>978</v>
          </cell>
          <cell r="K2763">
            <v>0</v>
          </cell>
          <cell r="M2763" t="str">
            <v/>
          </cell>
          <cell r="N2763"/>
          <cell r="O2763"/>
          <cell r="AA2763" t="str">
            <v/>
          </cell>
          <cell r="AB2763"/>
          <cell r="AC2763"/>
          <cell r="AO2763" t="str">
            <v/>
          </cell>
          <cell r="AP2763"/>
          <cell r="AQ2763"/>
          <cell r="BC2763" t="str">
            <v/>
          </cell>
          <cell r="BD2763"/>
          <cell r="BE2763"/>
          <cell r="BQ2763" t="str">
            <v/>
          </cell>
          <cell r="BR2763"/>
          <cell r="BS2763"/>
          <cell r="CE2763" t="str">
            <v/>
          </cell>
          <cell r="CF2763" t="str">
            <v/>
          </cell>
          <cell r="CG2763" t="str">
            <v/>
          </cell>
          <cell r="CR2763" t="str">
            <v>ゆうちょ銀行</v>
          </cell>
          <cell r="CS2763" t="str">
            <v>四四八</v>
          </cell>
        </row>
        <row r="2764">
          <cell r="B2764" t="str">
            <v>35</v>
          </cell>
          <cell r="F2764" t="str">
            <v>611-0002</v>
          </cell>
          <cell r="G2764" t="str">
            <v>宇治市木幡平尾２７－１９４</v>
          </cell>
          <cell r="H2764" t="str">
            <v/>
          </cell>
          <cell r="I2764" t="str">
            <v>080-1505-2823</v>
          </cell>
          <cell r="J2764">
            <v>71535</v>
          </cell>
          <cell r="K2764">
            <v>69350</v>
          </cell>
          <cell r="M2764" t="str">
            <v>川戸　政彦</v>
          </cell>
          <cell r="N2764">
            <v>20000</v>
          </cell>
          <cell r="O2764">
            <v>12</v>
          </cell>
          <cell r="AA2764" t="str">
            <v/>
          </cell>
          <cell r="AB2764"/>
          <cell r="AC2764"/>
          <cell r="AO2764" t="str">
            <v/>
          </cell>
          <cell r="AP2764"/>
          <cell r="AQ2764"/>
          <cell r="BC2764" t="str">
            <v/>
          </cell>
          <cell r="BD2764"/>
          <cell r="BE2764"/>
          <cell r="BQ2764" t="str">
            <v/>
          </cell>
          <cell r="BR2764"/>
          <cell r="BS2764"/>
          <cell r="CE2764" t="str">
            <v/>
          </cell>
          <cell r="CF2764" t="str">
            <v/>
          </cell>
          <cell r="CG2764" t="str">
            <v/>
          </cell>
          <cell r="CR2764" t="str">
            <v>京都中央信用金庫</v>
          </cell>
          <cell r="CS2764" t="str">
            <v>石田支店</v>
          </cell>
        </row>
        <row r="2765">
          <cell r="B2765" t="str">
            <v>35</v>
          </cell>
          <cell r="F2765" t="str">
            <v>607-8187</v>
          </cell>
          <cell r="G2765" t="str">
            <v>京都市山科区大宅石郡町</v>
          </cell>
          <cell r="H2765" t="str">
            <v>133</v>
          </cell>
          <cell r="I2765" t="str">
            <v>075-573-8233</v>
          </cell>
          <cell r="J2765">
            <v>88872</v>
          </cell>
          <cell r="K2765">
            <v>86687</v>
          </cell>
          <cell r="M2765" t="str">
            <v>黒崎　義人</v>
          </cell>
          <cell r="N2765">
            <v>25000</v>
          </cell>
          <cell r="O2765">
            <v>12</v>
          </cell>
          <cell r="AA2765" t="str">
            <v/>
          </cell>
          <cell r="AB2765"/>
          <cell r="AC2765"/>
          <cell r="AO2765" t="str">
            <v/>
          </cell>
          <cell r="AP2765"/>
          <cell r="AQ2765"/>
          <cell r="BC2765" t="str">
            <v/>
          </cell>
          <cell r="BD2765"/>
          <cell r="BE2765"/>
          <cell r="BQ2765" t="str">
            <v/>
          </cell>
          <cell r="BR2765"/>
          <cell r="BS2765"/>
          <cell r="CE2765" t="str">
            <v/>
          </cell>
          <cell r="CF2765" t="str">
            <v/>
          </cell>
          <cell r="CG2765" t="str">
            <v/>
          </cell>
          <cell r="CR2765" t="str">
            <v>京都銀行</v>
          </cell>
          <cell r="CS2765" t="str">
            <v>山科小野支店</v>
          </cell>
        </row>
        <row r="2766">
          <cell r="B2766" t="str">
            <v>35</v>
          </cell>
          <cell r="F2766" t="str">
            <v>617-0853</v>
          </cell>
          <cell r="G2766" t="str">
            <v>長岡京市</v>
          </cell>
          <cell r="H2766" t="str">
            <v>奥海印寺谷田１０－１５</v>
          </cell>
          <cell r="I2766" t="str">
            <v>075-955-7202</v>
          </cell>
          <cell r="J2766">
            <v>19665</v>
          </cell>
          <cell r="K2766">
            <v>0</v>
          </cell>
          <cell r="M2766" t="str">
            <v/>
          </cell>
          <cell r="N2766"/>
          <cell r="O2766"/>
          <cell r="AA2766" t="str">
            <v/>
          </cell>
          <cell r="AB2766"/>
          <cell r="AC2766"/>
          <cell r="AO2766" t="str">
            <v/>
          </cell>
          <cell r="AP2766"/>
          <cell r="AQ2766"/>
          <cell r="BC2766" t="str">
            <v/>
          </cell>
          <cell r="BD2766"/>
          <cell r="BE2766"/>
          <cell r="BQ2766" t="str">
            <v/>
          </cell>
          <cell r="BR2766"/>
          <cell r="BS2766"/>
          <cell r="CE2766" t="str">
            <v/>
          </cell>
          <cell r="CF2766" t="str">
            <v/>
          </cell>
          <cell r="CG2766" t="str">
            <v/>
          </cell>
          <cell r="CR2766"/>
          <cell r="CS2766"/>
        </row>
        <row r="2767">
          <cell r="B2767" t="str">
            <v>36</v>
          </cell>
          <cell r="F2767" t="str">
            <v>603-8487</v>
          </cell>
          <cell r="G2767" t="str">
            <v>京都市北区大北山原谷乾町４３ー２０</v>
          </cell>
          <cell r="H2767" t="str">
            <v/>
          </cell>
          <cell r="I2767" t="str">
            <v>075-467-8863</v>
          </cell>
          <cell r="J2767">
            <v>11960</v>
          </cell>
          <cell r="K2767">
            <v>9490</v>
          </cell>
          <cell r="M2767" t="str">
            <v>清武　義博</v>
          </cell>
          <cell r="N2767">
            <v>4000</v>
          </cell>
          <cell r="O2767">
            <v>12</v>
          </cell>
          <cell r="AA2767" t="str">
            <v/>
          </cell>
          <cell r="AB2767"/>
          <cell r="AC2767"/>
          <cell r="AO2767" t="str">
            <v/>
          </cell>
          <cell r="AP2767"/>
          <cell r="AQ2767"/>
          <cell r="BC2767" t="str">
            <v/>
          </cell>
          <cell r="BD2767"/>
          <cell r="BE2767"/>
          <cell r="BQ2767" t="str">
            <v/>
          </cell>
          <cell r="BR2767"/>
          <cell r="BS2767"/>
          <cell r="CE2767" t="str">
            <v/>
          </cell>
          <cell r="CF2767" t="str">
            <v/>
          </cell>
          <cell r="CG2767" t="str">
            <v/>
          </cell>
          <cell r="CR2767" t="str">
            <v>京都銀行</v>
          </cell>
          <cell r="CS2767" t="str">
            <v>金閣寺支店</v>
          </cell>
        </row>
        <row r="2768">
          <cell r="B2768" t="str">
            <v>35</v>
          </cell>
          <cell r="F2768" t="str">
            <v>610-0202</v>
          </cell>
          <cell r="G2768" t="str">
            <v>綴喜郡宇治田原町</v>
          </cell>
          <cell r="H2768" t="str">
            <v>緑苑坂２４番地の１</v>
          </cell>
          <cell r="I2768" t="str">
            <v>090-1223-3206</v>
          </cell>
          <cell r="J2768">
            <v>35767</v>
          </cell>
          <cell r="K2768">
            <v>34675</v>
          </cell>
          <cell r="M2768" t="str">
            <v>生駒　修太郎</v>
          </cell>
          <cell r="N2768">
            <v>10000</v>
          </cell>
          <cell r="O2768">
            <v>12</v>
          </cell>
          <cell r="AA2768" t="str">
            <v/>
          </cell>
          <cell r="AB2768"/>
          <cell r="AC2768"/>
          <cell r="AO2768" t="str">
            <v/>
          </cell>
          <cell r="AP2768"/>
          <cell r="AQ2768"/>
          <cell r="BC2768" t="str">
            <v/>
          </cell>
          <cell r="BD2768"/>
          <cell r="BE2768"/>
          <cell r="BQ2768" t="str">
            <v/>
          </cell>
          <cell r="BR2768"/>
          <cell r="BS2768"/>
          <cell r="CE2768" t="str">
            <v/>
          </cell>
          <cell r="CF2768" t="str">
            <v/>
          </cell>
          <cell r="CG2768" t="str">
            <v/>
          </cell>
          <cell r="CR2768" t="str">
            <v>京都中央信用金庫</v>
          </cell>
          <cell r="CS2768" t="str">
            <v>八幡支店</v>
          </cell>
        </row>
        <row r="2769">
          <cell r="B2769" t="str">
            <v>35</v>
          </cell>
          <cell r="F2769" t="str">
            <v>600-8871</v>
          </cell>
          <cell r="G2769" t="str">
            <v>京都市下京区西七条北東野町９</v>
          </cell>
          <cell r="H2769" t="str">
            <v/>
          </cell>
          <cell r="I2769" t="str">
            <v>075-315-0404</v>
          </cell>
          <cell r="J2769">
            <v>19721</v>
          </cell>
          <cell r="K2769">
            <v>17337</v>
          </cell>
          <cell r="M2769" t="str">
            <v>山本　隆正</v>
          </cell>
          <cell r="N2769">
            <v>5000</v>
          </cell>
          <cell r="O2769">
            <v>12</v>
          </cell>
          <cell r="AA2769" t="str">
            <v/>
          </cell>
          <cell r="AB2769"/>
          <cell r="AC2769"/>
          <cell r="AO2769" t="str">
            <v/>
          </cell>
          <cell r="AP2769"/>
          <cell r="AQ2769"/>
          <cell r="BC2769" t="str">
            <v/>
          </cell>
          <cell r="BD2769"/>
          <cell r="BE2769"/>
          <cell r="BQ2769" t="str">
            <v/>
          </cell>
          <cell r="BR2769"/>
          <cell r="BS2769"/>
          <cell r="CE2769" t="str">
            <v/>
          </cell>
          <cell r="CF2769" t="str">
            <v/>
          </cell>
          <cell r="CG2769" t="str">
            <v/>
          </cell>
          <cell r="CR2769" t="str">
            <v>京都銀行</v>
          </cell>
          <cell r="CS2769" t="str">
            <v>西七条支店</v>
          </cell>
        </row>
        <row r="2770">
          <cell r="B2770" t="str">
            <v>33</v>
          </cell>
          <cell r="F2770" t="str">
            <v>610-0121</v>
          </cell>
          <cell r="G2770" t="str">
            <v>城陽市寺田正道１０－１１４</v>
          </cell>
          <cell r="H2770" t="str">
            <v/>
          </cell>
          <cell r="I2770" t="str">
            <v>0774-56-0063</v>
          </cell>
          <cell r="J2770">
            <v>83655</v>
          </cell>
          <cell r="K2770">
            <v>82125</v>
          </cell>
          <cell r="M2770" t="str">
            <v>田嶋　昌隆</v>
          </cell>
          <cell r="N2770">
            <v>25000</v>
          </cell>
          <cell r="O2770">
            <v>12</v>
          </cell>
          <cell r="AA2770" t="str">
            <v/>
          </cell>
          <cell r="AB2770"/>
          <cell r="AC2770"/>
          <cell r="AO2770" t="str">
            <v/>
          </cell>
          <cell r="AP2770"/>
          <cell r="AQ2770"/>
          <cell r="BC2770" t="str">
            <v/>
          </cell>
          <cell r="BD2770"/>
          <cell r="BE2770"/>
          <cell r="BQ2770" t="str">
            <v/>
          </cell>
          <cell r="BR2770"/>
          <cell r="BS2770"/>
          <cell r="CE2770" t="str">
            <v/>
          </cell>
          <cell r="CF2770" t="str">
            <v/>
          </cell>
          <cell r="CG2770" t="str">
            <v/>
          </cell>
          <cell r="CR2770" t="str">
            <v>京都中央信用金庫</v>
          </cell>
          <cell r="CS2770" t="str">
            <v>城陽支店</v>
          </cell>
        </row>
        <row r="2771">
          <cell r="B2771" t="str">
            <v>35</v>
          </cell>
          <cell r="F2771" t="str">
            <v>619-0201</v>
          </cell>
          <cell r="G2771" t="str">
            <v>木津川市山城町綺田</v>
          </cell>
          <cell r="H2771" t="str">
            <v>南河原９３番地１２</v>
          </cell>
          <cell r="I2771" t="str">
            <v>080-9755-9606</v>
          </cell>
          <cell r="J2771">
            <v>16055</v>
          </cell>
          <cell r="K2771">
            <v>13870</v>
          </cell>
          <cell r="M2771" t="str">
            <v>岩崎　勝彦</v>
          </cell>
          <cell r="N2771">
            <v>4000</v>
          </cell>
          <cell r="O2771">
            <v>12</v>
          </cell>
          <cell r="AA2771" t="str">
            <v/>
          </cell>
          <cell r="AB2771"/>
          <cell r="AC2771"/>
          <cell r="AO2771" t="str">
            <v/>
          </cell>
          <cell r="AP2771"/>
          <cell r="AQ2771"/>
          <cell r="BC2771" t="str">
            <v/>
          </cell>
          <cell r="BD2771"/>
          <cell r="BE2771"/>
          <cell r="BQ2771" t="str">
            <v/>
          </cell>
          <cell r="BR2771"/>
          <cell r="BS2771"/>
          <cell r="CE2771" t="str">
            <v/>
          </cell>
          <cell r="CF2771" t="str">
            <v/>
          </cell>
          <cell r="CG2771" t="str">
            <v/>
          </cell>
          <cell r="CR2771"/>
          <cell r="CS2771"/>
        </row>
        <row r="2772">
          <cell r="B2772" t="str">
            <v>38</v>
          </cell>
          <cell r="F2772" t="str">
            <v>610-0253</v>
          </cell>
          <cell r="G2772" t="str">
            <v>綴喜郡宇治田原町贄田東植山１６－２</v>
          </cell>
          <cell r="H2772" t="str">
            <v>1</v>
          </cell>
          <cell r="I2772" t="str">
            <v>0774-88-5532</v>
          </cell>
          <cell r="J2772">
            <v>88980</v>
          </cell>
          <cell r="K2772">
            <v>87600</v>
          </cell>
          <cell r="M2772" t="str">
            <v>吉川　敏騎</v>
          </cell>
          <cell r="N2772">
            <v>20000</v>
          </cell>
          <cell r="O2772">
            <v>12</v>
          </cell>
          <cell r="AA2772" t="str">
            <v/>
          </cell>
          <cell r="AB2772"/>
          <cell r="AC2772"/>
          <cell r="AO2772" t="str">
            <v/>
          </cell>
          <cell r="AP2772"/>
          <cell r="AQ2772"/>
          <cell r="BC2772" t="str">
            <v/>
          </cell>
          <cell r="BD2772"/>
          <cell r="BE2772"/>
          <cell r="BQ2772" t="str">
            <v/>
          </cell>
          <cell r="BR2772"/>
          <cell r="BS2772"/>
          <cell r="CE2772" t="str">
            <v/>
          </cell>
          <cell r="CF2772" t="str">
            <v/>
          </cell>
          <cell r="CG2772" t="str">
            <v/>
          </cell>
          <cell r="CR2772" t="str">
            <v>京都銀行</v>
          </cell>
          <cell r="CS2772" t="str">
            <v>田辺支店</v>
          </cell>
        </row>
        <row r="2773">
          <cell r="B2773" t="str">
            <v>35</v>
          </cell>
          <cell r="F2773" t="str">
            <v>611-0021</v>
          </cell>
          <cell r="G2773" t="str">
            <v>宇治市宇治天神３６－３</v>
          </cell>
          <cell r="H2773" t="str">
            <v/>
          </cell>
          <cell r="I2773" t="str">
            <v>0774-22-7333</v>
          </cell>
          <cell r="J2773">
            <v>20206</v>
          </cell>
          <cell r="K2773">
            <v>13870</v>
          </cell>
          <cell r="M2773" t="str">
            <v>小口　良文</v>
          </cell>
          <cell r="N2773">
            <v>4000</v>
          </cell>
          <cell r="O2773">
            <v>12</v>
          </cell>
          <cell r="AA2773" t="str">
            <v/>
          </cell>
          <cell r="AB2773"/>
          <cell r="AC2773"/>
          <cell r="AO2773" t="str">
            <v/>
          </cell>
          <cell r="AP2773"/>
          <cell r="AQ2773"/>
          <cell r="BC2773" t="str">
            <v/>
          </cell>
          <cell r="BD2773"/>
          <cell r="BE2773"/>
          <cell r="BQ2773" t="str">
            <v/>
          </cell>
          <cell r="BR2773"/>
          <cell r="BS2773"/>
          <cell r="CE2773" t="str">
            <v/>
          </cell>
          <cell r="CF2773" t="str">
            <v/>
          </cell>
          <cell r="CG2773" t="str">
            <v/>
          </cell>
          <cell r="CR2773" t="str">
            <v>京都中央信用金庫</v>
          </cell>
          <cell r="CS2773" t="str">
            <v>西小倉支店</v>
          </cell>
        </row>
        <row r="2774">
          <cell r="B2774" t="str">
            <v>35</v>
          </cell>
          <cell r="F2774" t="str">
            <v>611-0031</v>
          </cell>
          <cell r="G2774" t="str">
            <v>宇治市広野町新成田１００－１２０</v>
          </cell>
          <cell r="H2774" t="str">
            <v/>
          </cell>
          <cell r="I2774" t="str">
            <v>0774-44-6280</v>
          </cell>
          <cell r="J2774">
            <v>71535</v>
          </cell>
          <cell r="K2774">
            <v>69350</v>
          </cell>
          <cell r="M2774" t="str">
            <v>倉橋　國廣</v>
          </cell>
          <cell r="N2774">
            <v>20000</v>
          </cell>
          <cell r="O2774">
            <v>12</v>
          </cell>
          <cell r="AA2774" t="str">
            <v/>
          </cell>
          <cell r="AB2774"/>
          <cell r="AC2774"/>
          <cell r="AO2774" t="str">
            <v/>
          </cell>
          <cell r="AP2774"/>
          <cell r="AQ2774"/>
          <cell r="BC2774" t="str">
            <v/>
          </cell>
          <cell r="BD2774"/>
          <cell r="BE2774"/>
          <cell r="BQ2774" t="str">
            <v/>
          </cell>
          <cell r="BR2774"/>
          <cell r="BS2774"/>
          <cell r="CE2774" t="str">
            <v/>
          </cell>
          <cell r="CF2774" t="str">
            <v/>
          </cell>
          <cell r="CG2774" t="str">
            <v/>
          </cell>
          <cell r="CR2774" t="str">
            <v>京都中央信用金庫</v>
          </cell>
          <cell r="CS2774" t="str">
            <v>大手筋支店</v>
          </cell>
        </row>
        <row r="2775">
          <cell r="B2775" t="str">
            <v>33</v>
          </cell>
          <cell r="F2775" t="str">
            <v>615-0822</v>
          </cell>
          <cell r="G2775" t="str">
            <v>京都市西京区</v>
          </cell>
          <cell r="H2775" t="str">
            <v>桂北滝川町２７番地５</v>
          </cell>
          <cell r="I2775" t="str">
            <v>075-200-3860</v>
          </cell>
          <cell r="J2775">
            <v>34380</v>
          </cell>
          <cell r="K2775">
            <v>32850</v>
          </cell>
          <cell r="M2775" t="str">
            <v>大槻　光司</v>
          </cell>
          <cell r="N2775">
            <v>10000</v>
          </cell>
          <cell r="O2775">
            <v>12</v>
          </cell>
          <cell r="AA2775" t="str">
            <v/>
          </cell>
          <cell r="AB2775"/>
          <cell r="AC2775"/>
          <cell r="AO2775" t="str">
            <v/>
          </cell>
          <cell r="AP2775"/>
          <cell r="AQ2775"/>
          <cell r="BC2775" t="str">
            <v/>
          </cell>
          <cell r="BD2775"/>
          <cell r="BE2775"/>
          <cell r="BQ2775" t="str">
            <v/>
          </cell>
          <cell r="BR2775"/>
          <cell r="BS2775"/>
          <cell r="CE2775" t="str">
            <v/>
          </cell>
          <cell r="CF2775" t="str">
            <v/>
          </cell>
          <cell r="CG2775" t="str">
            <v/>
          </cell>
          <cell r="CR2775" t="str">
            <v>京都銀行</v>
          </cell>
          <cell r="CS2775" t="str">
            <v>桂支店</v>
          </cell>
        </row>
        <row r="2776">
          <cell r="B2776" t="str">
            <v>35</v>
          </cell>
          <cell r="F2776" t="str">
            <v>615-8146</v>
          </cell>
          <cell r="G2776" t="str">
            <v>京都市西京区樫原田中町６－５１</v>
          </cell>
          <cell r="H2776" t="str">
            <v/>
          </cell>
          <cell r="I2776" t="str">
            <v>075-394-1232</v>
          </cell>
          <cell r="J2776">
            <v>36860</v>
          </cell>
          <cell r="K2776">
            <v>34675</v>
          </cell>
          <cell r="M2776" t="str">
            <v>松山　靖司</v>
          </cell>
          <cell r="N2776">
            <v>10000</v>
          </cell>
          <cell r="O2776">
            <v>12</v>
          </cell>
          <cell r="AA2776" t="str">
            <v/>
          </cell>
          <cell r="AB2776"/>
          <cell r="AC2776"/>
          <cell r="AO2776" t="str">
            <v/>
          </cell>
          <cell r="AP2776"/>
          <cell r="AQ2776"/>
          <cell r="BC2776" t="str">
            <v/>
          </cell>
          <cell r="BD2776"/>
          <cell r="BE2776"/>
          <cell r="BQ2776" t="str">
            <v/>
          </cell>
          <cell r="BR2776"/>
          <cell r="BS2776"/>
          <cell r="CE2776" t="str">
            <v/>
          </cell>
          <cell r="CF2776" t="str">
            <v/>
          </cell>
          <cell r="CG2776" t="str">
            <v/>
          </cell>
          <cell r="CR2776" t="str">
            <v>京都中央信用金庫</v>
          </cell>
          <cell r="CS2776" t="str">
            <v>桂駅前支店</v>
          </cell>
        </row>
        <row r="2777">
          <cell r="B2777" t="str">
            <v>35</v>
          </cell>
          <cell r="F2777" t="str">
            <v>613-0023</v>
          </cell>
          <cell r="G2777" t="str">
            <v>久世郡久御山町野村村東１４８番３</v>
          </cell>
          <cell r="H2777" t="str">
            <v/>
          </cell>
          <cell r="I2777" t="str">
            <v>075-874-5752</v>
          </cell>
          <cell r="J2777">
            <v>16055</v>
          </cell>
          <cell r="K2777">
            <v>13870</v>
          </cell>
          <cell r="M2777" t="str">
            <v>今村　剛至</v>
          </cell>
          <cell r="N2777">
            <v>4000</v>
          </cell>
          <cell r="O2777">
            <v>12</v>
          </cell>
          <cell r="AA2777" t="str">
            <v/>
          </cell>
          <cell r="AB2777"/>
          <cell r="AC2777"/>
          <cell r="AO2777" t="str">
            <v/>
          </cell>
          <cell r="AP2777"/>
          <cell r="AQ2777"/>
          <cell r="BC2777" t="str">
            <v/>
          </cell>
          <cell r="BD2777"/>
          <cell r="BE2777"/>
          <cell r="BQ2777" t="str">
            <v/>
          </cell>
          <cell r="BR2777"/>
          <cell r="BS2777"/>
          <cell r="CE2777" t="str">
            <v/>
          </cell>
          <cell r="CF2777" t="str">
            <v/>
          </cell>
          <cell r="CG2777" t="str">
            <v/>
          </cell>
          <cell r="CR2777"/>
          <cell r="CS2777"/>
        </row>
        <row r="2778">
          <cell r="B2778" t="str">
            <v>35</v>
          </cell>
          <cell r="F2778" t="str">
            <v>619-0218</v>
          </cell>
          <cell r="G2778" t="str">
            <v>木津川市城山台</v>
          </cell>
          <cell r="H2778" t="str">
            <v>十丁目３３番地２２</v>
          </cell>
          <cell r="I2778" t="str">
            <v>075-983-5995</v>
          </cell>
          <cell r="J2778">
            <v>14962</v>
          </cell>
          <cell r="K2778">
            <v>13870</v>
          </cell>
          <cell r="M2778" t="str">
            <v>泊　幸一</v>
          </cell>
          <cell r="N2778">
            <v>4000</v>
          </cell>
          <cell r="O2778">
            <v>12</v>
          </cell>
          <cell r="AA2778" t="str">
            <v/>
          </cell>
          <cell r="AB2778"/>
          <cell r="AC2778"/>
          <cell r="AO2778" t="str">
            <v/>
          </cell>
          <cell r="AP2778"/>
          <cell r="AQ2778"/>
          <cell r="BC2778" t="str">
            <v/>
          </cell>
          <cell r="BD2778"/>
          <cell r="BE2778"/>
          <cell r="BQ2778" t="str">
            <v/>
          </cell>
          <cell r="BR2778"/>
          <cell r="BS2778"/>
          <cell r="CE2778" t="str">
            <v/>
          </cell>
          <cell r="CF2778" t="str">
            <v/>
          </cell>
          <cell r="CG2778" t="str">
            <v/>
          </cell>
          <cell r="CR2778" t="str">
            <v>京都中央信用金庫</v>
          </cell>
          <cell r="CS2778" t="str">
            <v>木津支店</v>
          </cell>
        </row>
        <row r="2779">
          <cell r="B2779" t="str">
            <v>35</v>
          </cell>
          <cell r="F2779" t="str">
            <v>604-8843</v>
          </cell>
          <cell r="G2779" t="str">
            <v>京都市中京区壬生東檜町１８番地</v>
          </cell>
          <cell r="H2779" t="str">
            <v/>
          </cell>
          <cell r="I2779" t="str">
            <v>075-311-1528</v>
          </cell>
          <cell r="J2779">
            <v>51661</v>
          </cell>
          <cell r="K2779">
            <v>48545</v>
          </cell>
          <cell r="M2779" t="str">
            <v>堀井　秀紀</v>
          </cell>
          <cell r="N2779">
            <v>14000</v>
          </cell>
          <cell r="O2779">
            <v>12</v>
          </cell>
          <cell r="AA2779" t="str">
            <v/>
          </cell>
          <cell r="AB2779"/>
          <cell r="AC2779"/>
          <cell r="AO2779" t="str">
            <v/>
          </cell>
          <cell r="AP2779"/>
          <cell r="AQ2779"/>
          <cell r="BC2779" t="str">
            <v/>
          </cell>
          <cell r="BD2779"/>
          <cell r="BE2779"/>
          <cell r="BQ2779" t="str">
            <v/>
          </cell>
          <cell r="BR2779"/>
          <cell r="BS2779"/>
          <cell r="CE2779" t="str">
            <v/>
          </cell>
          <cell r="CF2779" t="str">
            <v/>
          </cell>
          <cell r="CG2779" t="str">
            <v/>
          </cell>
          <cell r="CR2779" t="str">
            <v>京都中央信用金庫</v>
          </cell>
          <cell r="CS2779" t="str">
            <v>壬生支店</v>
          </cell>
        </row>
        <row r="2780">
          <cell r="B2780" t="str">
            <v>35</v>
          </cell>
          <cell r="F2780" t="str">
            <v>615-8043</v>
          </cell>
          <cell r="G2780" t="str">
            <v>京都市西京区牛ケ瀬新田泓町２－１８</v>
          </cell>
          <cell r="H2780" t="str">
            <v/>
          </cell>
          <cell r="I2780" t="str">
            <v>075-394-7791</v>
          </cell>
          <cell r="J2780">
            <v>19522</v>
          </cell>
          <cell r="K2780">
            <v>17337</v>
          </cell>
          <cell r="M2780" t="str">
            <v>夏目　有可二</v>
          </cell>
          <cell r="N2780">
            <v>5000</v>
          </cell>
          <cell r="O2780">
            <v>12</v>
          </cell>
          <cell r="AA2780" t="str">
            <v/>
          </cell>
          <cell r="AB2780"/>
          <cell r="AC2780"/>
          <cell r="AO2780" t="str">
            <v/>
          </cell>
          <cell r="AP2780"/>
          <cell r="AQ2780"/>
          <cell r="BC2780" t="str">
            <v/>
          </cell>
          <cell r="BD2780"/>
          <cell r="BE2780"/>
          <cell r="BQ2780" t="str">
            <v/>
          </cell>
          <cell r="BR2780"/>
          <cell r="BS2780"/>
          <cell r="CE2780" t="str">
            <v/>
          </cell>
          <cell r="CF2780" t="str">
            <v/>
          </cell>
          <cell r="CG2780" t="str">
            <v/>
          </cell>
          <cell r="CR2780"/>
          <cell r="CS2780"/>
        </row>
        <row r="2781">
          <cell r="B2781" t="str">
            <v>37</v>
          </cell>
          <cell r="F2781" t="str">
            <v>610-1106</v>
          </cell>
          <cell r="G2781" t="str">
            <v>京都市西京区大枝沓掛町３番３２</v>
          </cell>
          <cell r="H2781" t="str">
            <v/>
          </cell>
          <cell r="I2781" t="str">
            <v>075-334-1575</v>
          </cell>
          <cell r="J2781">
            <v>3600</v>
          </cell>
          <cell r="K2781">
            <v>0</v>
          </cell>
          <cell r="M2781" t="str">
            <v/>
          </cell>
          <cell r="N2781"/>
          <cell r="O2781"/>
          <cell r="AA2781" t="str">
            <v/>
          </cell>
          <cell r="AB2781"/>
          <cell r="AC2781"/>
          <cell r="AO2781" t="str">
            <v/>
          </cell>
          <cell r="AP2781"/>
          <cell r="AQ2781"/>
          <cell r="BC2781" t="str">
            <v/>
          </cell>
          <cell r="BD2781"/>
          <cell r="BE2781"/>
          <cell r="BQ2781" t="str">
            <v/>
          </cell>
          <cell r="BR2781"/>
          <cell r="BS2781"/>
          <cell r="CE2781" t="str">
            <v/>
          </cell>
          <cell r="CF2781" t="str">
            <v/>
          </cell>
          <cell r="CG2781" t="str">
            <v/>
          </cell>
          <cell r="CR2781" t="str">
            <v>京都銀行</v>
          </cell>
          <cell r="CS2781" t="str">
            <v>久世支店</v>
          </cell>
        </row>
        <row r="2782">
          <cell r="B2782" t="str">
            <v>35</v>
          </cell>
          <cell r="F2782" t="str">
            <v>604-8261</v>
          </cell>
          <cell r="G2782" t="str">
            <v>京都市中京区式阿弥町</v>
          </cell>
          <cell r="H2782" t="str">
            <v>１３７番地３御池ロイヤルマンション２Ｆ</v>
          </cell>
          <cell r="I2782" t="str">
            <v>090-1075-3112</v>
          </cell>
          <cell r="J2782">
            <v>35330</v>
          </cell>
          <cell r="K2782">
            <v>34675</v>
          </cell>
          <cell r="M2782" t="str">
            <v>廣瀬　道教</v>
          </cell>
          <cell r="N2782">
            <v>10000</v>
          </cell>
          <cell r="O2782">
            <v>12</v>
          </cell>
          <cell r="AA2782" t="str">
            <v/>
          </cell>
          <cell r="AB2782"/>
          <cell r="AC2782"/>
          <cell r="AO2782" t="str">
            <v/>
          </cell>
          <cell r="AP2782"/>
          <cell r="AQ2782"/>
          <cell r="BC2782" t="str">
            <v/>
          </cell>
          <cell r="BD2782"/>
          <cell r="BE2782"/>
          <cell r="BQ2782" t="str">
            <v/>
          </cell>
          <cell r="BR2782"/>
          <cell r="BS2782"/>
          <cell r="CE2782" t="str">
            <v/>
          </cell>
          <cell r="CF2782" t="str">
            <v/>
          </cell>
          <cell r="CG2782" t="str">
            <v/>
          </cell>
          <cell r="CR2782" t="str">
            <v>京都中央信用金庫</v>
          </cell>
          <cell r="CS2782" t="str">
            <v>東五条支店</v>
          </cell>
        </row>
        <row r="2783">
          <cell r="B2783" t="str">
            <v>38</v>
          </cell>
          <cell r="F2783" t="str">
            <v>615-8212</v>
          </cell>
          <cell r="G2783" t="str">
            <v>京都市西京区上桂北ノ口町１０４－２</v>
          </cell>
          <cell r="H2783" t="str">
            <v/>
          </cell>
          <cell r="I2783" t="str">
            <v>090-7757-5651</v>
          </cell>
          <cell r="J2783">
            <v>33420</v>
          </cell>
          <cell r="K2783">
            <v>30660</v>
          </cell>
          <cell r="M2783" t="str">
            <v>木下　英明</v>
          </cell>
          <cell r="N2783">
            <v>7000</v>
          </cell>
          <cell r="O2783">
            <v>12</v>
          </cell>
          <cell r="AA2783" t="str">
            <v/>
          </cell>
          <cell r="AB2783"/>
          <cell r="AC2783"/>
          <cell r="AO2783" t="str">
            <v/>
          </cell>
          <cell r="AP2783"/>
          <cell r="AQ2783"/>
          <cell r="BC2783" t="str">
            <v/>
          </cell>
          <cell r="BD2783"/>
          <cell r="BE2783"/>
          <cell r="BQ2783" t="str">
            <v/>
          </cell>
          <cell r="BR2783"/>
          <cell r="BS2783"/>
          <cell r="CE2783" t="str">
            <v/>
          </cell>
          <cell r="CF2783" t="str">
            <v/>
          </cell>
          <cell r="CG2783" t="str">
            <v/>
          </cell>
          <cell r="CR2783" t="str">
            <v>京都中央信用金庫</v>
          </cell>
          <cell r="CS2783" t="str">
            <v>上桂支店</v>
          </cell>
        </row>
        <row r="2784">
          <cell r="B2784" t="str">
            <v>35</v>
          </cell>
          <cell r="F2784" t="str">
            <v>613-0035</v>
          </cell>
          <cell r="G2784" t="str">
            <v>久世郡久御山町下津屋川原１－６</v>
          </cell>
          <cell r="H2784" t="str">
            <v/>
          </cell>
          <cell r="I2784" t="str">
            <v>090-4494-1718</v>
          </cell>
          <cell r="J2784">
            <v>41762</v>
          </cell>
          <cell r="K2784">
            <v>34675</v>
          </cell>
          <cell r="M2784" t="str">
            <v>十川　勇介</v>
          </cell>
          <cell r="N2784">
            <v>10000</v>
          </cell>
          <cell r="O2784">
            <v>12</v>
          </cell>
          <cell r="AA2784" t="str">
            <v/>
          </cell>
          <cell r="AB2784"/>
          <cell r="AC2784"/>
          <cell r="AO2784" t="str">
            <v/>
          </cell>
          <cell r="AP2784"/>
          <cell r="AQ2784"/>
          <cell r="BC2784" t="str">
            <v/>
          </cell>
          <cell r="BD2784"/>
          <cell r="BE2784"/>
          <cell r="BQ2784" t="str">
            <v/>
          </cell>
          <cell r="BR2784"/>
          <cell r="BS2784"/>
          <cell r="CE2784" t="str">
            <v/>
          </cell>
          <cell r="CF2784" t="str">
            <v/>
          </cell>
          <cell r="CG2784" t="str">
            <v/>
          </cell>
          <cell r="CR2784" t="str">
            <v>京都中央信用金庫</v>
          </cell>
          <cell r="CS2784" t="str">
            <v>久御山支店</v>
          </cell>
        </row>
        <row r="2785">
          <cell r="B2785" t="str">
            <v>35</v>
          </cell>
          <cell r="F2785" t="str">
            <v>622-0052</v>
          </cell>
          <cell r="G2785" t="str">
            <v>南丹市園部町黒田西片山３７－２</v>
          </cell>
          <cell r="H2785" t="str">
            <v/>
          </cell>
          <cell r="I2785" t="str">
            <v>0771-62-2358</v>
          </cell>
          <cell r="J2785">
            <v>26666</v>
          </cell>
          <cell r="K2785">
            <v>17337</v>
          </cell>
          <cell r="M2785" t="str">
            <v>木村　健</v>
          </cell>
          <cell r="N2785">
            <v>5000</v>
          </cell>
          <cell r="O2785">
            <v>12</v>
          </cell>
          <cell r="AA2785" t="str">
            <v/>
          </cell>
          <cell r="AB2785"/>
          <cell r="AC2785"/>
          <cell r="AO2785" t="str">
            <v/>
          </cell>
          <cell r="AP2785"/>
          <cell r="AQ2785"/>
          <cell r="BC2785" t="str">
            <v/>
          </cell>
          <cell r="BD2785"/>
          <cell r="BE2785"/>
          <cell r="BQ2785" t="str">
            <v/>
          </cell>
          <cell r="BR2785"/>
          <cell r="BS2785"/>
          <cell r="CE2785" t="str">
            <v/>
          </cell>
          <cell r="CF2785" t="str">
            <v/>
          </cell>
          <cell r="CG2785" t="str">
            <v/>
          </cell>
          <cell r="CR2785" t="str">
            <v>京都銀行</v>
          </cell>
          <cell r="CS2785" t="str">
            <v>園部支店</v>
          </cell>
        </row>
        <row r="2786">
          <cell r="B2786" t="str">
            <v>37</v>
          </cell>
          <cell r="F2786" t="str">
            <v>625-0050</v>
          </cell>
          <cell r="G2786" t="str">
            <v>舞鶴市北浜町８－１１</v>
          </cell>
          <cell r="H2786" t="str">
            <v/>
          </cell>
          <cell r="I2786" t="str">
            <v>0773-62-2949</v>
          </cell>
          <cell r="J2786">
            <v>69300</v>
          </cell>
          <cell r="K2786">
            <v>65700</v>
          </cell>
          <cell r="M2786" t="str">
            <v>山内　雅宏</v>
          </cell>
          <cell r="N2786">
            <v>12000</v>
          </cell>
          <cell r="O2786">
            <v>12</v>
          </cell>
          <cell r="AA2786" t="str">
            <v/>
          </cell>
          <cell r="AB2786"/>
          <cell r="AC2786"/>
          <cell r="AO2786" t="str">
            <v/>
          </cell>
          <cell r="AP2786"/>
          <cell r="AQ2786"/>
          <cell r="BC2786" t="str">
            <v/>
          </cell>
          <cell r="BD2786"/>
          <cell r="BE2786"/>
          <cell r="BQ2786" t="str">
            <v/>
          </cell>
          <cell r="BR2786"/>
          <cell r="BS2786"/>
          <cell r="CE2786" t="str">
            <v/>
          </cell>
          <cell r="CF2786" t="str">
            <v/>
          </cell>
          <cell r="CG2786" t="str">
            <v/>
          </cell>
          <cell r="CR2786"/>
          <cell r="CS2786"/>
        </row>
        <row r="2787">
          <cell r="B2787" t="str">
            <v>35</v>
          </cell>
          <cell r="F2787" t="str">
            <v>603-8225</v>
          </cell>
          <cell r="G2787" t="str">
            <v>京都市北区紫野南舟岡町４６－２０</v>
          </cell>
          <cell r="H2787" t="str">
            <v/>
          </cell>
          <cell r="I2787" t="str">
            <v>090-4308-1799</v>
          </cell>
          <cell r="J2787">
            <v>9737</v>
          </cell>
          <cell r="K2787">
            <v>0</v>
          </cell>
          <cell r="M2787" t="str">
            <v/>
          </cell>
          <cell r="N2787"/>
          <cell r="O2787"/>
          <cell r="AA2787" t="str">
            <v/>
          </cell>
          <cell r="AB2787"/>
          <cell r="AC2787"/>
          <cell r="AO2787" t="str">
            <v/>
          </cell>
          <cell r="AP2787"/>
          <cell r="AQ2787"/>
          <cell r="BC2787" t="str">
            <v/>
          </cell>
          <cell r="BD2787"/>
          <cell r="BE2787"/>
          <cell r="BQ2787" t="str">
            <v/>
          </cell>
          <cell r="BR2787"/>
          <cell r="BS2787"/>
          <cell r="CE2787" t="str">
            <v/>
          </cell>
          <cell r="CF2787" t="str">
            <v/>
          </cell>
          <cell r="CG2787" t="str">
            <v/>
          </cell>
          <cell r="CR2787"/>
          <cell r="CS2787"/>
        </row>
        <row r="2788">
          <cell r="B2788" t="str">
            <v>38</v>
          </cell>
          <cell r="F2788" t="str">
            <v>606-8075</v>
          </cell>
          <cell r="G2788" t="str">
            <v>京都市左京区</v>
          </cell>
          <cell r="H2788" t="str">
            <v>修学院坪江町１番地</v>
          </cell>
          <cell r="I2788" t="str">
            <v>075-703-2667</v>
          </cell>
          <cell r="J2788">
            <v>6528</v>
          </cell>
          <cell r="K2788">
            <v>0</v>
          </cell>
          <cell r="M2788" t="str">
            <v/>
          </cell>
          <cell r="N2788"/>
          <cell r="O2788"/>
          <cell r="AA2788" t="str">
            <v/>
          </cell>
          <cell r="AB2788"/>
          <cell r="AC2788"/>
          <cell r="AO2788" t="str">
            <v/>
          </cell>
          <cell r="AP2788"/>
          <cell r="AQ2788"/>
          <cell r="BC2788" t="str">
            <v/>
          </cell>
          <cell r="BD2788"/>
          <cell r="BE2788"/>
          <cell r="BQ2788" t="str">
            <v/>
          </cell>
          <cell r="BR2788"/>
          <cell r="BS2788"/>
          <cell r="CE2788" t="str">
            <v/>
          </cell>
          <cell r="CF2788" t="str">
            <v/>
          </cell>
          <cell r="CG2788" t="str">
            <v/>
          </cell>
          <cell r="CR2788" t="str">
            <v>ゆうちょ銀行</v>
          </cell>
          <cell r="CS2788" t="str">
            <v>四四八</v>
          </cell>
        </row>
        <row r="2789">
          <cell r="B2789" t="str">
            <v>38</v>
          </cell>
          <cell r="F2789" t="str">
            <v>615-8161</v>
          </cell>
          <cell r="G2789" t="str">
            <v>京都市西京区樫原蛸田町３０－１９６</v>
          </cell>
          <cell r="H2789" t="str">
            <v/>
          </cell>
          <cell r="I2789" t="str">
            <v>090-8456-1717</v>
          </cell>
          <cell r="J2789">
            <v>1380</v>
          </cell>
          <cell r="K2789">
            <v>0</v>
          </cell>
          <cell r="M2789" t="str">
            <v/>
          </cell>
          <cell r="N2789"/>
          <cell r="O2789"/>
          <cell r="AA2789" t="str">
            <v/>
          </cell>
          <cell r="AB2789"/>
          <cell r="AC2789"/>
          <cell r="AO2789" t="str">
            <v/>
          </cell>
          <cell r="AP2789"/>
          <cell r="AQ2789"/>
          <cell r="BC2789" t="str">
            <v/>
          </cell>
          <cell r="BD2789"/>
          <cell r="BE2789"/>
          <cell r="BQ2789" t="str">
            <v/>
          </cell>
          <cell r="BR2789"/>
          <cell r="BS2789"/>
          <cell r="CE2789" t="str">
            <v/>
          </cell>
          <cell r="CF2789" t="str">
            <v/>
          </cell>
          <cell r="CG2789" t="str">
            <v/>
          </cell>
          <cell r="CR2789"/>
          <cell r="CS2789"/>
        </row>
        <row r="2790">
          <cell r="B2790" t="str">
            <v>35</v>
          </cell>
          <cell r="F2790" t="str">
            <v>604-8423</v>
          </cell>
          <cell r="G2790" t="str">
            <v>京都市中京区西ノ京西月光町１４－３</v>
          </cell>
          <cell r="H2790" t="str">
            <v/>
          </cell>
          <cell r="I2790" t="str">
            <v>075-812-2141</v>
          </cell>
          <cell r="J2790">
            <v>27673</v>
          </cell>
          <cell r="K2790">
            <v>26581</v>
          </cell>
          <cell r="M2790" t="str">
            <v>紅谷　忠司</v>
          </cell>
          <cell r="N2790">
            <v>4000</v>
          </cell>
          <cell r="O2790">
            <v>12</v>
          </cell>
          <cell r="AA2790" t="str">
            <v>紅谷　善之</v>
          </cell>
          <cell r="AB2790">
            <v>4000</v>
          </cell>
          <cell r="AC2790">
            <v>11</v>
          </cell>
          <cell r="AO2790" t="str">
            <v/>
          </cell>
          <cell r="AP2790"/>
          <cell r="AQ2790"/>
          <cell r="BC2790" t="str">
            <v/>
          </cell>
          <cell r="BD2790"/>
          <cell r="BE2790"/>
          <cell r="BQ2790" t="str">
            <v/>
          </cell>
          <cell r="BR2790"/>
          <cell r="BS2790"/>
          <cell r="CE2790" t="str">
            <v/>
          </cell>
          <cell r="CF2790" t="str">
            <v/>
          </cell>
          <cell r="CG2790" t="str">
            <v/>
          </cell>
          <cell r="CR2790" t="str">
            <v>京都中央信用金庫</v>
          </cell>
          <cell r="CS2790" t="str">
            <v>三条支店</v>
          </cell>
        </row>
        <row r="2791">
          <cell r="B2791" t="str">
            <v>38</v>
          </cell>
          <cell r="F2791" t="str">
            <v>610-1112</v>
          </cell>
          <cell r="G2791" t="str">
            <v>京都市西京区大枝北福西町　３丁目１</v>
          </cell>
          <cell r="H2791" t="str">
            <v>-119</v>
          </cell>
          <cell r="I2791" t="str">
            <v>075-332-8166</v>
          </cell>
          <cell r="J2791">
            <v>20280</v>
          </cell>
          <cell r="K2791">
            <v>17520</v>
          </cell>
          <cell r="M2791" t="str">
            <v>服部　裕</v>
          </cell>
          <cell r="N2791">
            <v>4000</v>
          </cell>
          <cell r="O2791">
            <v>12</v>
          </cell>
          <cell r="AA2791" t="str">
            <v/>
          </cell>
          <cell r="AB2791"/>
          <cell r="AC2791"/>
          <cell r="AO2791" t="str">
            <v/>
          </cell>
          <cell r="AP2791"/>
          <cell r="AQ2791"/>
          <cell r="BC2791" t="str">
            <v/>
          </cell>
          <cell r="BD2791"/>
          <cell r="BE2791"/>
          <cell r="BQ2791" t="str">
            <v/>
          </cell>
          <cell r="BR2791"/>
          <cell r="BS2791"/>
          <cell r="CE2791" t="str">
            <v/>
          </cell>
          <cell r="CF2791" t="str">
            <v/>
          </cell>
          <cell r="CG2791" t="str">
            <v/>
          </cell>
          <cell r="CR2791" t="str">
            <v>京都信用金庫</v>
          </cell>
          <cell r="CS2791" t="str">
            <v>桂川支店</v>
          </cell>
        </row>
        <row r="2792">
          <cell r="B2792" t="str">
            <v>35</v>
          </cell>
          <cell r="F2792" t="str">
            <v>615-0932</v>
          </cell>
          <cell r="G2792" t="str">
            <v>京都市右京区</v>
          </cell>
          <cell r="H2792" t="str">
            <v>梅津上田町３７番地の６</v>
          </cell>
          <cell r="I2792" t="str">
            <v>075-872-0974</v>
          </cell>
          <cell r="J2792">
            <v>36860</v>
          </cell>
          <cell r="K2792">
            <v>34675</v>
          </cell>
          <cell r="M2792" t="str">
            <v>安井　篤志</v>
          </cell>
          <cell r="N2792">
            <v>10000</v>
          </cell>
          <cell r="O2792">
            <v>12</v>
          </cell>
          <cell r="AA2792" t="str">
            <v/>
          </cell>
          <cell r="AB2792"/>
          <cell r="AC2792"/>
          <cell r="AO2792" t="str">
            <v/>
          </cell>
          <cell r="AP2792"/>
          <cell r="AQ2792"/>
          <cell r="BC2792" t="str">
            <v/>
          </cell>
          <cell r="BD2792"/>
          <cell r="BE2792"/>
          <cell r="BQ2792" t="str">
            <v/>
          </cell>
          <cell r="BR2792"/>
          <cell r="BS2792"/>
          <cell r="CE2792" t="str">
            <v/>
          </cell>
          <cell r="CF2792" t="str">
            <v/>
          </cell>
          <cell r="CG2792" t="str">
            <v/>
          </cell>
          <cell r="CR2792"/>
          <cell r="CS2792"/>
        </row>
        <row r="2793">
          <cell r="B2793" t="str">
            <v>35</v>
          </cell>
          <cell r="F2793" t="str">
            <v>619-1122</v>
          </cell>
          <cell r="G2793" t="str">
            <v>木津川市</v>
          </cell>
          <cell r="H2793" t="str">
            <v>加茂町南下手浦木戸５番地３</v>
          </cell>
          <cell r="I2793" t="str">
            <v>0774-76-4628</v>
          </cell>
          <cell r="J2793">
            <v>2185</v>
          </cell>
          <cell r="K2793">
            <v>0</v>
          </cell>
          <cell r="M2793" t="str">
            <v/>
          </cell>
          <cell r="N2793"/>
          <cell r="O2793"/>
          <cell r="AA2793" t="str">
            <v/>
          </cell>
          <cell r="AB2793"/>
          <cell r="AC2793"/>
          <cell r="AO2793" t="str">
            <v/>
          </cell>
          <cell r="AP2793"/>
          <cell r="AQ2793"/>
          <cell r="BC2793" t="str">
            <v/>
          </cell>
          <cell r="BD2793"/>
          <cell r="BE2793"/>
          <cell r="BQ2793" t="str">
            <v/>
          </cell>
          <cell r="BR2793"/>
          <cell r="BS2793"/>
          <cell r="CE2793" t="str">
            <v/>
          </cell>
          <cell r="CF2793" t="str">
            <v/>
          </cell>
          <cell r="CG2793" t="str">
            <v/>
          </cell>
          <cell r="CR2793" t="str">
            <v>南都銀行</v>
          </cell>
          <cell r="CS2793" t="str">
            <v>加茂支店</v>
          </cell>
        </row>
        <row r="2794">
          <cell r="B2794" t="str">
            <v>35</v>
          </cell>
          <cell r="F2794" t="str">
            <v>604-8461</v>
          </cell>
          <cell r="G2794" t="str">
            <v>京都市中京区西ノ京中保町２１－２</v>
          </cell>
          <cell r="H2794" t="str">
            <v/>
          </cell>
          <cell r="I2794" t="str">
            <v>075-463-7439</v>
          </cell>
          <cell r="J2794">
            <v>16055</v>
          </cell>
          <cell r="K2794">
            <v>13870</v>
          </cell>
          <cell r="M2794" t="str">
            <v>中野　耕輔</v>
          </cell>
          <cell r="N2794">
            <v>4000</v>
          </cell>
          <cell r="O2794">
            <v>12</v>
          </cell>
          <cell r="AA2794" t="str">
            <v/>
          </cell>
          <cell r="AB2794"/>
          <cell r="AC2794"/>
          <cell r="AO2794" t="str">
            <v/>
          </cell>
          <cell r="AP2794"/>
          <cell r="AQ2794"/>
          <cell r="BC2794" t="str">
            <v/>
          </cell>
          <cell r="BD2794"/>
          <cell r="BE2794"/>
          <cell r="BQ2794" t="str">
            <v/>
          </cell>
          <cell r="BR2794"/>
          <cell r="BS2794"/>
          <cell r="CE2794" t="str">
            <v/>
          </cell>
          <cell r="CF2794" t="str">
            <v/>
          </cell>
          <cell r="CG2794" t="str">
            <v/>
          </cell>
          <cell r="CR2794"/>
          <cell r="CS2794"/>
        </row>
        <row r="2795">
          <cell r="B2795" t="str">
            <v>35</v>
          </cell>
          <cell r="F2795" t="str">
            <v>610-0111</v>
          </cell>
          <cell r="G2795" t="str">
            <v>城陽市</v>
          </cell>
          <cell r="H2795" t="str">
            <v>富野鷺坂山６９番地３３</v>
          </cell>
          <cell r="I2795" t="str">
            <v>0774-56-6883</v>
          </cell>
          <cell r="J2795">
            <v>0</v>
          </cell>
          <cell r="K2795">
            <v>0</v>
          </cell>
          <cell r="M2795" t="str">
            <v/>
          </cell>
          <cell r="N2795"/>
          <cell r="O2795"/>
          <cell r="AA2795" t="str">
            <v/>
          </cell>
          <cell r="AB2795"/>
          <cell r="AC2795"/>
          <cell r="AO2795" t="str">
            <v/>
          </cell>
          <cell r="AP2795"/>
          <cell r="AQ2795"/>
          <cell r="BC2795" t="str">
            <v/>
          </cell>
          <cell r="BD2795"/>
          <cell r="BE2795"/>
          <cell r="BQ2795" t="str">
            <v/>
          </cell>
          <cell r="BR2795"/>
          <cell r="BS2795"/>
          <cell r="CE2795" t="str">
            <v/>
          </cell>
          <cell r="CF2795" t="str">
            <v/>
          </cell>
          <cell r="CG2795" t="str">
            <v/>
          </cell>
          <cell r="CR2795"/>
          <cell r="CS2795"/>
        </row>
        <row r="2796">
          <cell r="B2796" t="str">
            <v>38</v>
          </cell>
          <cell r="F2796" t="str">
            <v>617-0002</v>
          </cell>
          <cell r="G2796" t="str">
            <v>向日市寺戸町初田１２－２０</v>
          </cell>
          <cell r="H2796" t="str">
            <v/>
          </cell>
          <cell r="I2796" t="str">
            <v>075-874-4061</v>
          </cell>
          <cell r="J2796">
            <v>24660</v>
          </cell>
          <cell r="K2796">
            <v>21900</v>
          </cell>
          <cell r="M2796" t="str">
            <v>小黒　明紘</v>
          </cell>
          <cell r="N2796">
            <v>5000</v>
          </cell>
          <cell r="O2796">
            <v>12</v>
          </cell>
          <cell r="AA2796" t="str">
            <v/>
          </cell>
          <cell r="AB2796"/>
          <cell r="AC2796"/>
          <cell r="AO2796" t="str">
            <v/>
          </cell>
          <cell r="AP2796"/>
          <cell r="AQ2796"/>
          <cell r="BC2796" t="str">
            <v/>
          </cell>
          <cell r="BD2796"/>
          <cell r="BE2796"/>
          <cell r="BQ2796" t="str">
            <v/>
          </cell>
          <cell r="BR2796"/>
          <cell r="BS2796"/>
          <cell r="CE2796" t="str">
            <v/>
          </cell>
          <cell r="CF2796" t="str">
            <v/>
          </cell>
          <cell r="CG2796" t="str">
            <v/>
          </cell>
          <cell r="CR2796" t="str">
            <v>京都中央信用金庫</v>
          </cell>
          <cell r="CS2796" t="str">
            <v>東向日支店</v>
          </cell>
        </row>
        <row r="2797">
          <cell r="B2797" t="str">
            <v>38</v>
          </cell>
          <cell r="F2797" t="str">
            <v>605-0034</v>
          </cell>
          <cell r="G2797" t="str">
            <v>京都市東山区三条通神宮道東入２丁目</v>
          </cell>
          <cell r="H2797" t="str">
            <v>中之町１８３－１０</v>
          </cell>
          <cell r="I2797" t="str">
            <v>075-771-1524</v>
          </cell>
          <cell r="J2797">
            <v>18900</v>
          </cell>
          <cell r="K2797">
            <v>17520</v>
          </cell>
          <cell r="M2797" t="str">
            <v>東　公平</v>
          </cell>
          <cell r="N2797">
            <v>4000</v>
          </cell>
          <cell r="O2797">
            <v>12</v>
          </cell>
          <cell r="AA2797" t="str">
            <v/>
          </cell>
          <cell r="AB2797"/>
          <cell r="AC2797"/>
          <cell r="AO2797" t="str">
            <v/>
          </cell>
          <cell r="AP2797"/>
          <cell r="AQ2797"/>
          <cell r="BC2797" t="str">
            <v/>
          </cell>
          <cell r="BD2797"/>
          <cell r="BE2797"/>
          <cell r="BQ2797" t="str">
            <v/>
          </cell>
          <cell r="BR2797"/>
          <cell r="BS2797"/>
          <cell r="CE2797" t="str">
            <v/>
          </cell>
          <cell r="CF2797" t="str">
            <v/>
          </cell>
          <cell r="CG2797" t="str">
            <v/>
          </cell>
          <cell r="CR2797" t="str">
            <v>京都中央信用金庫</v>
          </cell>
          <cell r="CS2797" t="str">
            <v>東山支店</v>
          </cell>
        </row>
        <row r="2798">
          <cell r="B2798" t="str">
            <v>35</v>
          </cell>
          <cell r="F2798" t="str">
            <v>612-0029</v>
          </cell>
          <cell r="G2798" t="str">
            <v>京都市伏見区深草西浦町８ー１２８</v>
          </cell>
          <cell r="H2798" t="str">
            <v/>
          </cell>
          <cell r="I2798" t="str">
            <v>075-641-7372</v>
          </cell>
          <cell r="J2798">
            <v>85405</v>
          </cell>
          <cell r="K2798">
            <v>83220</v>
          </cell>
          <cell r="M2798" t="str">
            <v>田中　雅美</v>
          </cell>
          <cell r="N2798">
            <v>18000</v>
          </cell>
          <cell r="O2798">
            <v>12</v>
          </cell>
          <cell r="AA2798" t="str">
            <v>田中　正人</v>
          </cell>
          <cell r="AB2798">
            <v>18000</v>
          </cell>
          <cell r="AC2798">
            <v>4</v>
          </cell>
          <cell r="AO2798" t="str">
            <v/>
          </cell>
          <cell r="AP2798"/>
          <cell r="AQ2798"/>
          <cell r="BC2798" t="str">
            <v/>
          </cell>
          <cell r="BD2798"/>
          <cell r="BE2798"/>
          <cell r="BQ2798" t="str">
            <v/>
          </cell>
          <cell r="BR2798"/>
          <cell r="BS2798"/>
          <cell r="CE2798" t="str">
            <v/>
          </cell>
          <cell r="CF2798" t="str">
            <v/>
          </cell>
          <cell r="CG2798" t="str">
            <v/>
          </cell>
          <cell r="CR2798" t="str">
            <v>京都信用金庫</v>
          </cell>
          <cell r="CS2798" t="str">
            <v>九条支店</v>
          </cell>
        </row>
        <row r="2799">
          <cell r="B2799" t="str">
            <v>36</v>
          </cell>
          <cell r="F2799" t="str">
            <v>601-8461</v>
          </cell>
          <cell r="G2799" t="str">
            <v>京都市南区唐橋門脇町２９－１ルネ西</v>
          </cell>
          <cell r="H2799" t="str">
            <v>大路９０５号</v>
          </cell>
          <cell r="I2799" t="str">
            <v>075-672-5797</v>
          </cell>
          <cell r="J2799">
            <v>94223</v>
          </cell>
          <cell r="K2799">
            <v>59312</v>
          </cell>
          <cell r="M2799" t="str">
            <v>盛上　廣</v>
          </cell>
          <cell r="N2799">
            <v>25000</v>
          </cell>
          <cell r="O2799">
            <v>12</v>
          </cell>
          <cell r="AA2799" t="str">
            <v/>
          </cell>
          <cell r="AB2799"/>
          <cell r="AC2799"/>
          <cell r="AO2799" t="str">
            <v/>
          </cell>
          <cell r="AP2799"/>
          <cell r="AQ2799"/>
          <cell r="BC2799" t="str">
            <v/>
          </cell>
          <cell r="BD2799"/>
          <cell r="BE2799"/>
          <cell r="BQ2799" t="str">
            <v/>
          </cell>
          <cell r="BR2799"/>
          <cell r="BS2799"/>
          <cell r="CE2799" t="str">
            <v/>
          </cell>
          <cell r="CF2799" t="str">
            <v/>
          </cell>
          <cell r="CG2799" t="str">
            <v/>
          </cell>
          <cell r="CR2799" t="str">
            <v>京都銀行</v>
          </cell>
          <cell r="CS2799" t="str">
            <v>九条支店</v>
          </cell>
        </row>
        <row r="2800">
          <cell r="B2800" t="str">
            <v>35</v>
          </cell>
          <cell r="F2800" t="str">
            <v>611-0043</v>
          </cell>
          <cell r="G2800" t="str">
            <v>宇治市伊勢田町砂田　７９－１９</v>
          </cell>
          <cell r="H2800" t="str">
            <v/>
          </cell>
          <cell r="I2800" t="str">
            <v>0774-21-7740</v>
          </cell>
          <cell r="J2800">
            <v>36860</v>
          </cell>
          <cell r="K2800">
            <v>34675</v>
          </cell>
          <cell r="M2800" t="str">
            <v>浅井　智哉</v>
          </cell>
          <cell r="N2800">
            <v>10000</v>
          </cell>
          <cell r="O2800">
            <v>12</v>
          </cell>
          <cell r="AA2800" t="str">
            <v/>
          </cell>
          <cell r="AB2800"/>
          <cell r="AC2800"/>
          <cell r="AO2800" t="str">
            <v/>
          </cell>
          <cell r="AP2800"/>
          <cell r="AQ2800"/>
          <cell r="BC2800" t="str">
            <v/>
          </cell>
          <cell r="BD2800"/>
          <cell r="BE2800"/>
          <cell r="BQ2800" t="str">
            <v/>
          </cell>
          <cell r="BR2800"/>
          <cell r="BS2800"/>
          <cell r="CE2800" t="str">
            <v/>
          </cell>
          <cell r="CF2800" t="str">
            <v/>
          </cell>
          <cell r="CG2800" t="str">
            <v/>
          </cell>
          <cell r="CR2800"/>
          <cell r="CS2800"/>
        </row>
        <row r="2801">
          <cell r="B2801" t="str">
            <v>35</v>
          </cell>
          <cell r="F2801" t="str">
            <v>613-0906</v>
          </cell>
          <cell r="G2801" t="str">
            <v>京都市伏見区淀新町５８９－２１</v>
          </cell>
          <cell r="H2801" t="str">
            <v/>
          </cell>
          <cell r="I2801" t="str">
            <v>075-631-2900</v>
          </cell>
          <cell r="J2801">
            <v>36860</v>
          </cell>
          <cell r="K2801">
            <v>34675</v>
          </cell>
          <cell r="M2801" t="str">
            <v>金沢　伸一</v>
          </cell>
          <cell r="N2801">
            <v>10000</v>
          </cell>
          <cell r="O2801">
            <v>12</v>
          </cell>
          <cell r="AA2801" t="str">
            <v/>
          </cell>
          <cell r="AB2801"/>
          <cell r="AC2801"/>
          <cell r="AO2801" t="str">
            <v/>
          </cell>
          <cell r="AP2801"/>
          <cell r="AQ2801"/>
          <cell r="BC2801" t="str">
            <v/>
          </cell>
          <cell r="BD2801"/>
          <cell r="BE2801"/>
          <cell r="BQ2801" t="str">
            <v/>
          </cell>
          <cell r="BR2801"/>
          <cell r="BS2801"/>
          <cell r="CE2801" t="str">
            <v/>
          </cell>
          <cell r="CF2801" t="str">
            <v/>
          </cell>
          <cell r="CG2801" t="str">
            <v/>
          </cell>
          <cell r="CR2801" t="str">
            <v>京都銀行</v>
          </cell>
          <cell r="CS2801" t="str">
            <v>淀支店</v>
          </cell>
        </row>
        <row r="2802">
          <cell r="B2802" t="str">
            <v>35</v>
          </cell>
          <cell r="F2802" t="str">
            <v>614-8038</v>
          </cell>
          <cell r="G2802" t="str">
            <v>八幡市八幡園内３７－３１</v>
          </cell>
          <cell r="H2802" t="str">
            <v/>
          </cell>
          <cell r="I2802" t="str">
            <v>075-971-0904</v>
          </cell>
          <cell r="J2802">
            <v>43795</v>
          </cell>
          <cell r="K2802">
            <v>41610</v>
          </cell>
          <cell r="M2802" t="str">
            <v>橘　俊弘</v>
          </cell>
          <cell r="N2802">
            <v>12000</v>
          </cell>
          <cell r="O2802">
            <v>12</v>
          </cell>
          <cell r="AA2802" t="str">
            <v/>
          </cell>
          <cell r="AB2802"/>
          <cell r="AC2802"/>
          <cell r="AO2802" t="str">
            <v/>
          </cell>
          <cell r="AP2802"/>
          <cell r="AQ2802"/>
          <cell r="BC2802" t="str">
            <v/>
          </cell>
          <cell r="BD2802"/>
          <cell r="BE2802"/>
          <cell r="BQ2802" t="str">
            <v/>
          </cell>
          <cell r="BR2802"/>
          <cell r="BS2802"/>
          <cell r="CE2802" t="str">
            <v/>
          </cell>
          <cell r="CF2802" t="str">
            <v/>
          </cell>
          <cell r="CG2802" t="str">
            <v/>
          </cell>
          <cell r="CR2802" t="str">
            <v>京都中央信用金庫</v>
          </cell>
          <cell r="CS2802" t="str">
            <v>八幡支店</v>
          </cell>
        </row>
        <row r="2803">
          <cell r="B2803" t="str">
            <v>38</v>
          </cell>
          <cell r="F2803" t="str">
            <v>611-0041</v>
          </cell>
          <cell r="G2803" t="str">
            <v>宇治市槇島町吹前１６ー１</v>
          </cell>
          <cell r="H2803" t="str">
            <v/>
          </cell>
          <cell r="I2803" t="str">
            <v>0774-20-5410</v>
          </cell>
          <cell r="J2803">
            <v>26196</v>
          </cell>
          <cell r="K2803">
            <v>24816</v>
          </cell>
          <cell r="M2803" t="str">
            <v>大槻　孝一</v>
          </cell>
          <cell r="N2803">
            <v>4000</v>
          </cell>
          <cell r="O2803">
            <v>5</v>
          </cell>
          <cell r="AA2803" t="str">
            <v>大槻　淳也</v>
          </cell>
          <cell r="AB2803">
            <v>4000</v>
          </cell>
          <cell r="AC2803">
            <v>12</v>
          </cell>
          <cell r="AO2803" t="str">
            <v/>
          </cell>
          <cell r="AP2803"/>
          <cell r="AQ2803"/>
          <cell r="BC2803" t="str">
            <v/>
          </cell>
          <cell r="BD2803"/>
          <cell r="BE2803"/>
          <cell r="BQ2803" t="str">
            <v/>
          </cell>
          <cell r="BR2803"/>
          <cell r="BS2803"/>
          <cell r="CE2803" t="str">
            <v/>
          </cell>
          <cell r="CF2803" t="str">
            <v/>
          </cell>
          <cell r="CG2803" t="str">
            <v/>
          </cell>
          <cell r="CR2803" t="str">
            <v>京都中央信用金庫</v>
          </cell>
          <cell r="CS2803" t="str">
            <v>大久保支店</v>
          </cell>
        </row>
        <row r="2804">
          <cell r="B2804" t="str">
            <v>35</v>
          </cell>
          <cell r="F2804" t="str">
            <v>607-8187</v>
          </cell>
          <cell r="G2804" t="str">
            <v>京都市山科区大宅石郡町</v>
          </cell>
          <cell r="H2804" t="str">
            <v>１２０番地</v>
          </cell>
          <cell r="I2804" t="str">
            <v>075-634-8642</v>
          </cell>
          <cell r="J2804">
            <v>88872</v>
          </cell>
          <cell r="K2804">
            <v>86687</v>
          </cell>
          <cell r="M2804" t="str">
            <v>寺崎　大吉</v>
          </cell>
          <cell r="N2804">
            <v>25000</v>
          </cell>
          <cell r="O2804">
            <v>12</v>
          </cell>
          <cell r="AA2804" t="str">
            <v/>
          </cell>
          <cell r="AB2804"/>
          <cell r="AC2804"/>
          <cell r="AO2804" t="str">
            <v/>
          </cell>
          <cell r="AP2804"/>
          <cell r="AQ2804"/>
          <cell r="BC2804" t="str">
            <v/>
          </cell>
          <cell r="BD2804"/>
          <cell r="BE2804"/>
          <cell r="BQ2804" t="str">
            <v/>
          </cell>
          <cell r="BR2804"/>
          <cell r="BS2804"/>
          <cell r="CE2804" t="str">
            <v/>
          </cell>
          <cell r="CF2804" t="str">
            <v/>
          </cell>
          <cell r="CG2804" t="str">
            <v/>
          </cell>
          <cell r="CR2804"/>
          <cell r="CS2804"/>
        </row>
        <row r="2805">
          <cell r="B2805" t="str">
            <v>38</v>
          </cell>
          <cell r="F2805" t="str">
            <v>617-0814</v>
          </cell>
          <cell r="G2805" t="str">
            <v>長岡京市今里4丁目16-12</v>
          </cell>
          <cell r="H2805" t="str">
            <v/>
          </cell>
          <cell r="I2805" t="str">
            <v>075-954-8666</v>
          </cell>
          <cell r="J2805">
            <v>85224</v>
          </cell>
          <cell r="K2805">
            <v>78840</v>
          </cell>
          <cell r="M2805" t="str">
            <v>芦田　忠始</v>
          </cell>
          <cell r="N2805">
            <v>18000</v>
          </cell>
          <cell r="O2805">
            <v>12</v>
          </cell>
          <cell r="AA2805" t="str">
            <v/>
          </cell>
          <cell r="AB2805"/>
          <cell r="AC2805"/>
          <cell r="AO2805" t="str">
            <v/>
          </cell>
          <cell r="AP2805"/>
          <cell r="AQ2805"/>
          <cell r="BC2805" t="str">
            <v/>
          </cell>
          <cell r="BD2805"/>
          <cell r="BE2805"/>
          <cell r="BQ2805" t="str">
            <v/>
          </cell>
          <cell r="BR2805"/>
          <cell r="BS2805"/>
          <cell r="CE2805" t="str">
            <v/>
          </cell>
          <cell r="CF2805" t="str">
            <v/>
          </cell>
          <cell r="CG2805" t="str">
            <v/>
          </cell>
          <cell r="CR2805" t="str">
            <v>京都中央信用金庫</v>
          </cell>
          <cell r="CS2805" t="str">
            <v>今里支店</v>
          </cell>
        </row>
        <row r="2806">
          <cell r="B2806" t="str">
            <v>37</v>
          </cell>
          <cell r="F2806" t="str">
            <v>612-8392</v>
          </cell>
          <cell r="G2806" t="str">
            <v>京都市伏見区下鳥羽北ノ口町６４　グ</v>
          </cell>
          <cell r="H2806" t="str">
            <v>ランティール伏見５０６</v>
          </cell>
          <cell r="I2806" t="str">
            <v>075-644-9253</v>
          </cell>
          <cell r="J2806">
            <v>58350</v>
          </cell>
          <cell r="K2806">
            <v>54750</v>
          </cell>
          <cell r="M2806" t="str">
            <v>丸尾　弘樹</v>
          </cell>
          <cell r="N2806">
            <v>10000</v>
          </cell>
          <cell r="O2806">
            <v>12</v>
          </cell>
          <cell r="AA2806" t="str">
            <v/>
          </cell>
          <cell r="AB2806"/>
          <cell r="AC2806"/>
          <cell r="AO2806" t="str">
            <v/>
          </cell>
          <cell r="AP2806"/>
          <cell r="AQ2806"/>
          <cell r="BC2806" t="str">
            <v/>
          </cell>
          <cell r="BD2806"/>
          <cell r="BE2806"/>
          <cell r="BQ2806" t="str">
            <v/>
          </cell>
          <cell r="BR2806"/>
          <cell r="BS2806"/>
          <cell r="CE2806" t="str">
            <v/>
          </cell>
          <cell r="CF2806" t="str">
            <v/>
          </cell>
          <cell r="CG2806" t="str">
            <v/>
          </cell>
          <cell r="CR2806"/>
          <cell r="CS2806"/>
        </row>
        <row r="2807">
          <cell r="B2807" t="str">
            <v>35</v>
          </cell>
          <cell r="F2807" t="str">
            <v>615-0906</v>
          </cell>
          <cell r="G2807" t="str">
            <v>京都市右京区</v>
          </cell>
          <cell r="H2807" t="str">
            <v>梅津高畝町19-1</v>
          </cell>
          <cell r="I2807" t="str">
            <v>075-864-3359</v>
          </cell>
          <cell r="J2807">
            <v>7837</v>
          </cell>
          <cell r="K2807">
            <v>3467</v>
          </cell>
          <cell r="M2807" t="str">
            <v>竹内　義次</v>
          </cell>
          <cell r="N2807">
            <v>4000</v>
          </cell>
          <cell r="O2807">
            <v>3</v>
          </cell>
          <cell r="AA2807" t="str">
            <v/>
          </cell>
          <cell r="AB2807"/>
          <cell r="AC2807"/>
          <cell r="AO2807" t="str">
            <v/>
          </cell>
          <cell r="AP2807"/>
          <cell r="AQ2807"/>
          <cell r="BC2807" t="str">
            <v/>
          </cell>
          <cell r="BD2807"/>
          <cell r="BE2807"/>
          <cell r="BQ2807" t="str">
            <v/>
          </cell>
          <cell r="BR2807"/>
          <cell r="BS2807"/>
          <cell r="CE2807" t="str">
            <v/>
          </cell>
          <cell r="CF2807" t="str">
            <v/>
          </cell>
          <cell r="CG2807" t="str">
            <v/>
          </cell>
          <cell r="CR2807"/>
          <cell r="CS2807"/>
        </row>
        <row r="2808">
          <cell r="B2808" t="str">
            <v>35</v>
          </cell>
          <cell r="F2808" t="str">
            <v>614-8117</v>
          </cell>
          <cell r="G2808" t="str">
            <v>八幡市川口東扇４－１２</v>
          </cell>
          <cell r="H2808" t="str">
            <v/>
          </cell>
          <cell r="I2808" t="str">
            <v>075-983-3013</v>
          </cell>
          <cell r="J2808">
            <v>35767</v>
          </cell>
          <cell r="K2808">
            <v>34675</v>
          </cell>
          <cell r="M2808" t="str">
            <v>森川　貞美</v>
          </cell>
          <cell r="N2808">
            <v>5000</v>
          </cell>
          <cell r="O2808">
            <v>12</v>
          </cell>
          <cell r="AA2808" t="str">
            <v>森川　浩治</v>
          </cell>
          <cell r="AB2808">
            <v>5000</v>
          </cell>
          <cell r="AC2808">
            <v>12</v>
          </cell>
          <cell r="AO2808" t="str">
            <v/>
          </cell>
          <cell r="AP2808"/>
          <cell r="AQ2808"/>
          <cell r="BC2808" t="str">
            <v/>
          </cell>
          <cell r="BD2808"/>
          <cell r="BE2808"/>
          <cell r="BQ2808" t="str">
            <v/>
          </cell>
          <cell r="BR2808"/>
          <cell r="BS2808"/>
          <cell r="CE2808" t="str">
            <v/>
          </cell>
          <cell r="CF2808" t="str">
            <v/>
          </cell>
          <cell r="CG2808" t="str">
            <v/>
          </cell>
          <cell r="CR2808"/>
          <cell r="CS2808"/>
        </row>
        <row r="2809">
          <cell r="B2809" t="str">
            <v>35</v>
          </cell>
          <cell r="F2809" t="str">
            <v>614-8366</v>
          </cell>
          <cell r="G2809" t="str">
            <v>八幡市男山泉</v>
          </cell>
          <cell r="H2809" t="str">
            <v>１４番地８　２０３号</v>
          </cell>
          <cell r="I2809" t="str">
            <v>075-963-6693</v>
          </cell>
          <cell r="J2809">
            <v>14962</v>
          </cell>
          <cell r="K2809">
            <v>13870</v>
          </cell>
          <cell r="M2809" t="str">
            <v>吉田　栄治</v>
          </cell>
          <cell r="N2809">
            <v>4000</v>
          </cell>
          <cell r="O2809">
            <v>12</v>
          </cell>
          <cell r="AA2809" t="str">
            <v/>
          </cell>
          <cell r="AB2809"/>
          <cell r="AC2809"/>
          <cell r="AO2809" t="str">
            <v/>
          </cell>
          <cell r="AP2809"/>
          <cell r="AQ2809"/>
          <cell r="BC2809" t="str">
            <v/>
          </cell>
          <cell r="BD2809"/>
          <cell r="BE2809"/>
          <cell r="BQ2809" t="str">
            <v/>
          </cell>
          <cell r="BR2809"/>
          <cell r="BS2809"/>
          <cell r="CE2809" t="str">
            <v/>
          </cell>
          <cell r="CF2809" t="str">
            <v/>
          </cell>
          <cell r="CG2809" t="str">
            <v/>
          </cell>
          <cell r="CR2809" t="str">
            <v>京都中央信用金庫</v>
          </cell>
          <cell r="CS2809" t="str">
            <v>八幡支店</v>
          </cell>
        </row>
        <row r="2810">
          <cell r="B2810" t="str">
            <v>35</v>
          </cell>
          <cell r="F2810" t="str">
            <v>601-1123</v>
          </cell>
          <cell r="G2810" t="str">
            <v>京都市左京区静市市原町７２８－１</v>
          </cell>
          <cell r="H2810" t="str">
            <v>テラスＩＣＨＩ</v>
          </cell>
          <cell r="I2810" t="str">
            <v>075-744-6864</v>
          </cell>
          <cell r="J2810">
            <v>65987</v>
          </cell>
          <cell r="K2810">
            <v>0</v>
          </cell>
          <cell r="M2810" t="str">
            <v/>
          </cell>
          <cell r="N2810"/>
          <cell r="O2810"/>
          <cell r="AA2810" t="str">
            <v/>
          </cell>
          <cell r="AB2810"/>
          <cell r="AC2810"/>
          <cell r="AO2810" t="str">
            <v/>
          </cell>
          <cell r="AP2810"/>
          <cell r="AQ2810"/>
          <cell r="BC2810" t="str">
            <v/>
          </cell>
          <cell r="BD2810"/>
          <cell r="BE2810"/>
          <cell r="BQ2810" t="str">
            <v/>
          </cell>
          <cell r="BR2810"/>
          <cell r="BS2810"/>
          <cell r="CE2810" t="str">
            <v/>
          </cell>
          <cell r="CF2810" t="str">
            <v/>
          </cell>
          <cell r="CG2810" t="str">
            <v/>
          </cell>
          <cell r="CR2810" t="str">
            <v>京都中央信用金庫</v>
          </cell>
          <cell r="CS2810" t="str">
            <v>百万遍支店</v>
          </cell>
        </row>
        <row r="2811">
          <cell r="B2811" t="str">
            <v>35</v>
          </cell>
          <cell r="F2811" t="str">
            <v>604-8235</v>
          </cell>
          <cell r="G2811" t="str">
            <v>京都市中京区錦堀川町６４８番地</v>
          </cell>
          <cell r="H2811" t="str">
            <v>カステッロロッソ２０３</v>
          </cell>
          <cell r="I2811" t="str">
            <v>075-254-8228</v>
          </cell>
          <cell r="J2811">
            <v>312540</v>
          </cell>
          <cell r="K2811">
            <v>0</v>
          </cell>
          <cell r="M2811" t="str">
            <v/>
          </cell>
          <cell r="N2811"/>
          <cell r="O2811"/>
          <cell r="AA2811" t="str">
            <v/>
          </cell>
          <cell r="AB2811"/>
          <cell r="AC2811"/>
          <cell r="AO2811" t="str">
            <v/>
          </cell>
          <cell r="AP2811"/>
          <cell r="AQ2811"/>
          <cell r="BC2811" t="str">
            <v/>
          </cell>
          <cell r="BD2811"/>
          <cell r="BE2811"/>
          <cell r="BQ2811" t="str">
            <v/>
          </cell>
          <cell r="BR2811"/>
          <cell r="BS2811"/>
          <cell r="CE2811" t="str">
            <v/>
          </cell>
          <cell r="CF2811" t="str">
            <v/>
          </cell>
          <cell r="CG2811" t="str">
            <v/>
          </cell>
          <cell r="CR2811" t="str">
            <v>京都銀行</v>
          </cell>
          <cell r="CS2811" t="str">
            <v>上堀川支店</v>
          </cell>
        </row>
        <row r="2812">
          <cell r="B2812" t="str">
            <v>38</v>
          </cell>
          <cell r="F2812" t="str">
            <v>615-8252</v>
          </cell>
          <cell r="G2812" t="str">
            <v>京都市西京区御陵北山下町３７</v>
          </cell>
          <cell r="H2812" t="str">
            <v/>
          </cell>
          <cell r="I2812" t="str">
            <v>075-381-8166</v>
          </cell>
          <cell r="J2812">
            <v>151680</v>
          </cell>
          <cell r="K2812">
            <v>148920</v>
          </cell>
          <cell r="M2812" t="str">
            <v>小原　春樹</v>
          </cell>
          <cell r="N2812">
            <v>18000</v>
          </cell>
          <cell r="O2812">
            <v>12</v>
          </cell>
          <cell r="AA2812" t="str">
            <v>小原　嘉人</v>
          </cell>
          <cell r="AB2812">
            <v>16000</v>
          </cell>
          <cell r="AC2812">
            <v>12</v>
          </cell>
          <cell r="AO2812" t="str">
            <v/>
          </cell>
          <cell r="AP2812"/>
          <cell r="AQ2812"/>
          <cell r="BC2812" t="str">
            <v/>
          </cell>
          <cell r="BD2812"/>
          <cell r="BE2812"/>
          <cell r="BQ2812" t="str">
            <v/>
          </cell>
          <cell r="BR2812"/>
          <cell r="BS2812"/>
          <cell r="CE2812" t="str">
            <v/>
          </cell>
          <cell r="CF2812" t="str">
            <v/>
          </cell>
          <cell r="CG2812" t="str">
            <v/>
          </cell>
          <cell r="CR2812" t="str">
            <v>京都信用金庫</v>
          </cell>
          <cell r="CS2812" t="str">
            <v>物集女支店</v>
          </cell>
        </row>
        <row r="2813">
          <cell r="B2813" t="str">
            <v>38</v>
          </cell>
          <cell r="F2813" t="str">
            <v>607-8155</v>
          </cell>
          <cell r="G2813" t="str">
            <v>京都市山科区東野</v>
          </cell>
          <cell r="H2813" t="str">
            <v>狐藪町１－２０</v>
          </cell>
          <cell r="I2813" t="str">
            <v>075-591-1820</v>
          </cell>
          <cell r="J2813">
            <v>68460</v>
          </cell>
          <cell r="K2813">
            <v>65700</v>
          </cell>
          <cell r="M2813" t="str">
            <v>東末　伸之</v>
          </cell>
          <cell r="N2813">
            <v>20000</v>
          </cell>
          <cell r="O2813">
            <v>9</v>
          </cell>
          <cell r="AA2813" t="str">
            <v/>
          </cell>
          <cell r="AB2813"/>
          <cell r="AC2813"/>
          <cell r="AO2813" t="str">
            <v/>
          </cell>
          <cell r="AP2813"/>
          <cell r="AQ2813"/>
          <cell r="BC2813" t="str">
            <v/>
          </cell>
          <cell r="BD2813"/>
          <cell r="BE2813"/>
          <cell r="BQ2813" t="str">
            <v/>
          </cell>
          <cell r="BR2813"/>
          <cell r="BS2813"/>
          <cell r="CE2813" t="str">
            <v/>
          </cell>
          <cell r="CF2813" t="str">
            <v/>
          </cell>
          <cell r="CG2813" t="str">
            <v/>
          </cell>
          <cell r="CR2813" t="str">
            <v>滋賀銀行</v>
          </cell>
          <cell r="CS2813" t="str">
            <v>山科支店</v>
          </cell>
        </row>
        <row r="2814">
          <cell r="B2814" t="str">
            <v>35</v>
          </cell>
          <cell r="F2814" t="str">
            <v>612-8490</v>
          </cell>
          <cell r="G2814" t="str">
            <v>京都市伏見区下鳥羽南柳長町１３</v>
          </cell>
          <cell r="H2814" t="str">
            <v/>
          </cell>
          <cell r="I2814" t="str">
            <v>075-621-7466</v>
          </cell>
          <cell r="J2814">
            <v>153140</v>
          </cell>
          <cell r="K2814">
            <v>48545</v>
          </cell>
          <cell r="M2814" t="str">
            <v>礒田　茂</v>
          </cell>
          <cell r="N2814">
            <v>4000</v>
          </cell>
          <cell r="O2814">
            <v>12</v>
          </cell>
          <cell r="AA2814" t="str">
            <v>磯田　優一</v>
          </cell>
          <cell r="AB2814">
            <v>10000</v>
          </cell>
          <cell r="AC2814">
            <v>12</v>
          </cell>
          <cell r="AO2814" t="str">
            <v/>
          </cell>
          <cell r="AP2814"/>
          <cell r="AQ2814"/>
          <cell r="BC2814" t="str">
            <v/>
          </cell>
          <cell r="BD2814"/>
          <cell r="BE2814"/>
          <cell r="BQ2814" t="str">
            <v/>
          </cell>
          <cell r="BR2814"/>
          <cell r="BS2814"/>
          <cell r="CE2814" t="str">
            <v/>
          </cell>
          <cell r="CF2814" t="str">
            <v/>
          </cell>
          <cell r="CG2814" t="str">
            <v/>
          </cell>
          <cell r="CR2814" t="str">
            <v>京都銀行</v>
          </cell>
          <cell r="CS2814" t="str">
            <v>伏見支店</v>
          </cell>
        </row>
        <row r="2815">
          <cell r="B2815" t="str">
            <v>35</v>
          </cell>
          <cell r="F2815" t="str">
            <v>617-0003</v>
          </cell>
          <cell r="G2815" t="str">
            <v>向日市森本町石田　２２－５１</v>
          </cell>
          <cell r="H2815" t="str">
            <v/>
          </cell>
          <cell r="I2815" t="str">
            <v>075-922-8901</v>
          </cell>
          <cell r="J2815">
            <v>36309</v>
          </cell>
          <cell r="K2815">
            <v>34675</v>
          </cell>
          <cell r="M2815" t="str">
            <v>山本　康史</v>
          </cell>
          <cell r="N2815">
            <v>10000</v>
          </cell>
          <cell r="O2815">
            <v>12</v>
          </cell>
          <cell r="AA2815" t="str">
            <v/>
          </cell>
          <cell r="AB2815"/>
          <cell r="AC2815"/>
          <cell r="AO2815" t="str">
            <v/>
          </cell>
          <cell r="AP2815"/>
          <cell r="AQ2815"/>
          <cell r="BC2815" t="str">
            <v/>
          </cell>
          <cell r="BD2815"/>
          <cell r="BE2815"/>
          <cell r="BQ2815" t="str">
            <v/>
          </cell>
          <cell r="BR2815"/>
          <cell r="BS2815"/>
          <cell r="CE2815" t="str">
            <v/>
          </cell>
          <cell r="CF2815" t="str">
            <v/>
          </cell>
          <cell r="CG2815" t="str">
            <v/>
          </cell>
          <cell r="CR2815" t="str">
            <v>京都中央信用金庫</v>
          </cell>
          <cell r="CS2815" t="str">
            <v>東向日支店</v>
          </cell>
        </row>
        <row r="2816">
          <cell r="B2816" t="str">
            <v>35</v>
          </cell>
          <cell r="F2816" t="str">
            <v>615-8221</v>
          </cell>
          <cell r="G2816" t="str">
            <v>京都市西京区上桂東ノ口町１１３番地</v>
          </cell>
          <cell r="H2816" t="str">
            <v/>
          </cell>
          <cell r="I2816" t="str">
            <v>075-392-2553</v>
          </cell>
          <cell r="J2816">
            <v>71535</v>
          </cell>
          <cell r="K2816">
            <v>69350</v>
          </cell>
          <cell r="M2816" t="str">
            <v>勝山　利雄</v>
          </cell>
          <cell r="N2816">
            <v>10000</v>
          </cell>
          <cell r="O2816">
            <v>12</v>
          </cell>
          <cell r="AA2816" t="str">
            <v>勝山　利一</v>
          </cell>
          <cell r="AB2816">
            <v>10000</v>
          </cell>
          <cell r="AC2816">
            <v>12</v>
          </cell>
          <cell r="AO2816" t="str">
            <v/>
          </cell>
          <cell r="AP2816"/>
          <cell r="AQ2816"/>
          <cell r="BC2816" t="str">
            <v/>
          </cell>
          <cell r="BD2816"/>
          <cell r="BE2816"/>
          <cell r="BQ2816" t="str">
            <v/>
          </cell>
          <cell r="BR2816"/>
          <cell r="BS2816"/>
          <cell r="CE2816" t="str">
            <v/>
          </cell>
          <cell r="CF2816" t="str">
            <v/>
          </cell>
          <cell r="CG2816" t="str">
            <v/>
          </cell>
          <cell r="CR2816" t="str">
            <v>京都中央信用金庫</v>
          </cell>
          <cell r="CS2816" t="str">
            <v>桂支店</v>
          </cell>
        </row>
        <row r="2817">
          <cell r="B2817" t="str">
            <v>35</v>
          </cell>
          <cell r="F2817" t="str">
            <v>603-8806</v>
          </cell>
          <cell r="G2817" t="str">
            <v>京都市北区西賀茂円峰　１－９５</v>
          </cell>
          <cell r="H2817" t="str">
            <v/>
          </cell>
          <cell r="I2817" t="str">
            <v>075-492-8137</v>
          </cell>
          <cell r="J2817">
            <v>35767</v>
          </cell>
          <cell r="K2817">
            <v>34675</v>
          </cell>
          <cell r="M2817" t="str">
            <v>木村　幸司</v>
          </cell>
          <cell r="N2817">
            <v>10000</v>
          </cell>
          <cell r="O2817">
            <v>12</v>
          </cell>
          <cell r="AA2817" t="str">
            <v/>
          </cell>
          <cell r="AB2817"/>
          <cell r="AC2817"/>
          <cell r="AO2817" t="str">
            <v/>
          </cell>
          <cell r="AP2817"/>
          <cell r="AQ2817"/>
          <cell r="BC2817" t="str">
            <v/>
          </cell>
          <cell r="BD2817"/>
          <cell r="BE2817"/>
          <cell r="BQ2817" t="str">
            <v/>
          </cell>
          <cell r="BR2817"/>
          <cell r="BS2817"/>
          <cell r="CE2817" t="str">
            <v/>
          </cell>
          <cell r="CF2817" t="str">
            <v/>
          </cell>
          <cell r="CG2817" t="str">
            <v/>
          </cell>
          <cell r="CR2817" t="str">
            <v>京都中央信用金庫</v>
          </cell>
          <cell r="CS2817" t="str">
            <v>賀茂支店</v>
          </cell>
        </row>
        <row r="2818">
          <cell r="B2818" t="str">
            <v>38</v>
          </cell>
          <cell r="F2818" t="str">
            <v>621-0018</v>
          </cell>
          <cell r="G2818" t="str">
            <v>亀岡市大井町小金岐二丁目９－２</v>
          </cell>
          <cell r="H2818" t="str">
            <v/>
          </cell>
          <cell r="I2818" t="str">
            <v>0771-25-8510</v>
          </cell>
          <cell r="J2818">
            <v>106152</v>
          </cell>
          <cell r="K2818">
            <v>105120</v>
          </cell>
          <cell r="M2818" t="str">
            <v>八木　貴光</v>
          </cell>
          <cell r="N2818">
            <v>12000</v>
          </cell>
          <cell r="O2818">
            <v>12</v>
          </cell>
          <cell r="AA2818" t="str">
            <v>八木　耕司</v>
          </cell>
          <cell r="AB2818">
            <v>4000</v>
          </cell>
          <cell r="AC2818">
            <v>12</v>
          </cell>
          <cell r="AO2818" t="str">
            <v>八木　洋子</v>
          </cell>
          <cell r="AP2818">
            <v>4000</v>
          </cell>
          <cell r="AQ2818">
            <v>12</v>
          </cell>
          <cell r="BC2818" t="str">
            <v>野崎　岳史</v>
          </cell>
          <cell r="BD2818">
            <v>4000</v>
          </cell>
          <cell r="BE2818">
            <v>12</v>
          </cell>
          <cell r="BQ2818" t="str">
            <v/>
          </cell>
          <cell r="BR2818"/>
          <cell r="BS2818"/>
          <cell r="CE2818" t="str">
            <v/>
          </cell>
          <cell r="CF2818" t="str">
            <v/>
          </cell>
          <cell r="CG2818" t="str">
            <v/>
          </cell>
          <cell r="CR2818" t="str">
            <v>京都銀行</v>
          </cell>
          <cell r="CS2818" t="str">
            <v>大井支店</v>
          </cell>
        </row>
        <row r="2819">
          <cell r="B2819" t="str">
            <v>35</v>
          </cell>
          <cell r="F2819" t="str">
            <v>603-8487</v>
          </cell>
          <cell r="G2819" t="str">
            <v>京都市北区大北山原谷乾町　１１１－</v>
          </cell>
          <cell r="H2819" t="str">
            <v>35</v>
          </cell>
          <cell r="I2819" t="str">
            <v>075-462-0228</v>
          </cell>
          <cell r="J2819">
            <v>50730</v>
          </cell>
          <cell r="K2819">
            <v>48545</v>
          </cell>
          <cell r="M2819" t="str">
            <v>日端　和雄</v>
          </cell>
          <cell r="N2819">
            <v>14000</v>
          </cell>
          <cell r="O2819">
            <v>12</v>
          </cell>
          <cell r="AA2819" t="str">
            <v/>
          </cell>
          <cell r="AB2819"/>
          <cell r="AC2819"/>
          <cell r="AO2819" t="str">
            <v/>
          </cell>
          <cell r="AP2819"/>
          <cell r="AQ2819"/>
          <cell r="BC2819" t="str">
            <v/>
          </cell>
          <cell r="BD2819"/>
          <cell r="BE2819"/>
          <cell r="BQ2819" t="str">
            <v/>
          </cell>
          <cell r="BR2819"/>
          <cell r="BS2819"/>
          <cell r="CE2819" t="str">
            <v/>
          </cell>
          <cell r="CF2819" t="str">
            <v/>
          </cell>
          <cell r="CG2819" t="str">
            <v/>
          </cell>
          <cell r="CR2819"/>
          <cell r="CS2819"/>
        </row>
        <row r="2820">
          <cell r="B2820" t="str">
            <v>35</v>
          </cell>
          <cell r="F2820" t="str">
            <v>625-0065</v>
          </cell>
          <cell r="G2820" t="str">
            <v>舞鶴市丸山中町５１－１</v>
          </cell>
          <cell r="H2820" t="str">
            <v/>
          </cell>
          <cell r="I2820" t="str">
            <v>0773-64-6497</v>
          </cell>
          <cell r="J2820">
            <v>2441</v>
          </cell>
          <cell r="K2820">
            <v>0</v>
          </cell>
          <cell r="M2820" t="str">
            <v/>
          </cell>
          <cell r="N2820"/>
          <cell r="O2820"/>
          <cell r="AA2820" t="str">
            <v/>
          </cell>
          <cell r="AB2820"/>
          <cell r="AC2820"/>
          <cell r="AO2820" t="str">
            <v/>
          </cell>
          <cell r="AP2820"/>
          <cell r="AQ2820"/>
          <cell r="BC2820" t="str">
            <v/>
          </cell>
          <cell r="BD2820"/>
          <cell r="BE2820"/>
          <cell r="BQ2820" t="str">
            <v/>
          </cell>
          <cell r="BR2820"/>
          <cell r="BS2820"/>
          <cell r="CE2820" t="str">
            <v/>
          </cell>
          <cell r="CF2820" t="str">
            <v/>
          </cell>
          <cell r="CG2820" t="str">
            <v/>
          </cell>
          <cell r="CR2820" t="str">
            <v>京都北都信用金庫</v>
          </cell>
          <cell r="CS2820" t="str">
            <v>倉梯支店</v>
          </cell>
        </row>
        <row r="2821">
          <cell r="B2821" t="str">
            <v>36</v>
          </cell>
          <cell r="F2821" t="str">
            <v>615-8267</v>
          </cell>
          <cell r="G2821" t="str">
            <v>京都市西京区山田北山田町２７－４</v>
          </cell>
          <cell r="H2821" t="str">
            <v/>
          </cell>
          <cell r="I2821" t="str">
            <v>075-381-0377</v>
          </cell>
          <cell r="J2821">
            <v>26195</v>
          </cell>
          <cell r="K2821">
            <v>23725</v>
          </cell>
          <cell r="M2821" t="str">
            <v>臼居　孝行</v>
          </cell>
          <cell r="N2821">
            <v>10000</v>
          </cell>
          <cell r="O2821">
            <v>12</v>
          </cell>
          <cell r="AA2821" t="str">
            <v/>
          </cell>
          <cell r="AB2821"/>
          <cell r="AC2821"/>
          <cell r="AO2821" t="str">
            <v/>
          </cell>
          <cell r="AP2821"/>
          <cell r="AQ2821"/>
          <cell r="BC2821" t="str">
            <v/>
          </cell>
          <cell r="BD2821"/>
          <cell r="BE2821"/>
          <cell r="BQ2821" t="str">
            <v/>
          </cell>
          <cell r="BR2821"/>
          <cell r="BS2821"/>
          <cell r="CE2821" t="str">
            <v/>
          </cell>
          <cell r="CF2821" t="str">
            <v/>
          </cell>
          <cell r="CG2821" t="str">
            <v/>
          </cell>
          <cell r="CR2821" t="str">
            <v>京都銀行</v>
          </cell>
          <cell r="CS2821" t="str">
            <v>九条支店</v>
          </cell>
        </row>
        <row r="2822">
          <cell r="B2822" t="str">
            <v>35</v>
          </cell>
          <cell r="F2822" t="str">
            <v>601-1432</v>
          </cell>
          <cell r="G2822" t="str">
            <v>京都市伏見区石田</v>
          </cell>
          <cell r="H2822" t="str">
            <v>内里町７６－１－３０４</v>
          </cell>
          <cell r="I2822" t="str">
            <v>075-574-3232</v>
          </cell>
          <cell r="J2822">
            <v>36860</v>
          </cell>
          <cell r="K2822">
            <v>34675</v>
          </cell>
          <cell r="M2822" t="str">
            <v>山本　飛鳥</v>
          </cell>
          <cell r="N2822">
            <v>10000</v>
          </cell>
          <cell r="O2822">
            <v>12</v>
          </cell>
          <cell r="AA2822" t="str">
            <v/>
          </cell>
          <cell r="AB2822"/>
          <cell r="AC2822"/>
          <cell r="AO2822" t="str">
            <v/>
          </cell>
          <cell r="AP2822"/>
          <cell r="AQ2822"/>
          <cell r="BC2822" t="str">
            <v/>
          </cell>
          <cell r="BD2822"/>
          <cell r="BE2822"/>
          <cell r="BQ2822" t="str">
            <v/>
          </cell>
          <cell r="BR2822"/>
          <cell r="BS2822"/>
          <cell r="CE2822" t="str">
            <v/>
          </cell>
          <cell r="CF2822" t="str">
            <v/>
          </cell>
          <cell r="CG2822" t="str">
            <v/>
          </cell>
          <cell r="CR2822"/>
          <cell r="CS2822"/>
        </row>
        <row r="2823">
          <cell r="B2823" t="str">
            <v>37</v>
          </cell>
          <cell r="F2823" t="str">
            <v>620-0016</v>
          </cell>
          <cell r="G2823" t="str">
            <v>福知山市字猪崎　１２０４－４</v>
          </cell>
          <cell r="H2823" t="str">
            <v/>
          </cell>
          <cell r="I2823" t="str">
            <v>0773-22-4060</v>
          </cell>
          <cell r="J2823">
            <v>49575</v>
          </cell>
          <cell r="K2823">
            <v>21900</v>
          </cell>
          <cell r="M2823" t="str">
            <v>熊谷　信嗣</v>
          </cell>
          <cell r="N2823">
            <v>4000</v>
          </cell>
          <cell r="O2823">
            <v>12</v>
          </cell>
          <cell r="AA2823" t="str">
            <v/>
          </cell>
          <cell r="AB2823"/>
          <cell r="AC2823"/>
          <cell r="AO2823" t="str">
            <v/>
          </cell>
          <cell r="AP2823"/>
          <cell r="AQ2823"/>
          <cell r="BC2823" t="str">
            <v/>
          </cell>
          <cell r="BD2823"/>
          <cell r="BE2823"/>
          <cell r="BQ2823" t="str">
            <v/>
          </cell>
          <cell r="BR2823"/>
          <cell r="BS2823"/>
          <cell r="CE2823" t="str">
            <v/>
          </cell>
          <cell r="CF2823" t="str">
            <v/>
          </cell>
          <cell r="CG2823" t="str">
            <v/>
          </cell>
          <cell r="CR2823" t="str">
            <v>京都北都信用金庫</v>
          </cell>
          <cell r="CS2823" t="str">
            <v>福知山中央支店</v>
          </cell>
        </row>
        <row r="2824">
          <cell r="B2824" t="str">
            <v>35</v>
          </cell>
          <cell r="F2824" t="str">
            <v>607-8211</v>
          </cell>
          <cell r="G2824" t="str">
            <v>京都市山科区勧修寺東栗栖野町４－３</v>
          </cell>
          <cell r="H2824" t="str">
            <v>2</v>
          </cell>
          <cell r="I2824" t="str">
            <v>075-595-7363</v>
          </cell>
          <cell r="J2824">
            <v>14962</v>
          </cell>
          <cell r="K2824">
            <v>13870</v>
          </cell>
          <cell r="M2824" t="str">
            <v>古谷　芳幸</v>
          </cell>
          <cell r="N2824">
            <v>4000</v>
          </cell>
          <cell r="O2824">
            <v>12</v>
          </cell>
          <cell r="AA2824" t="str">
            <v/>
          </cell>
          <cell r="AB2824"/>
          <cell r="AC2824"/>
          <cell r="AO2824" t="str">
            <v/>
          </cell>
          <cell r="AP2824"/>
          <cell r="AQ2824"/>
          <cell r="BC2824" t="str">
            <v/>
          </cell>
          <cell r="BD2824"/>
          <cell r="BE2824"/>
          <cell r="BQ2824" t="str">
            <v/>
          </cell>
          <cell r="BR2824"/>
          <cell r="BS2824"/>
          <cell r="CE2824" t="str">
            <v/>
          </cell>
          <cell r="CF2824" t="str">
            <v/>
          </cell>
          <cell r="CG2824" t="str">
            <v/>
          </cell>
          <cell r="CR2824"/>
          <cell r="CS2824"/>
        </row>
        <row r="2825">
          <cell r="B2825" t="str">
            <v>35</v>
          </cell>
          <cell r="F2825" t="str">
            <v>607-8122</v>
          </cell>
          <cell r="G2825" t="str">
            <v>京都市山科区大塚高岩　１２－１３４</v>
          </cell>
          <cell r="H2825" t="str">
            <v/>
          </cell>
          <cell r="I2825" t="str">
            <v>075-502-1268</v>
          </cell>
          <cell r="J2825">
            <v>60382</v>
          </cell>
          <cell r="K2825">
            <v>34675</v>
          </cell>
          <cell r="M2825" t="str">
            <v>澤村　明</v>
          </cell>
          <cell r="N2825">
            <v>10000</v>
          </cell>
          <cell r="O2825">
            <v>12</v>
          </cell>
          <cell r="AA2825" t="str">
            <v/>
          </cell>
          <cell r="AB2825"/>
          <cell r="AC2825"/>
          <cell r="AO2825" t="str">
            <v/>
          </cell>
          <cell r="AP2825"/>
          <cell r="AQ2825"/>
          <cell r="BC2825" t="str">
            <v/>
          </cell>
          <cell r="BD2825"/>
          <cell r="BE2825"/>
          <cell r="BQ2825" t="str">
            <v/>
          </cell>
          <cell r="BR2825"/>
          <cell r="BS2825"/>
          <cell r="CE2825" t="str">
            <v/>
          </cell>
          <cell r="CF2825" t="str">
            <v/>
          </cell>
          <cell r="CG2825" t="str">
            <v/>
          </cell>
          <cell r="CR2825" t="str">
            <v>京都中央信用金庫</v>
          </cell>
          <cell r="CS2825" t="str">
            <v>南山科支店</v>
          </cell>
        </row>
        <row r="2826">
          <cell r="B2826" t="str">
            <v>35</v>
          </cell>
          <cell r="F2826" t="str">
            <v>620-0855</v>
          </cell>
          <cell r="G2826" t="str">
            <v>福知山市土師新町３丁目５６番地</v>
          </cell>
          <cell r="H2826" t="str">
            <v/>
          </cell>
          <cell r="I2826" t="str">
            <v>0773-27-3829</v>
          </cell>
          <cell r="J2826">
            <v>40793</v>
          </cell>
          <cell r="K2826">
            <v>34675</v>
          </cell>
          <cell r="M2826" t="str">
            <v>芦田　秀樹</v>
          </cell>
          <cell r="N2826">
            <v>10000</v>
          </cell>
          <cell r="O2826">
            <v>12</v>
          </cell>
          <cell r="AA2826" t="str">
            <v/>
          </cell>
          <cell r="AB2826"/>
          <cell r="AC2826"/>
          <cell r="AO2826" t="str">
            <v/>
          </cell>
          <cell r="AP2826"/>
          <cell r="AQ2826"/>
          <cell r="BC2826" t="str">
            <v/>
          </cell>
          <cell r="BD2826"/>
          <cell r="BE2826"/>
          <cell r="BQ2826" t="str">
            <v/>
          </cell>
          <cell r="BR2826"/>
          <cell r="BS2826"/>
          <cell r="CE2826" t="str">
            <v/>
          </cell>
          <cell r="CF2826" t="str">
            <v/>
          </cell>
          <cell r="CG2826" t="str">
            <v/>
          </cell>
          <cell r="CR2826" t="str">
            <v>京都北都信用金庫</v>
          </cell>
          <cell r="CS2826" t="str">
            <v>前田支店</v>
          </cell>
        </row>
        <row r="2827">
          <cell r="B2827" t="str">
            <v>35</v>
          </cell>
          <cell r="F2827" t="str">
            <v>616-8047</v>
          </cell>
          <cell r="G2827" t="str">
            <v>京都市右京区花園宮ノ上町４７ー９</v>
          </cell>
          <cell r="H2827" t="str">
            <v/>
          </cell>
          <cell r="I2827" t="str">
            <v>075-465-0644</v>
          </cell>
          <cell r="J2827">
            <v>76940</v>
          </cell>
          <cell r="K2827">
            <v>76285</v>
          </cell>
          <cell r="M2827" t="str">
            <v>久我　卓爾</v>
          </cell>
          <cell r="N2827">
            <v>14000</v>
          </cell>
          <cell r="O2827">
            <v>12</v>
          </cell>
          <cell r="AA2827" t="str">
            <v>久我　俊弥</v>
          </cell>
          <cell r="AB2827">
            <v>8000</v>
          </cell>
          <cell r="AC2827">
            <v>12</v>
          </cell>
          <cell r="AO2827" t="str">
            <v/>
          </cell>
          <cell r="AP2827"/>
          <cell r="AQ2827"/>
          <cell r="BC2827" t="str">
            <v/>
          </cell>
          <cell r="BD2827"/>
          <cell r="BE2827"/>
          <cell r="BQ2827" t="str">
            <v/>
          </cell>
          <cell r="BR2827"/>
          <cell r="BS2827"/>
          <cell r="CE2827" t="str">
            <v/>
          </cell>
          <cell r="CF2827" t="str">
            <v/>
          </cell>
          <cell r="CG2827" t="str">
            <v/>
          </cell>
          <cell r="CR2827" t="str">
            <v>京都中央信用金庫</v>
          </cell>
          <cell r="CS2827" t="str">
            <v>花園支店</v>
          </cell>
        </row>
        <row r="2828">
          <cell r="B2828" t="str">
            <v>35</v>
          </cell>
          <cell r="F2828" t="str">
            <v>616-8185</v>
          </cell>
          <cell r="G2828" t="str">
            <v>京都市右京区</v>
          </cell>
          <cell r="H2828" t="str">
            <v>太秦開日町27-46</v>
          </cell>
          <cell r="I2828" t="str">
            <v>075-861-8954</v>
          </cell>
          <cell r="J2828">
            <v>16055</v>
          </cell>
          <cell r="K2828">
            <v>13870</v>
          </cell>
          <cell r="M2828" t="str">
            <v>阪本　晃宏</v>
          </cell>
          <cell r="N2828">
            <v>4000</v>
          </cell>
          <cell r="O2828">
            <v>12</v>
          </cell>
          <cell r="AA2828" t="str">
            <v/>
          </cell>
          <cell r="AB2828"/>
          <cell r="AC2828"/>
          <cell r="AO2828" t="str">
            <v/>
          </cell>
          <cell r="AP2828"/>
          <cell r="AQ2828"/>
          <cell r="BC2828" t="str">
            <v/>
          </cell>
          <cell r="BD2828"/>
          <cell r="BE2828"/>
          <cell r="BQ2828" t="str">
            <v/>
          </cell>
          <cell r="BR2828"/>
          <cell r="BS2828"/>
          <cell r="CE2828" t="str">
            <v/>
          </cell>
          <cell r="CF2828" t="str">
            <v/>
          </cell>
          <cell r="CG2828" t="str">
            <v/>
          </cell>
          <cell r="CR2828" t="str">
            <v>京都中央信用金庫</v>
          </cell>
          <cell r="CS2828" t="str">
            <v>常盤支店</v>
          </cell>
        </row>
        <row r="2829">
          <cell r="B2829" t="str">
            <v>35</v>
          </cell>
          <cell r="F2829" t="str">
            <v>612-8464</v>
          </cell>
          <cell r="G2829" t="str">
            <v>京都市伏見区中島前山町７６</v>
          </cell>
          <cell r="H2829" t="str">
            <v/>
          </cell>
          <cell r="I2829" t="str">
            <v>075-605-2480</v>
          </cell>
          <cell r="J2829">
            <v>18429</v>
          </cell>
          <cell r="K2829">
            <v>17337</v>
          </cell>
          <cell r="M2829" t="str">
            <v>西山　智之</v>
          </cell>
          <cell r="N2829">
            <v>5000</v>
          </cell>
          <cell r="O2829">
            <v>12</v>
          </cell>
          <cell r="AA2829" t="str">
            <v/>
          </cell>
          <cell r="AB2829"/>
          <cell r="AC2829"/>
          <cell r="AO2829" t="str">
            <v/>
          </cell>
          <cell r="AP2829"/>
          <cell r="AQ2829"/>
          <cell r="BC2829" t="str">
            <v/>
          </cell>
          <cell r="BD2829"/>
          <cell r="BE2829"/>
          <cell r="BQ2829" t="str">
            <v/>
          </cell>
          <cell r="BR2829"/>
          <cell r="BS2829"/>
          <cell r="CE2829" t="str">
            <v/>
          </cell>
          <cell r="CF2829" t="str">
            <v/>
          </cell>
          <cell r="CG2829" t="str">
            <v/>
          </cell>
          <cell r="CR2829"/>
          <cell r="CS2829"/>
        </row>
        <row r="2830">
          <cell r="B2830" t="str">
            <v>35</v>
          </cell>
          <cell r="F2830" t="str">
            <v>607-8493</v>
          </cell>
          <cell r="G2830" t="str">
            <v>京都市山科区</v>
          </cell>
          <cell r="H2830" t="str">
            <v>日ノ岡朝田町１５番地１６</v>
          </cell>
          <cell r="I2830" t="str">
            <v>075-582-9900</v>
          </cell>
          <cell r="J2830">
            <v>185810</v>
          </cell>
          <cell r="K2830">
            <v>69350</v>
          </cell>
          <cell r="M2830" t="str">
            <v>松本　泰博</v>
          </cell>
          <cell r="N2830">
            <v>20000</v>
          </cell>
          <cell r="O2830">
            <v>12</v>
          </cell>
          <cell r="AA2830" t="str">
            <v/>
          </cell>
          <cell r="AB2830"/>
          <cell r="AC2830"/>
          <cell r="AO2830" t="str">
            <v/>
          </cell>
          <cell r="AP2830"/>
          <cell r="AQ2830"/>
          <cell r="BC2830" t="str">
            <v/>
          </cell>
          <cell r="BD2830"/>
          <cell r="BE2830"/>
          <cell r="BQ2830" t="str">
            <v/>
          </cell>
          <cell r="BR2830"/>
          <cell r="BS2830"/>
          <cell r="CE2830" t="str">
            <v/>
          </cell>
          <cell r="CF2830" t="str">
            <v/>
          </cell>
          <cell r="CG2830" t="str">
            <v/>
          </cell>
          <cell r="CR2830" t="str">
            <v>京都中央信用金庫</v>
          </cell>
          <cell r="CS2830" t="str">
            <v>御陵支店</v>
          </cell>
        </row>
        <row r="2831">
          <cell r="B2831" t="str">
            <v>35</v>
          </cell>
          <cell r="F2831" t="str">
            <v>612-8481</v>
          </cell>
          <cell r="G2831" t="str">
            <v>京都市伏見区横大路東裏町９４－１</v>
          </cell>
          <cell r="H2831" t="str">
            <v/>
          </cell>
          <cell r="I2831" t="str">
            <v>075-602-4648</v>
          </cell>
          <cell r="J2831">
            <v>36860</v>
          </cell>
          <cell r="K2831">
            <v>34675</v>
          </cell>
          <cell r="M2831" t="str">
            <v>沼田　幸一</v>
          </cell>
          <cell r="N2831">
            <v>10000</v>
          </cell>
          <cell r="O2831">
            <v>12</v>
          </cell>
          <cell r="AA2831" t="str">
            <v/>
          </cell>
          <cell r="AB2831"/>
          <cell r="AC2831"/>
          <cell r="AO2831" t="str">
            <v/>
          </cell>
          <cell r="AP2831"/>
          <cell r="AQ2831"/>
          <cell r="BC2831" t="str">
            <v/>
          </cell>
          <cell r="BD2831"/>
          <cell r="BE2831"/>
          <cell r="BQ2831" t="str">
            <v/>
          </cell>
          <cell r="BR2831"/>
          <cell r="BS2831"/>
          <cell r="CE2831" t="str">
            <v/>
          </cell>
          <cell r="CF2831" t="str">
            <v/>
          </cell>
          <cell r="CG2831" t="str">
            <v/>
          </cell>
          <cell r="CR2831" t="str">
            <v>京都銀行</v>
          </cell>
          <cell r="CS2831" t="str">
            <v>墨染支店</v>
          </cell>
        </row>
        <row r="2832">
          <cell r="B2832" t="str">
            <v>35</v>
          </cell>
          <cell r="F2832" t="str">
            <v>606-8084</v>
          </cell>
          <cell r="G2832" t="str">
            <v>京都市左京区修学院薬師堂町１－６</v>
          </cell>
          <cell r="H2832" t="str">
            <v/>
          </cell>
          <cell r="I2832" t="str">
            <v>075-706-5955</v>
          </cell>
          <cell r="J2832">
            <v>64894</v>
          </cell>
          <cell r="K2832">
            <v>0</v>
          </cell>
          <cell r="M2832" t="str">
            <v/>
          </cell>
          <cell r="N2832"/>
          <cell r="O2832"/>
          <cell r="AA2832" t="str">
            <v/>
          </cell>
          <cell r="AB2832"/>
          <cell r="AC2832"/>
          <cell r="AO2832" t="str">
            <v/>
          </cell>
          <cell r="AP2832"/>
          <cell r="AQ2832"/>
          <cell r="BC2832" t="str">
            <v/>
          </cell>
          <cell r="BD2832"/>
          <cell r="BE2832"/>
          <cell r="BQ2832" t="str">
            <v/>
          </cell>
          <cell r="BR2832"/>
          <cell r="BS2832"/>
          <cell r="CE2832" t="str">
            <v/>
          </cell>
          <cell r="CF2832" t="str">
            <v/>
          </cell>
          <cell r="CG2832" t="str">
            <v/>
          </cell>
          <cell r="CR2832" t="str">
            <v>京都銀行</v>
          </cell>
          <cell r="CS2832" t="str">
            <v>修学院支店</v>
          </cell>
        </row>
        <row r="2833">
          <cell r="B2833" t="str">
            <v>36</v>
          </cell>
          <cell r="F2833" t="str">
            <v>610-0121</v>
          </cell>
          <cell r="G2833" t="str">
            <v>城陽市寺田東ノ口１</v>
          </cell>
          <cell r="H2833" t="str">
            <v/>
          </cell>
          <cell r="I2833" t="str">
            <v>0774-52-1528</v>
          </cell>
          <cell r="J2833">
            <v>39195</v>
          </cell>
          <cell r="K2833">
            <v>37960</v>
          </cell>
          <cell r="M2833" t="str">
            <v>宮治　勝久</v>
          </cell>
          <cell r="N2833">
            <v>16000</v>
          </cell>
          <cell r="O2833">
            <v>12</v>
          </cell>
          <cell r="AA2833" t="str">
            <v/>
          </cell>
          <cell r="AB2833"/>
          <cell r="AC2833"/>
          <cell r="AO2833" t="str">
            <v/>
          </cell>
          <cell r="AP2833"/>
          <cell r="AQ2833"/>
          <cell r="BC2833" t="str">
            <v/>
          </cell>
          <cell r="BD2833"/>
          <cell r="BE2833"/>
          <cell r="BQ2833" t="str">
            <v/>
          </cell>
          <cell r="BR2833"/>
          <cell r="BS2833"/>
          <cell r="CE2833" t="str">
            <v/>
          </cell>
          <cell r="CF2833" t="str">
            <v/>
          </cell>
          <cell r="CG2833" t="str">
            <v/>
          </cell>
          <cell r="CR2833"/>
          <cell r="CS2833"/>
        </row>
        <row r="2834">
          <cell r="B2834" t="str">
            <v>35</v>
          </cell>
          <cell r="F2834" t="str">
            <v>612-8487</v>
          </cell>
          <cell r="G2834" t="str">
            <v>京都市伏見区</v>
          </cell>
          <cell r="H2834" t="str">
            <v>羽束師菱川町２６２－５０</v>
          </cell>
          <cell r="I2834" t="str">
            <v>075-922-5575</v>
          </cell>
          <cell r="J2834">
            <v>64600</v>
          </cell>
          <cell r="K2834">
            <v>62415</v>
          </cell>
          <cell r="M2834" t="str">
            <v>成田　真一</v>
          </cell>
          <cell r="N2834">
            <v>18000</v>
          </cell>
          <cell r="O2834">
            <v>12</v>
          </cell>
          <cell r="AA2834" t="str">
            <v/>
          </cell>
          <cell r="AB2834"/>
          <cell r="AC2834"/>
          <cell r="AO2834" t="str">
            <v/>
          </cell>
          <cell r="AP2834"/>
          <cell r="AQ2834"/>
          <cell r="BC2834" t="str">
            <v/>
          </cell>
          <cell r="BD2834"/>
          <cell r="BE2834"/>
          <cell r="BQ2834" t="str">
            <v/>
          </cell>
          <cell r="BR2834"/>
          <cell r="BS2834"/>
          <cell r="CE2834" t="str">
            <v/>
          </cell>
          <cell r="CF2834" t="str">
            <v/>
          </cell>
          <cell r="CG2834" t="str">
            <v/>
          </cell>
          <cell r="CR2834" t="str">
            <v>京都信用金庫</v>
          </cell>
          <cell r="CS2834" t="str">
            <v>長岡支店</v>
          </cell>
        </row>
        <row r="2835">
          <cell r="B2835" t="str">
            <v>38</v>
          </cell>
          <cell r="F2835" t="str">
            <v>617-0001</v>
          </cell>
          <cell r="G2835" t="str">
            <v>向日市物集女町</v>
          </cell>
          <cell r="H2835" t="str">
            <v>北ノ口100-18</v>
          </cell>
          <cell r="I2835" t="str">
            <v>090-39927005</v>
          </cell>
          <cell r="J2835">
            <v>20280</v>
          </cell>
          <cell r="K2835">
            <v>17520</v>
          </cell>
          <cell r="M2835" t="str">
            <v>宮本　耕太郎</v>
          </cell>
          <cell r="N2835">
            <v>4000</v>
          </cell>
          <cell r="O2835">
            <v>12</v>
          </cell>
          <cell r="AA2835" t="str">
            <v/>
          </cell>
          <cell r="AB2835"/>
          <cell r="AC2835"/>
          <cell r="AO2835" t="str">
            <v/>
          </cell>
          <cell r="AP2835"/>
          <cell r="AQ2835"/>
          <cell r="BC2835" t="str">
            <v/>
          </cell>
          <cell r="BD2835"/>
          <cell r="BE2835"/>
          <cell r="BQ2835" t="str">
            <v/>
          </cell>
          <cell r="BR2835"/>
          <cell r="BS2835"/>
          <cell r="CE2835" t="str">
            <v/>
          </cell>
          <cell r="CF2835" t="str">
            <v/>
          </cell>
          <cell r="CG2835" t="str">
            <v/>
          </cell>
          <cell r="CR2835" t="str">
            <v>京都中央信用金庫</v>
          </cell>
          <cell r="CS2835" t="str">
            <v>東向日支店</v>
          </cell>
        </row>
        <row r="2836">
          <cell r="B2836" t="str">
            <v>35</v>
          </cell>
          <cell r="F2836" t="str">
            <v>616-8273</v>
          </cell>
          <cell r="G2836" t="str">
            <v>京都市右京区梅ケ畑中縄手町１４ー１</v>
          </cell>
          <cell r="H2836" t="str">
            <v>2</v>
          </cell>
          <cell r="I2836" t="str">
            <v>075-881-2155</v>
          </cell>
          <cell r="J2836">
            <v>71535</v>
          </cell>
          <cell r="K2836">
            <v>69350</v>
          </cell>
          <cell r="M2836" t="str">
            <v>小田　寿幸</v>
          </cell>
          <cell r="N2836">
            <v>20000</v>
          </cell>
          <cell r="O2836">
            <v>12</v>
          </cell>
          <cell r="AA2836" t="str">
            <v/>
          </cell>
          <cell r="AB2836"/>
          <cell r="AC2836"/>
          <cell r="AO2836" t="str">
            <v/>
          </cell>
          <cell r="AP2836"/>
          <cell r="AQ2836"/>
          <cell r="BC2836" t="str">
            <v/>
          </cell>
          <cell r="BD2836"/>
          <cell r="BE2836"/>
          <cell r="BQ2836" t="str">
            <v/>
          </cell>
          <cell r="BR2836"/>
          <cell r="BS2836"/>
          <cell r="CE2836" t="str">
            <v/>
          </cell>
          <cell r="CF2836" t="str">
            <v/>
          </cell>
          <cell r="CG2836" t="str">
            <v/>
          </cell>
          <cell r="CR2836" t="str">
            <v>京都銀行</v>
          </cell>
          <cell r="CS2836" t="str">
            <v>常盤支店</v>
          </cell>
        </row>
        <row r="2837">
          <cell r="B2837" t="str">
            <v>35</v>
          </cell>
          <cell r="F2837" t="str">
            <v>601-0773</v>
          </cell>
          <cell r="G2837" t="str">
            <v>南丹市美山町三埜南畑２２－１</v>
          </cell>
          <cell r="H2837" t="str">
            <v/>
          </cell>
          <cell r="I2837" t="str">
            <v>0771-75-0361</v>
          </cell>
          <cell r="J2837">
            <v>1092</v>
          </cell>
          <cell r="K2837">
            <v>0</v>
          </cell>
          <cell r="M2837" t="str">
            <v/>
          </cell>
          <cell r="N2837"/>
          <cell r="O2837"/>
          <cell r="AA2837" t="str">
            <v/>
          </cell>
          <cell r="AB2837"/>
          <cell r="AC2837"/>
          <cell r="AO2837" t="str">
            <v/>
          </cell>
          <cell r="AP2837"/>
          <cell r="AQ2837"/>
          <cell r="BC2837" t="str">
            <v/>
          </cell>
          <cell r="BD2837"/>
          <cell r="BE2837"/>
          <cell r="BQ2837" t="str">
            <v/>
          </cell>
          <cell r="BR2837"/>
          <cell r="BS2837"/>
          <cell r="CE2837" t="str">
            <v/>
          </cell>
          <cell r="CF2837" t="str">
            <v/>
          </cell>
          <cell r="CG2837" t="str">
            <v/>
          </cell>
          <cell r="CR2837"/>
          <cell r="CS2837"/>
        </row>
        <row r="2838">
          <cell r="B2838" t="str">
            <v>35</v>
          </cell>
          <cell r="F2838" t="str">
            <v>621-0831</v>
          </cell>
          <cell r="G2838" t="str">
            <v>亀岡市篠町森山先５－７２</v>
          </cell>
          <cell r="H2838" t="str">
            <v/>
          </cell>
          <cell r="I2838" t="str">
            <v>07712-3-6290</v>
          </cell>
          <cell r="J2838">
            <v>80845</v>
          </cell>
          <cell r="K2838">
            <v>0</v>
          </cell>
          <cell r="M2838" t="str">
            <v/>
          </cell>
          <cell r="N2838"/>
          <cell r="O2838"/>
          <cell r="AA2838" t="str">
            <v/>
          </cell>
          <cell r="AB2838"/>
          <cell r="AC2838"/>
          <cell r="AO2838" t="str">
            <v/>
          </cell>
          <cell r="AP2838"/>
          <cell r="AQ2838"/>
          <cell r="BC2838" t="str">
            <v/>
          </cell>
          <cell r="BD2838"/>
          <cell r="BE2838"/>
          <cell r="BQ2838" t="str">
            <v/>
          </cell>
          <cell r="BR2838"/>
          <cell r="BS2838"/>
          <cell r="CE2838" t="str">
            <v/>
          </cell>
          <cell r="CF2838" t="str">
            <v/>
          </cell>
          <cell r="CG2838" t="str">
            <v/>
          </cell>
          <cell r="CR2838" t="str">
            <v>京都信用金庫</v>
          </cell>
          <cell r="CS2838" t="str">
            <v>東亀岡支店</v>
          </cell>
        </row>
        <row r="2839">
          <cell r="B2839" t="str">
            <v>35</v>
          </cell>
          <cell r="F2839" t="str">
            <v>619-0245</v>
          </cell>
          <cell r="G2839" t="str">
            <v>相楽郡精華町下狛林前７２－３</v>
          </cell>
          <cell r="H2839" t="str">
            <v/>
          </cell>
          <cell r="I2839" t="str">
            <v>0774-94-4881</v>
          </cell>
          <cell r="J2839">
            <v>98781</v>
          </cell>
          <cell r="K2839">
            <v>69350</v>
          </cell>
          <cell r="M2839" t="str">
            <v>中村　圭司</v>
          </cell>
          <cell r="N2839">
            <v>20000</v>
          </cell>
          <cell r="O2839">
            <v>12</v>
          </cell>
          <cell r="AA2839" t="str">
            <v/>
          </cell>
          <cell r="AB2839"/>
          <cell r="AC2839"/>
          <cell r="AO2839" t="str">
            <v/>
          </cell>
          <cell r="AP2839"/>
          <cell r="AQ2839"/>
          <cell r="BC2839" t="str">
            <v/>
          </cell>
          <cell r="BD2839"/>
          <cell r="BE2839"/>
          <cell r="BQ2839" t="str">
            <v/>
          </cell>
          <cell r="BR2839"/>
          <cell r="BS2839"/>
          <cell r="CE2839" t="str">
            <v/>
          </cell>
          <cell r="CF2839" t="str">
            <v/>
          </cell>
          <cell r="CG2839" t="str">
            <v/>
          </cell>
          <cell r="CR2839" t="str">
            <v>南都銀行</v>
          </cell>
          <cell r="CS2839" t="str">
            <v>精華支店</v>
          </cell>
        </row>
        <row r="2840">
          <cell r="B2840" t="str">
            <v>33</v>
          </cell>
          <cell r="F2840" t="str">
            <v>613-0905</v>
          </cell>
          <cell r="G2840" t="str">
            <v>京都市伏見区</v>
          </cell>
          <cell r="H2840" t="str">
            <v>淀下津町１３９番地９</v>
          </cell>
          <cell r="I2840" t="str">
            <v>075-632-2657</v>
          </cell>
          <cell r="J2840">
            <v>34380</v>
          </cell>
          <cell r="K2840">
            <v>32850</v>
          </cell>
          <cell r="M2840" t="str">
            <v>薮上　広司</v>
          </cell>
          <cell r="N2840">
            <v>10000</v>
          </cell>
          <cell r="O2840">
            <v>12</v>
          </cell>
          <cell r="AA2840" t="str">
            <v/>
          </cell>
          <cell r="AB2840"/>
          <cell r="AC2840"/>
          <cell r="AO2840" t="str">
            <v/>
          </cell>
          <cell r="AP2840"/>
          <cell r="AQ2840"/>
          <cell r="BC2840" t="str">
            <v/>
          </cell>
          <cell r="BD2840"/>
          <cell r="BE2840"/>
          <cell r="BQ2840" t="str">
            <v/>
          </cell>
          <cell r="BR2840"/>
          <cell r="BS2840"/>
          <cell r="CE2840" t="str">
            <v/>
          </cell>
          <cell r="CF2840" t="str">
            <v/>
          </cell>
          <cell r="CG2840" t="str">
            <v/>
          </cell>
          <cell r="CR2840" t="str">
            <v>京都中央信用金庫</v>
          </cell>
          <cell r="CS2840" t="str">
            <v>淀支店</v>
          </cell>
        </row>
        <row r="2841">
          <cell r="B2841" t="str">
            <v>35</v>
          </cell>
          <cell r="F2841" t="str">
            <v>612-8494</v>
          </cell>
          <cell r="G2841" t="str">
            <v>京都市伏見区久我東町２１３番地１５</v>
          </cell>
          <cell r="H2841" t="str">
            <v/>
          </cell>
          <cell r="I2841" t="str">
            <v>075-933-0565</v>
          </cell>
          <cell r="J2841">
            <v>16055</v>
          </cell>
          <cell r="K2841">
            <v>13870</v>
          </cell>
          <cell r="M2841" t="str">
            <v>谷口　真善</v>
          </cell>
          <cell r="N2841">
            <v>4000</v>
          </cell>
          <cell r="O2841">
            <v>12</v>
          </cell>
          <cell r="AA2841" t="str">
            <v/>
          </cell>
          <cell r="AB2841"/>
          <cell r="AC2841"/>
          <cell r="AO2841" t="str">
            <v/>
          </cell>
          <cell r="AP2841"/>
          <cell r="AQ2841"/>
          <cell r="BC2841" t="str">
            <v/>
          </cell>
          <cell r="BD2841"/>
          <cell r="BE2841"/>
          <cell r="BQ2841" t="str">
            <v/>
          </cell>
          <cell r="BR2841"/>
          <cell r="BS2841"/>
          <cell r="CE2841" t="str">
            <v/>
          </cell>
          <cell r="CF2841" t="str">
            <v/>
          </cell>
          <cell r="CG2841" t="str">
            <v/>
          </cell>
          <cell r="CR2841" t="str">
            <v>京都銀行</v>
          </cell>
          <cell r="CS2841" t="str">
            <v>東長岡支店</v>
          </cell>
        </row>
        <row r="2842">
          <cell r="B2842" t="str">
            <v>35</v>
          </cell>
          <cell r="F2842" t="str">
            <v>616-8243</v>
          </cell>
          <cell r="G2842" t="str">
            <v>京都市右京区鳴滝安井殿町５－４</v>
          </cell>
          <cell r="H2842" t="str">
            <v/>
          </cell>
          <cell r="I2842" t="str">
            <v>090-1142-0883</v>
          </cell>
          <cell r="J2842">
            <v>16055</v>
          </cell>
          <cell r="K2842">
            <v>13870</v>
          </cell>
          <cell r="M2842" t="str">
            <v>荒木　純</v>
          </cell>
          <cell r="N2842">
            <v>4000</v>
          </cell>
          <cell r="O2842">
            <v>12</v>
          </cell>
          <cell r="AA2842" t="str">
            <v/>
          </cell>
          <cell r="AB2842"/>
          <cell r="AC2842"/>
          <cell r="AO2842" t="str">
            <v/>
          </cell>
          <cell r="AP2842"/>
          <cell r="AQ2842"/>
          <cell r="BC2842" t="str">
            <v/>
          </cell>
          <cell r="BD2842"/>
          <cell r="BE2842"/>
          <cell r="BQ2842" t="str">
            <v/>
          </cell>
          <cell r="BR2842"/>
          <cell r="BS2842"/>
          <cell r="CE2842" t="str">
            <v/>
          </cell>
          <cell r="CF2842" t="str">
            <v/>
          </cell>
          <cell r="CG2842" t="str">
            <v/>
          </cell>
          <cell r="CR2842"/>
          <cell r="CS2842"/>
        </row>
        <row r="2843">
          <cell r="B2843" t="str">
            <v>35</v>
          </cell>
          <cell r="F2843" t="str">
            <v>601-8462</v>
          </cell>
          <cell r="G2843" t="str">
            <v>京都市南区唐橋井園町３８－１６</v>
          </cell>
          <cell r="H2843" t="str">
            <v/>
          </cell>
          <cell r="I2843" t="str">
            <v>075-203-5932</v>
          </cell>
          <cell r="J2843">
            <v>16055</v>
          </cell>
          <cell r="K2843">
            <v>13870</v>
          </cell>
          <cell r="M2843" t="str">
            <v>藤本　新平</v>
          </cell>
          <cell r="N2843">
            <v>4000</v>
          </cell>
          <cell r="O2843">
            <v>12</v>
          </cell>
          <cell r="AA2843" t="str">
            <v/>
          </cell>
          <cell r="AB2843"/>
          <cell r="AC2843"/>
          <cell r="AO2843" t="str">
            <v/>
          </cell>
          <cell r="AP2843"/>
          <cell r="AQ2843"/>
          <cell r="BC2843" t="str">
            <v/>
          </cell>
          <cell r="BD2843"/>
          <cell r="BE2843"/>
          <cell r="BQ2843" t="str">
            <v/>
          </cell>
          <cell r="BR2843"/>
          <cell r="BS2843"/>
          <cell r="CE2843" t="str">
            <v/>
          </cell>
          <cell r="CF2843" t="str">
            <v/>
          </cell>
          <cell r="CG2843" t="str">
            <v/>
          </cell>
          <cell r="CR2843"/>
          <cell r="CS2843"/>
        </row>
        <row r="2844">
          <cell r="B2844" t="str">
            <v>35</v>
          </cell>
          <cell r="F2844" t="str">
            <v>627-0121</v>
          </cell>
          <cell r="G2844" t="str">
            <v>京丹後市弥栄町堤７４０番地</v>
          </cell>
          <cell r="H2844" t="str">
            <v/>
          </cell>
          <cell r="I2844" t="str">
            <v>0772-65-2439</v>
          </cell>
          <cell r="J2844">
            <v>15570</v>
          </cell>
          <cell r="K2844">
            <v>0</v>
          </cell>
          <cell r="M2844" t="str">
            <v/>
          </cell>
          <cell r="N2844"/>
          <cell r="O2844"/>
          <cell r="AA2844" t="str">
            <v/>
          </cell>
          <cell r="AB2844"/>
          <cell r="AC2844"/>
          <cell r="AO2844" t="str">
            <v/>
          </cell>
          <cell r="AP2844"/>
          <cell r="AQ2844"/>
          <cell r="BC2844" t="str">
            <v/>
          </cell>
          <cell r="BD2844"/>
          <cell r="BE2844"/>
          <cell r="BQ2844" t="str">
            <v/>
          </cell>
          <cell r="BR2844"/>
          <cell r="BS2844"/>
          <cell r="CE2844" t="str">
            <v/>
          </cell>
          <cell r="CF2844" t="str">
            <v/>
          </cell>
          <cell r="CG2844" t="str">
            <v/>
          </cell>
          <cell r="CR2844" t="str">
            <v>京都北都信用金庫</v>
          </cell>
          <cell r="CS2844" t="str">
            <v>弥栄支店</v>
          </cell>
        </row>
        <row r="2845">
          <cell r="B2845" t="str">
            <v>38</v>
          </cell>
          <cell r="F2845" t="str">
            <v>611-0003</v>
          </cell>
          <cell r="G2845" t="str">
            <v>宇治市</v>
          </cell>
          <cell r="H2845" t="str">
            <v>平尾台一丁目８番地の９</v>
          </cell>
          <cell r="I2845" t="str">
            <v>0774-31-7878</v>
          </cell>
          <cell r="J2845">
            <v>18900</v>
          </cell>
          <cell r="K2845">
            <v>17520</v>
          </cell>
          <cell r="M2845" t="str">
            <v>菅生　哲也</v>
          </cell>
          <cell r="N2845">
            <v>4000</v>
          </cell>
          <cell r="O2845">
            <v>12</v>
          </cell>
          <cell r="AA2845" t="str">
            <v/>
          </cell>
          <cell r="AB2845"/>
          <cell r="AC2845"/>
          <cell r="AO2845" t="str">
            <v/>
          </cell>
          <cell r="AP2845"/>
          <cell r="AQ2845"/>
          <cell r="BC2845" t="str">
            <v/>
          </cell>
          <cell r="BD2845"/>
          <cell r="BE2845"/>
          <cell r="BQ2845" t="str">
            <v/>
          </cell>
          <cell r="BR2845"/>
          <cell r="BS2845"/>
          <cell r="CE2845" t="str">
            <v/>
          </cell>
          <cell r="CF2845" t="str">
            <v/>
          </cell>
          <cell r="CG2845" t="str">
            <v/>
          </cell>
          <cell r="CR2845" t="str">
            <v>ゆうちょ銀行</v>
          </cell>
          <cell r="CS2845" t="str">
            <v>四四八</v>
          </cell>
        </row>
        <row r="2846">
          <cell r="B2846" t="str">
            <v>35</v>
          </cell>
          <cell r="F2846" t="str">
            <v>601-1337</v>
          </cell>
          <cell r="G2846" t="str">
            <v>京都市伏見区醍醐槇ノ内町</v>
          </cell>
          <cell r="H2846" t="str">
            <v>６３番地２</v>
          </cell>
          <cell r="I2846" t="str">
            <v>075-205-0590</v>
          </cell>
          <cell r="J2846">
            <v>64600</v>
          </cell>
          <cell r="K2846">
            <v>62415</v>
          </cell>
          <cell r="M2846" t="str">
            <v>山本　耕太郎</v>
          </cell>
          <cell r="N2846">
            <v>18000</v>
          </cell>
          <cell r="O2846">
            <v>12</v>
          </cell>
          <cell r="AA2846" t="str">
            <v/>
          </cell>
          <cell r="AB2846"/>
          <cell r="AC2846"/>
          <cell r="AO2846" t="str">
            <v/>
          </cell>
          <cell r="AP2846"/>
          <cell r="AQ2846"/>
          <cell r="BC2846" t="str">
            <v/>
          </cell>
          <cell r="BD2846"/>
          <cell r="BE2846"/>
          <cell r="BQ2846" t="str">
            <v/>
          </cell>
          <cell r="BR2846"/>
          <cell r="BS2846"/>
          <cell r="CE2846" t="str">
            <v/>
          </cell>
          <cell r="CF2846" t="str">
            <v/>
          </cell>
          <cell r="CG2846" t="str">
            <v/>
          </cell>
          <cell r="CR2846" t="str">
            <v>京都信用金庫</v>
          </cell>
          <cell r="CS2846" t="str">
            <v>六地蔵支店</v>
          </cell>
        </row>
        <row r="2847">
          <cell r="B2847" t="str">
            <v>35</v>
          </cell>
          <cell r="F2847" t="str">
            <v>612-8494</v>
          </cell>
          <cell r="G2847" t="str">
            <v>京都市伏見区</v>
          </cell>
          <cell r="H2847" t="str">
            <v>久我東町１番地１３５</v>
          </cell>
          <cell r="I2847" t="str">
            <v>090-2194-0744</v>
          </cell>
          <cell r="J2847">
            <v>1092</v>
          </cell>
          <cell r="K2847">
            <v>0</v>
          </cell>
          <cell r="M2847" t="str">
            <v/>
          </cell>
          <cell r="N2847"/>
          <cell r="O2847"/>
          <cell r="AA2847" t="str">
            <v/>
          </cell>
          <cell r="AB2847"/>
          <cell r="AC2847"/>
          <cell r="AO2847" t="str">
            <v/>
          </cell>
          <cell r="AP2847"/>
          <cell r="AQ2847"/>
          <cell r="BC2847" t="str">
            <v/>
          </cell>
          <cell r="BD2847"/>
          <cell r="BE2847"/>
          <cell r="BQ2847" t="str">
            <v/>
          </cell>
          <cell r="BR2847"/>
          <cell r="BS2847"/>
          <cell r="CE2847" t="str">
            <v/>
          </cell>
          <cell r="CF2847" t="str">
            <v/>
          </cell>
          <cell r="CG2847" t="str">
            <v/>
          </cell>
          <cell r="CR2847" t="str">
            <v>京都信用金庫</v>
          </cell>
          <cell r="CS2847" t="str">
            <v>十条支店</v>
          </cell>
        </row>
        <row r="2848">
          <cell r="B2848" t="str">
            <v>35</v>
          </cell>
          <cell r="F2848" t="str">
            <v>604-8382</v>
          </cell>
          <cell r="G2848" t="str">
            <v>京都市中京区西ノ京北聖町１３</v>
          </cell>
          <cell r="H2848" t="str">
            <v/>
          </cell>
          <cell r="I2848" t="str">
            <v>075-803-3577</v>
          </cell>
          <cell r="J2848">
            <v>35767</v>
          </cell>
          <cell r="K2848">
            <v>34675</v>
          </cell>
          <cell r="M2848" t="str">
            <v>山下　義之</v>
          </cell>
          <cell r="N2848">
            <v>10000</v>
          </cell>
          <cell r="O2848">
            <v>12</v>
          </cell>
          <cell r="AA2848" t="str">
            <v/>
          </cell>
          <cell r="AB2848"/>
          <cell r="AC2848"/>
          <cell r="AO2848" t="str">
            <v/>
          </cell>
          <cell r="AP2848"/>
          <cell r="AQ2848"/>
          <cell r="BC2848" t="str">
            <v/>
          </cell>
          <cell r="BD2848"/>
          <cell r="BE2848"/>
          <cell r="BQ2848" t="str">
            <v/>
          </cell>
          <cell r="BR2848"/>
          <cell r="BS2848"/>
          <cell r="CE2848" t="str">
            <v/>
          </cell>
          <cell r="CF2848" t="str">
            <v/>
          </cell>
          <cell r="CG2848" t="str">
            <v/>
          </cell>
          <cell r="CR2848" t="str">
            <v>京都中央信用金庫</v>
          </cell>
          <cell r="CS2848" t="str">
            <v>三条支店</v>
          </cell>
        </row>
        <row r="2849">
          <cell r="B2849" t="str">
            <v>35</v>
          </cell>
          <cell r="F2849" t="str">
            <v>610-1113</v>
          </cell>
          <cell r="G2849" t="str">
            <v>京都市西京区大枝南福西町　２丁目８</v>
          </cell>
          <cell r="H2849" t="str">
            <v>-9</v>
          </cell>
          <cell r="I2849" t="str">
            <v>075-333-0436</v>
          </cell>
          <cell r="J2849">
            <v>76361</v>
          </cell>
          <cell r="K2849">
            <v>0</v>
          </cell>
          <cell r="M2849" t="str">
            <v/>
          </cell>
          <cell r="N2849"/>
          <cell r="O2849"/>
          <cell r="AA2849" t="str">
            <v/>
          </cell>
          <cell r="AB2849"/>
          <cell r="AC2849"/>
          <cell r="AO2849" t="str">
            <v/>
          </cell>
          <cell r="AP2849"/>
          <cell r="AQ2849"/>
          <cell r="BC2849" t="str">
            <v/>
          </cell>
          <cell r="BD2849"/>
          <cell r="BE2849"/>
          <cell r="BQ2849" t="str">
            <v/>
          </cell>
          <cell r="BR2849"/>
          <cell r="BS2849"/>
          <cell r="CE2849" t="str">
            <v/>
          </cell>
          <cell r="CF2849" t="str">
            <v/>
          </cell>
          <cell r="CG2849" t="str">
            <v/>
          </cell>
          <cell r="CR2849" t="str">
            <v>京都中央信用金庫</v>
          </cell>
          <cell r="CS2849" t="str">
            <v>東向日支店</v>
          </cell>
        </row>
        <row r="2850">
          <cell r="B2850" t="str">
            <v>35</v>
          </cell>
          <cell r="F2850" t="str">
            <v>607-8179</v>
          </cell>
          <cell r="G2850" t="str">
            <v>京都市山科区大宅御所田町１６－１</v>
          </cell>
          <cell r="H2850" t="str">
            <v/>
          </cell>
          <cell r="I2850" t="str">
            <v>591-1730</v>
          </cell>
          <cell r="J2850">
            <v>31150</v>
          </cell>
          <cell r="K2850">
            <v>13870</v>
          </cell>
          <cell r="M2850" t="str">
            <v>車井　重彦</v>
          </cell>
          <cell r="N2850">
            <v>4000</v>
          </cell>
          <cell r="O2850">
            <v>12</v>
          </cell>
          <cell r="AA2850" t="str">
            <v/>
          </cell>
          <cell r="AB2850"/>
          <cell r="AC2850"/>
          <cell r="AO2850" t="str">
            <v/>
          </cell>
          <cell r="AP2850"/>
          <cell r="AQ2850"/>
          <cell r="BC2850" t="str">
            <v/>
          </cell>
          <cell r="BD2850"/>
          <cell r="BE2850"/>
          <cell r="BQ2850" t="str">
            <v/>
          </cell>
          <cell r="BR2850"/>
          <cell r="BS2850"/>
          <cell r="CE2850" t="str">
            <v/>
          </cell>
          <cell r="CF2850" t="str">
            <v/>
          </cell>
          <cell r="CG2850" t="str">
            <v/>
          </cell>
          <cell r="CR2850" t="str">
            <v>京都銀行</v>
          </cell>
          <cell r="CS2850" t="str">
            <v>山科中央支店</v>
          </cell>
        </row>
        <row r="2851">
          <cell r="B2851" t="str">
            <v>35</v>
          </cell>
          <cell r="F2851" t="str">
            <v>610-0314</v>
          </cell>
          <cell r="G2851" t="str">
            <v>京田辺市宮津池ノ内</v>
          </cell>
          <cell r="H2851" t="str">
            <v>３７番地</v>
          </cell>
          <cell r="I2851" t="str">
            <v>0774-68-5858</v>
          </cell>
          <cell r="J2851">
            <v>14962</v>
          </cell>
          <cell r="K2851">
            <v>13870</v>
          </cell>
          <cell r="M2851" t="str">
            <v>篠原　賢二</v>
          </cell>
          <cell r="N2851">
            <v>4000</v>
          </cell>
          <cell r="O2851">
            <v>12</v>
          </cell>
          <cell r="AA2851" t="str">
            <v/>
          </cell>
          <cell r="AB2851"/>
          <cell r="AC2851"/>
          <cell r="AO2851" t="str">
            <v/>
          </cell>
          <cell r="AP2851"/>
          <cell r="AQ2851"/>
          <cell r="BC2851" t="str">
            <v/>
          </cell>
          <cell r="BD2851"/>
          <cell r="BE2851"/>
          <cell r="BQ2851" t="str">
            <v/>
          </cell>
          <cell r="BR2851"/>
          <cell r="BS2851"/>
          <cell r="CE2851" t="str">
            <v/>
          </cell>
          <cell r="CF2851" t="str">
            <v/>
          </cell>
          <cell r="CG2851" t="str">
            <v/>
          </cell>
          <cell r="CR2851" t="str">
            <v>京都中央信用金庫</v>
          </cell>
          <cell r="CS2851" t="str">
            <v>田辺支店</v>
          </cell>
        </row>
        <row r="2852">
          <cell r="B2852" t="str">
            <v>35</v>
          </cell>
          <cell r="F2852" t="str">
            <v>612-8432</v>
          </cell>
          <cell r="G2852" t="str">
            <v>京都市伏見区深草柴田屋敷町１１－３</v>
          </cell>
          <cell r="H2852" t="str">
            <v/>
          </cell>
          <cell r="I2852" t="str">
            <v>075-642-2119</v>
          </cell>
          <cell r="J2852">
            <v>28832</v>
          </cell>
          <cell r="K2852">
            <v>27740</v>
          </cell>
          <cell r="M2852" t="str">
            <v>荒木　一彦</v>
          </cell>
          <cell r="N2852">
            <v>8000</v>
          </cell>
          <cell r="O2852">
            <v>12</v>
          </cell>
          <cell r="AA2852" t="str">
            <v/>
          </cell>
          <cell r="AB2852"/>
          <cell r="AC2852"/>
          <cell r="AO2852" t="str">
            <v/>
          </cell>
          <cell r="AP2852"/>
          <cell r="AQ2852"/>
          <cell r="BC2852" t="str">
            <v/>
          </cell>
          <cell r="BD2852"/>
          <cell r="BE2852"/>
          <cell r="BQ2852" t="str">
            <v/>
          </cell>
          <cell r="BR2852"/>
          <cell r="BS2852"/>
          <cell r="CE2852" t="str">
            <v/>
          </cell>
          <cell r="CF2852" t="str">
            <v/>
          </cell>
          <cell r="CG2852" t="str">
            <v/>
          </cell>
          <cell r="CR2852" t="str">
            <v>京都銀行</v>
          </cell>
          <cell r="CS2852" t="str">
            <v>墨染支店</v>
          </cell>
        </row>
        <row r="2853">
          <cell r="B2853" t="str">
            <v>38</v>
          </cell>
          <cell r="F2853" t="str">
            <v>629-0151</v>
          </cell>
          <cell r="G2853" t="str">
            <v>南丹市八木町南広瀬中島３－５</v>
          </cell>
          <cell r="H2853" t="str">
            <v/>
          </cell>
          <cell r="I2853" t="str">
            <v>0771-42-4356</v>
          </cell>
          <cell r="J2853">
            <v>1380</v>
          </cell>
          <cell r="K2853">
            <v>0</v>
          </cell>
          <cell r="M2853" t="str">
            <v/>
          </cell>
          <cell r="N2853"/>
          <cell r="O2853"/>
          <cell r="AA2853" t="str">
            <v/>
          </cell>
          <cell r="AB2853"/>
          <cell r="AC2853"/>
          <cell r="AO2853" t="str">
            <v/>
          </cell>
          <cell r="AP2853"/>
          <cell r="AQ2853"/>
          <cell r="BC2853" t="str">
            <v/>
          </cell>
          <cell r="BD2853"/>
          <cell r="BE2853"/>
          <cell r="BQ2853" t="str">
            <v/>
          </cell>
          <cell r="BR2853"/>
          <cell r="BS2853"/>
          <cell r="CE2853" t="str">
            <v/>
          </cell>
          <cell r="CF2853" t="str">
            <v/>
          </cell>
          <cell r="CG2853" t="str">
            <v/>
          </cell>
          <cell r="CR2853" t="str">
            <v>京都銀行</v>
          </cell>
          <cell r="CS2853" t="str">
            <v>八木支店</v>
          </cell>
        </row>
        <row r="2854">
          <cell r="B2854" t="str">
            <v>37</v>
          </cell>
          <cell r="F2854" t="str">
            <v>618-0091</v>
          </cell>
          <cell r="G2854" t="str">
            <v>乙訓郡大山崎町円明寺</v>
          </cell>
          <cell r="H2854" t="str">
            <v>門田８</v>
          </cell>
          <cell r="I2854" t="str">
            <v>075-955-4455</v>
          </cell>
          <cell r="J2854">
            <v>3600</v>
          </cell>
          <cell r="K2854">
            <v>0</v>
          </cell>
          <cell r="M2854" t="str">
            <v/>
          </cell>
          <cell r="N2854"/>
          <cell r="O2854"/>
          <cell r="AA2854" t="str">
            <v/>
          </cell>
          <cell r="AB2854"/>
          <cell r="AC2854"/>
          <cell r="AO2854" t="str">
            <v/>
          </cell>
          <cell r="AP2854"/>
          <cell r="AQ2854"/>
          <cell r="BC2854" t="str">
            <v/>
          </cell>
          <cell r="BD2854"/>
          <cell r="BE2854"/>
          <cell r="BQ2854" t="str">
            <v/>
          </cell>
          <cell r="BR2854"/>
          <cell r="BS2854"/>
          <cell r="CE2854" t="str">
            <v/>
          </cell>
          <cell r="CF2854" t="str">
            <v/>
          </cell>
          <cell r="CG2854" t="str">
            <v/>
          </cell>
          <cell r="CR2854" t="str">
            <v>京都銀行</v>
          </cell>
          <cell r="CS2854" t="str">
            <v>久世支店</v>
          </cell>
        </row>
        <row r="2855">
          <cell r="B2855" t="str">
            <v>38</v>
          </cell>
          <cell r="F2855" t="str">
            <v>615-8042</v>
          </cell>
          <cell r="G2855" t="str">
            <v>京都市西京区牛ヶ瀬川原口町２２－３</v>
          </cell>
          <cell r="H2855" t="str">
            <v/>
          </cell>
          <cell r="I2855" t="str">
            <v>075-392-0508</v>
          </cell>
          <cell r="J2855">
            <v>46560</v>
          </cell>
          <cell r="K2855">
            <v>43800</v>
          </cell>
          <cell r="M2855" t="str">
            <v>小松　浩一</v>
          </cell>
          <cell r="N2855">
            <v>10000</v>
          </cell>
          <cell r="O2855">
            <v>12</v>
          </cell>
          <cell r="AA2855" t="str">
            <v/>
          </cell>
          <cell r="AB2855"/>
          <cell r="AC2855"/>
          <cell r="AO2855" t="str">
            <v/>
          </cell>
          <cell r="AP2855"/>
          <cell r="AQ2855"/>
          <cell r="BC2855" t="str">
            <v/>
          </cell>
          <cell r="BD2855"/>
          <cell r="BE2855"/>
          <cell r="BQ2855" t="str">
            <v/>
          </cell>
          <cell r="BR2855"/>
          <cell r="BS2855"/>
          <cell r="CE2855" t="str">
            <v/>
          </cell>
          <cell r="CF2855" t="str">
            <v/>
          </cell>
          <cell r="CG2855" t="str">
            <v/>
          </cell>
          <cell r="CR2855"/>
          <cell r="CS2855"/>
        </row>
        <row r="2856">
          <cell r="B2856" t="str">
            <v>35</v>
          </cell>
          <cell r="F2856" t="str">
            <v>614-8283</v>
          </cell>
          <cell r="G2856" t="str">
            <v>八幡市内里砂畠　１８－１７</v>
          </cell>
          <cell r="H2856" t="str">
            <v/>
          </cell>
          <cell r="I2856" t="str">
            <v>075-982-1679</v>
          </cell>
          <cell r="J2856">
            <v>43795</v>
          </cell>
          <cell r="K2856">
            <v>41610</v>
          </cell>
          <cell r="M2856" t="str">
            <v>伊藤　昌隆</v>
          </cell>
          <cell r="N2856">
            <v>12000</v>
          </cell>
          <cell r="O2856">
            <v>12</v>
          </cell>
          <cell r="AA2856" t="str">
            <v/>
          </cell>
          <cell r="AB2856"/>
          <cell r="AC2856"/>
          <cell r="AO2856" t="str">
            <v/>
          </cell>
          <cell r="AP2856"/>
          <cell r="AQ2856"/>
          <cell r="BC2856" t="str">
            <v/>
          </cell>
          <cell r="BD2856"/>
          <cell r="BE2856"/>
          <cell r="BQ2856" t="str">
            <v/>
          </cell>
          <cell r="BR2856"/>
          <cell r="BS2856"/>
          <cell r="CE2856" t="str">
            <v/>
          </cell>
          <cell r="CF2856" t="str">
            <v/>
          </cell>
          <cell r="CG2856" t="str">
            <v/>
          </cell>
          <cell r="CR2856" t="str">
            <v>京都中央信用金庫</v>
          </cell>
          <cell r="CS2856" t="str">
            <v>大久保支店</v>
          </cell>
        </row>
        <row r="2857">
          <cell r="B2857" t="str">
            <v>35</v>
          </cell>
          <cell r="F2857" t="str">
            <v>603-8416</v>
          </cell>
          <cell r="G2857" t="str">
            <v>京都市北区紫竹大門町９－１</v>
          </cell>
          <cell r="H2857" t="str">
            <v/>
          </cell>
          <cell r="I2857" t="str">
            <v>075-495-5197</v>
          </cell>
          <cell r="J2857">
            <v>110883</v>
          </cell>
          <cell r="K2857">
            <v>86687</v>
          </cell>
          <cell r="M2857" t="str">
            <v>福井　洋次</v>
          </cell>
          <cell r="N2857">
            <v>25000</v>
          </cell>
          <cell r="O2857">
            <v>12</v>
          </cell>
          <cell r="AA2857" t="str">
            <v/>
          </cell>
          <cell r="AB2857"/>
          <cell r="AC2857"/>
          <cell r="AO2857" t="str">
            <v/>
          </cell>
          <cell r="AP2857"/>
          <cell r="AQ2857"/>
          <cell r="BC2857" t="str">
            <v/>
          </cell>
          <cell r="BD2857"/>
          <cell r="BE2857"/>
          <cell r="BQ2857" t="str">
            <v/>
          </cell>
          <cell r="BR2857"/>
          <cell r="BS2857"/>
          <cell r="CE2857" t="str">
            <v/>
          </cell>
          <cell r="CF2857" t="str">
            <v/>
          </cell>
          <cell r="CG2857" t="str">
            <v/>
          </cell>
          <cell r="CR2857" t="str">
            <v>京都銀行</v>
          </cell>
          <cell r="CS2857" t="str">
            <v>西陣支店</v>
          </cell>
        </row>
        <row r="2858">
          <cell r="B2858" t="str">
            <v>35</v>
          </cell>
          <cell r="F2858" t="str">
            <v>612-0829</v>
          </cell>
          <cell r="G2858" t="str">
            <v>京都市伏見区深草谷口町４９－１</v>
          </cell>
          <cell r="H2858" t="str">
            <v>ロイヤルハイツ八洲Ⅱ１Ｆ３号</v>
          </cell>
          <cell r="I2858" t="str">
            <v>075-931-2556</v>
          </cell>
          <cell r="J2858">
            <v>14962</v>
          </cell>
          <cell r="K2858">
            <v>13870</v>
          </cell>
          <cell r="M2858" t="str">
            <v>鈴木　和馬</v>
          </cell>
          <cell r="N2858">
            <v>4000</v>
          </cell>
          <cell r="O2858">
            <v>12</v>
          </cell>
          <cell r="AA2858" t="str">
            <v/>
          </cell>
          <cell r="AB2858"/>
          <cell r="AC2858"/>
          <cell r="AO2858" t="str">
            <v/>
          </cell>
          <cell r="AP2858"/>
          <cell r="AQ2858"/>
          <cell r="BC2858" t="str">
            <v/>
          </cell>
          <cell r="BD2858"/>
          <cell r="BE2858"/>
          <cell r="BQ2858" t="str">
            <v/>
          </cell>
          <cell r="BR2858"/>
          <cell r="BS2858"/>
          <cell r="CE2858" t="str">
            <v/>
          </cell>
          <cell r="CF2858" t="str">
            <v/>
          </cell>
          <cell r="CG2858" t="str">
            <v/>
          </cell>
          <cell r="CR2858" t="str">
            <v>京都中央信用金庫</v>
          </cell>
          <cell r="CS2858" t="str">
            <v>下津林支店</v>
          </cell>
        </row>
        <row r="2859">
          <cell r="B2859" t="str">
            <v>35</v>
          </cell>
          <cell r="F2859" t="str">
            <v>604-8421</v>
          </cell>
          <cell r="G2859" t="str">
            <v>京都市中京区西ノ京</v>
          </cell>
          <cell r="H2859" t="str">
            <v>永本町１９</v>
          </cell>
          <cell r="I2859" t="str">
            <v>075-802-1726</v>
          </cell>
          <cell r="J2859">
            <v>2185</v>
          </cell>
          <cell r="K2859">
            <v>0</v>
          </cell>
          <cell r="M2859" t="str">
            <v/>
          </cell>
          <cell r="N2859"/>
          <cell r="O2859"/>
          <cell r="AA2859" t="str">
            <v/>
          </cell>
          <cell r="AB2859"/>
          <cell r="AC2859"/>
          <cell r="AO2859" t="str">
            <v/>
          </cell>
          <cell r="AP2859"/>
          <cell r="AQ2859"/>
          <cell r="BC2859" t="str">
            <v/>
          </cell>
          <cell r="BD2859"/>
          <cell r="BE2859"/>
          <cell r="BQ2859" t="str">
            <v/>
          </cell>
          <cell r="BR2859"/>
          <cell r="BS2859"/>
          <cell r="CE2859" t="str">
            <v/>
          </cell>
          <cell r="CF2859" t="str">
            <v/>
          </cell>
          <cell r="CG2859" t="str">
            <v/>
          </cell>
          <cell r="CR2859" t="str">
            <v>三菱ＵＦＪ銀行</v>
          </cell>
          <cell r="CS2859" t="str">
            <v>西陣支店</v>
          </cell>
        </row>
        <row r="2860">
          <cell r="B2860" t="str">
            <v>35</v>
          </cell>
          <cell r="F2860" t="str">
            <v>615-0884</v>
          </cell>
          <cell r="G2860" t="str">
            <v>京都市右京区西京極郡町３の２</v>
          </cell>
          <cell r="H2860" t="str">
            <v/>
          </cell>
          <cell r="I2860" t="str">
            <v>075-312-2461</v>
          </cell>
          <cell r="J2860">
            <v>14050</v>
          </cell>
          <cell r="K2860">
            <v>13870</v>
          </cell>
          <cell r="M2860" t="str">
            <v>廣田　和彦</v>
          </cell>
          <cell r="N2860">
            <v>4000</v>
          </cell>
          <cell r="O2860">
            <v>12</v>
          </cell>
          <cell r="AA2860" t="str">
            <v/>
          </cell>
          <cell r="AB2860"/>
          <cell r="AC2860"/>
          <cell r="AO2860" t="str">
            <v/>
          </cell>
          <cell r="AP2860"/>
          <cell r="AQ2860"/>
          <cell r="BC2860" t="str">
            <v/>
          </cell>
          <cell r="BD2860"/>
          <cell r="BE2860"/>
          <cell r="BQ2860" t="str">
            <v/>
          </cell>
          <cell r="BR2860"/>
          <cell r="BS2860"/>
          <cell r="CE2860" t="str">
            <v/>
          </cell>
          <cell r="CF2860" t="str">
            <v/>
          </cell>
          <cell r="CG2860" t="str">
            <v/>
          </cell>
          <cell r="CR2860" t="str">
            <v>京都中央信用金庫</v>
          </cell>
          <cell r="CS2860" t="str">
            <v>西京極支店</v>
          </cell>
        </row>
        <row r="2861">
          <cell r="B2861" t="str">
            <v>35</v>
          </cell>
          <cell r="F2861" t="str">
            <v>616-0017</v>
          </cell>
          <cell r="G2861" t="str">
            <v>京都市西京区</v>
          </cell>
          <cell r="H2861" t="str">
            <v>嵐山茶尻町１２番地５</v>
          </cell>
          <cell r="I2861" t="str">
            <v>090-82181258</v>
          </cell>
          <cell r="J2861">
            <v>2185</v>
          </cell>
          <cell r="K2861">
            <v>0</v>
          </cell>
          <cell r="M2861" t="str">
            <v/>
          </cell>
          <cell r="N2861"/>
          <cell r="O2861"/>
          <cell r="AA2861" t="str">
            <v/>
          </cell>
          <cell r="AB2861"/>
          <cell r="AC2861"/>
          <cell r="AO2861" t="str">
            <v/>
          </cell>
          <cell r="AP2861"/>
          <cell r="AQ2861"/>
          <cell r="BC2861" t="str">
            <v/>
          </cell>
          <cell r="BD2861"/>
          <cell r="BE2861"/>
          <cell r="BQ2861" t="str">
            <v/>
          </cell>
          <cell r="BR2861"/>
          <cell r="BS2861"/>
          <cell r="CE2861" t="str">
            <v/>
          </cell>
          <cell r="CF2861" t="str">
            <v/>
          </cell>
          <cell r="CG2861" t="str">
            <v/>
          </cell>
          <cell r="CR2861" t="str">
            <v>京都中央信用金庫</v>
          </cell>
          <cell r="CS2861" t="str">
            <v>梅津支店</v>
          </cell>
        </row>
        <row r="2862">
          <cell r="B2862" t="str">
            <v>38</v>
          </cell>
          <cell r="F2862" t="str">
            <v>621-0831</v>
          </cell>
          <cell r="G2862" t="str">
            <v>亀岡市篠町森下垣内６番地２</v>
          </cell>
          <cell r="H2862" t="str">
            <v/>
          </cell>
          <cell r="I2862" t="str">
            <v>0771-23-5491</v>
          </cell>
          <cell r="J2862">
            <v>112260</v>
          </cell>
          <cell r="K2862">
            <v>109500</v>
          </cell>
          <cell r="M2862" t="str">
            <v>木村　福太郎</v>
          </cell>
          <cell r="N2862">
            <v>25000</v>
          </cell>
          <cell r="O2862">
            <v>12</v>
          </cell>
          <cell r="AA2862" t="str">
            <v/>
          </cell>
          <cell r="AB2862"/>
          <cell r="AC2862"/>
          <cell r="AO2862" t="str">
            <v/>
          </cell>
          <cell r="AP2862"/>
          <cell r="AQ2862"/>
          <cell r="BC2862" t="str">
            <v/>
          </cell>
          <cell r="BD2862"/>
          <cell r="BE2862"/>
          <cell r="BQ2862" t="str">
            <v/>
          </cell>
          <cell r="BR2862"/>
          <cell r="BS2862"/>
          <cell r="CE2862" t="str">
            <v/>
          </cell>
          <cell r="CF2862" t="str">
            <v/>
          </cell>
          <cell r="CG2862" t="str">
            <v/>
          </cell>
          <cell r="CR2862" t="str">
            <v>京都信用金庫</v>
          </cell>
          <cell r="CS2862" t="str">
            <v>東亀岡支店</v>
          </cell>
        </row>
        <row r="2863">
          <cell r="B2863" t="str">
            <v>35</v>
          </cell>
          <cell r="F2863" t="str">
            <v>614-8182</v>
          </cell>
          <cell r="G2863" t="str">
            <v>八幡市上津屋南村９－１</v>
          </cell>
          <cell r="H2863" t="str">
            <v/>
          </cell>
          <cell r="I2863" t="str">
            <v>075-981-3584</v>
          </cell>
          <cell r="J2863">
            <v>14962</v>
          </cell>
          <cell r="K2863">
            <v>13870</v>
          </cell>
          <cell r="M2863" t="str">
            <v>竹原　正和</v>
          </cell>
          <cell r="N2863">
            <v>4000</v>
          </cell>
          <cell r="O2863">
            <v>12</v>
          </cell>
          <cell r="AA2863" t="str">
            <v/>
          </cell>
          <cell r="AB2863"/>
          <cell r="AC2863"/>
          <cell r="AO2863" t="str">
            <v/>
          </cell>
          <cell r="AP2863"/>
          <cell r="AQ2863"/>
          <cell r="BC2863" t="str">
            <v/>
          </cell>
          <cell r="BD2863"/>
          <cell r="BE2863"/>
          <cell r="BQ2863" t="str">
            <v/>
          </cell>
          <cell r="BR2863"/>
          <cell r="BS2863"/>
          <cell r="CE2863" t="str">
            <v/>
          </cell>
          <cell r="CF2863" t="str">
            <v/>
          </cell>
          <cell r="CG2863" t="str">
            <v/>
          </cell>
          <cell r="CR2863" t="str">
            <v>京都銀行</v>
          </cell>
          <cell r="CS2863" t="str">
            <v>八幡中央支店</v>
          </cell>
        </row>
        <row r="2864">
          <cell r="B2864" t="str">
            <v>35</v>
          </cell>
          <cell r="F2864" t="str">
            <v>610-1141</v>
          </cell>
          <cell r="G2864" t="str">
            <v>京都市西京区大枝西新林町</v>
          </cell>
          <cell r="H2864" t="str">
            <v>６丁目７番１</v>
          </cell>
          <cell r="I2864" t="str">
            <v>075-394-5424</v>
          </cell>
          <cell r="J2864">
            <v>71535</v>
          </cell>
          <cell r="K2864">
            <v>69350</v>
          </cell>
          <cell r="M2864" t="str">
            <v>細見　信輔</v>
          </cell>
          <cell r="N2864">
            <v>20000</v>
          </cell>
          <cell r="O2864">
            <v>12</v>
          </cell>
          <cell r="AA2864" t="str">
            <v/>
          </cell>
          <cell r="AB2864"/>
          <cell r="AC2864"/>
          <cell r="AO2864" t="str">
            <v/>
          </cell>
          <cell r="AP2864"/>
          <cell r="AQ2864"/>
          <cell r="BC2864" t="str">
            <v/>
          </cell>
          <cell r="BD2864"/>
          <cell r="BE2864"/>
          <cell r="BQ2864" t="str">
            <v/>
          </cell>
          <cell r="BR2864"/>
          <cell r="BS2864"/>
          <cell r="CE2864" t="str">
            <v/>
          </cell>
          <cell r="CF2864" t="str">
            <v/>
          </cell>
          <cell r="CG2864" t="str">
            <v/>
          </cell>
          <cell r="CR2864" t="str">
            <v>京都銀行</v>
          </cell>
          <cell r="CS2864" t="str">
            <v>桂支店</v>
          </cell>
        </row>
        <row r="2865">
          <cell r="B2865" t="str">
            <v>35</v>
          </cell>
          <cell r="F2865" t="str">
            <v>617-0001</v>
          </cell>
          <cell r="G2865" t="str">
            <v>向日市物集女町豆尾２８－１６</v>
          </cell>
          <cell r="H2865" t="str">
            <v/>
          </cell>
          <cell r="I2865" t="str">
            <v>075-935-5777</v>
          </cell>
          <cell r="J2865">
            <v>106685</v>
          </cell>
          <cell r="K2865">
            <v>13870</v>
          </cell>
          <cell r="M2865" t="str">
            <v>蒲原　剛士</v>
          </cell>
          <cell r="N2865">
            <v>4000</v>
          </cell>
          <cell r="O2865">
            <v>12</v>
          </cell>
          <cell r="AA2865" t="str">
            <v/>
          </cell>
          <cell r="AB2865"/>
          <cell r="AC2865"/>
          <cell r="AO2865" t="str">
            <v/>
          </cell>
          <cell r="AP2865"/>
          <cell r="AQ2865"/>
          <cell r="BC2865" t="str">
            <v/>
          </cell>
          <cell r="BD2865"/>
          <cell r="BE2865"/>
          <cell r="BQ2865" t="str">
            <v/>
          </cell>
          <cell r="BR2865"/>
          <cell r="BS2865"/>
          <cell r="CE2865" t="str">
            <v/>
          </cell>
          <cell r="CF2865" t="str">
            <v/>
          </cell>
          <cell r="CG2865" t="str">
            <v/>
          </cell>
          <cell r="CR2865" t="str">
            <v>京都銀行</v>
          </cell>
          <cell r="CS2865" t="str">
            <v>東向日町支店</v>
          </cell>
        </row>
        <row r="2866">
          <cell r="B2866" t="str">
            <v>35</v>
          </cell>
          <cell r="F2866" t="str">
            <v>629-0141</v>
          </cell>
          <cell r="G2866" t="str">
            <v>南丹市八木町八木東所　１１１－３</v>
          </cell>
          <cell r="H2866" t="str">
            <v/>
          </cell>
          <cell r="I2866" t="str">
            <v>0771-42-2644</v>
          </cell>
          <cell r="J2866">
            <v>56135</v>
          </cell>
          <cell r="K2866">
            <v>55480</v>
          </cell>
          <cell r="M2866" t="str">
            <v>人見　将志</v>
          </cell>
          <cell r="N2866">
            <v>16000</v>
          </cell>
          <cell r="O2866">
            <v>12</v>
          </cell>
          <cell r="AA2866" t="str">
            <v/>
          </cell>
          <cell r="AB2866"/>
          <cell r="AC2866"/>
          <cell r="AO2866" t="str">
            <v/>
          </cell>
          <cell r="AP2866"/>
          <cell r="AQ2866"/>
          <cell r="BC2866" t="str">
            <v/>
          </cell>
          <cell r="BD2866"/>
          <cell r="BE2866"/>
          <cell r="BQ2866" t="str">
            <v/>
          </cell>
          <cell r="BR2866"/>
          <cell r="BS2866"/>
          <cell r="CE2866" t="str">
            <v/>
          </cell>
          <cell r="CF2866" t="str">
            <v/>
          </cell>
          <cell r="CG2866" t="str">
            <v/>
          </cell>
          <cell r="CR2866"/>
          <cell r="CS2866"/>
        </row>
        <row r="2867">
          <cell r="B2867" t="str">
            <v>37</v>
          </cell>
          <cell r="F2867" t="str">
            <v>622-0053</v>
          </cell>
          <cell r="G2867" t="str">
            <v>南丹市園部町船阪北ダイ４７</v>
          </cell>
          <cell r="H2867" t="str">
            <v/>
          </cell>
          <cell r="I2867" t="str">
            <v>0771-62-3051</v>
          </cell>
          <cell r="J2867">
            <v>3600</v>
          </cell>
          <cell r="K2867">
            <v>0</v>
          </cell>
          <cell r="M2867" t="str">
            <v/>
          </cell>
          <cell r="N2867"/>
          <cell r="O2867"/>
          <cell r="AA2867" t="str">
            <v/>
          </cell>
          <cell r="AB2867"/>
          <cell r="AC2867"/>
          <cell r="AO2867" t="str">
            <v/>
          </cell>
          <cell r="AP2867"/>
          <cell r="AQ2867"/>
          <cell r="BC2867" t="str">
            <v/>
          </cell>
          <cell r="BD2867"/>
          <cell r="BE2867"/>
          <cell r="BQ2867" t="str">
            <v/>
          </cell>
          <cell r="BR2867"/>
          <cell r="BS2867"/>
          <cell r="CE2867" t="str">
            <v/>
          </cell>
          <cell r="CF2867" t="str">
            <v/>
          </cell>
          <cell r="CG2867" t="str">
            <v/>
          </cell>
          <cell r="CR2867" t="str">
            <v>京都農業協同組合</v>
          </cell>
          <cell r="CS2867" t="str">
            <v>園部支店</v>
          </cell>
        </row>
        <row r="2868">
          <cell r="B2868" t="str">
            <v>35</v>
          </cell>
          <cell r="F2868" t="str">
            <v>615-0901</v>
          </cell>
          <cell r="G2868" t="str">
            <v>京都市右京区梅津南広町２５番地</v>
          </cell>
          <cell r="H2868" t="str">
            <v>コープ野村京都四条1階株式会社レナトス内</v>
          </cell>
          <cell r="I2868" t="str">
            <v>075-863-5635</v>
          </cell>
          <cell r="J2868">
            <v>30067</v>
          </cell>
          <cell r="K2868">
            <v>0</v>
          </cell>
          <cell r="M2868" t="str">
            <v/>
          </cell>
          <cell r="N2868"/>
          <cell r="O2868"/>
          <cell r="AA2868" t="str">
            <v/>
          </cell>
          <cell r="AB2868"/>
          <cell r="AC2868"/>
          <cell r="AO2868" t="str">
            <v/>
          </cell>
          <cell r="AP2868"/>
          <cell r="AQ2868"/>
          <cell r="BC2868" t="str">
            <v/>
          </cell>
          <cell r="BD2868"/>
          <cell r="BE2868"/>
          <cell r="BQ2868" t="str">
            <v/>
          </cell>
          <cell r="BR2868"/>
          <cell r="BS2868"/>
          <cell r="CE2868" t="str">
            <v/>
          </cell>
          <cell r="CF2868" t="str">
            <v/>
          </cell>
          <cell r="CG2868" t="str">
            <v/>
          </cell>
          <cell r="CR2868" t="str">
            <v>京都中央信用金庫</v>
          </cell>
          <cell r="CS2868" t="str">
            <v>葛野支店</v>
          </cell>
        </row>
        <row r="2869">
          <cell r="B2869" t="str">
            <v>37</v>
          </cell>
          <cell r="F2869" t="str">
            <v>617-0813</v>
          </cell>
          <cell r="G2869" t="str">
            <v>長岡京市井ノ内</v>
          </cell>
          <cell r="H2869" t="str">
            <v>宮山１０番地</v>
          </cell>
          <cell r="I2869" t="str">
            <v>075-963-5647</v>
          </cell>
          <cell r="J2869">
            <v>25500</v>
          </cell>
          <cell r="K2869">
            <v>21900</v>
          </cell>
          <cell r="M2869" t="str">
            <v>杉本　洋介</v>
          </cell>
          <cell r="N2869">
            <v>4000</v>
          </cell>
          <cell r="O2869">
            <v>12</v>
          </cell>
          <cell r="AA2869" t="str">
            <v/>
          </cell>
          <cell r="AB2869"/>
          <cell r="AC2869"/>
          <cell r="AO2869" t="str">
            <v/>
          </cell>
          <cell r="AP2869"/>
          <cell r="AQ2869"/>
          <cell r="BC2869" t="str">
            <v/>
          </cell>
          <cell r="BD2869"/>
          <cell r="BE2869"/>
          <cell r="BQ2869" t="str">
            <v/>
          </cell>
          <cell r="BR2869"/>
          <cell r="BS2869"/>
          <cell r="CE2869" t="str">
            <v/>
          </cell>
          <cell r="CF2869" t="str">
            <v/>
          </cell>
          <cell r="CG2869" t="str">
            <v/>
          </cell>
          <cell r="CR2869" t="str">
            <v>京都中央信用金庫</v>
          </cell>
          <cell r="CS2869" t="str">
            <v>下津林支店</v>
          </cell>
        </row>
        <row r="2870">
          <cell r="B2870" t="str">
            <v>35</v>
          </cell>
          <cell r="F2870" t="str">
            <v>602-0802</v>
          </cell>
          <cell r="G2870" t="str">
            <v>京都市上京区寺町今出川上ルニ丁目鶴</v>
          </cell>
          <cell r="H2870" t="str">
            <v>山町１１</v>
          </cell>
          <cell r="I2870" t="str">
            <v>075-231-7786</v>
          </cell>
          <cell r="J2870">
            <v>4370</v>
          </cell>
          <cell r="K2870">
            <v>0</v>
          </cell>
          <cell r="M2870" t="str">
            <v/>
          </cell>
          <cell r="N2870"/>
          <cell r="O2870"/>
          <cell r="AA2870" t="str">
            <v/>
          </cell>
          <cell r="AB2870"/>
          <cell r="AC2870"/>
          <cell r="AO2870" t="str">
            <v/>
          </cell>
          <cell r="AP2870"/>
          <cell r="AQ2870"/>
          <cell r="BC2870" t="str">
            <v/>
          </cell>
          <cell r="BD2870"/>
          <cell r="BE2870"/>
          <cell r="BQ2870" t="str">
            <v/>
          </cell>
          <cell r="BR2870"/>
          <cell r="BS2870"/>
          <cell r="CE2870" t="str">
            <v/>
          </cell>
          <cell r="CF2870" t="str">
            <v/>
          </cell>
          <cell r="CG2870" t="str">
            <v/>
          </cell>
          <cell r="CR2870" t="str">
            <v>京都中央信用金庫</v>
          </cell>
          <cell r="CS2870" t="str">
            <v>長岡支店</v>
          </cell>
        </row>
        <row r="2871">
          <cell r="B2871" t="str">
            <v>35</v>
          </cell>
          <cell r="F2871" t="str">
            <v>601-8352</v>
          </cell>
          <cell r="G2871" t="str">
            <v>京都市南区</v>
          </cell>
          <cell r="H2871" t="str">
            <v>吉祥院西浦町１００－７</v>
          </cell>
          <cell r="I2871" t="str">
            <v>075-671-9432</v>
          </cell>
          <cell r="J2871">
            <v>2185</v>
          </cell>
          <cell r="K2871">
            <v>0</v>
          </cell>
          <cell r="M2871" t="str">
            <v/>
          </cell>
          <cell r="N2871"/>
          <cell r="O2871"/>
          <cell r="AA2871" t="str">
            <v/>
          </cell>
          <cell r="AB2871"/>
          <cell r="AC2871"/>
          <cell r="AO2871" t="str">
            <v/>
          </cell>
          <cell r="AP2871"/>
          <cell r="AQ2871"/>
          <cell r="BC2871" t="str">
            <v/>
          </cell>
          <cell r="BD2871"/>
          <cell r="BE2871"/>
          <cell r="BQ2871" t="str">
            <v/>
          </cell>
          <cell r="BR2871"/>
          <cell r="BS2871"/>
          <cell r="CE2871" t="str">
            <v/>
          </cell>
          <cell r="CF2871" t="str">
            <v/>
          </cell>
          <cell r="CG2871" t="str">
            <v/>
          </cell>
          <cell r="CR2871" t="str">
            <v>京都銀行</v>
          </cell>
          <cell r="CS2871" t="str">
            <v>九条支店</v>
          </cell>
        </row>
        <row r="2872">
          <cell r="B2872" t="str">
            <v>35</v>
          </cell>
          <cell r="F2872" t="str">
            <v>614-8038</v>
          </cell>
          <cell r="G2872" t="str">
            <v>八幡市</v>
          </cell>
          <cell r="H2872" t="str">
            <v>八幡園内５０番地の６６</v>
          </cell>
          <cell r="I2872" t="str">
            <v>075-202-8291</v>
          </cell>
          <cell r="J2872">
            <v>14962</v>
          </cell>
          <cell r="K2872">
            <v>13870</v>
          </cell>
          <cell r="M2872" t="str">
            <v>中妻　智明</v>
          </cell>
          <cell r="N2872">
            <v>4000</v>
          </cell>
          <cell r="O2872">
            <v>12</v>
          </cell>
          <cell r="AA2872" t="str">
            <v/>
          </cell>
          <cell r="AB2872"/>
          <cell r="AC2872"/>
          <cell r="AO2872" t="str">
            <v/>
          </cell>
          <cell r="AP2872"/>
          <cell r="AQ2872"/>
          <cell r="BC2872" t="str">
            <v/>
          </cell>
          <cell r="BD2872"/>
          <cell r="BE2872"/>
          <cell r="BQ2872" t="str">
            <v/>
          </cell>
          <cell r="BR2872"/>
          <cell r="BS2872"/>
          <cell r="CE2872" t="str">
            <v/>
          </cell>
          <cell r="CF2872" t="str">
            <v/>
          </cell>
          <cell r="CG2872" t="str">
            <v/>
          </cell>
          <cell r="CR2872" t="str">
            <v>京都銀行</v>
          </cell>
          <cell r="CS2872" t="str">
            <v>八幡中央支店</v>
          </cell>
        </row>
        <row r="2873">
          <cell r="B2873" t="str">
            <v>35</v>
          </cell>
          <cell r="F2873" t="str">
            <v>611-0002</v>
          </cell>
          <cell r="G2873" t="str">
            <v>宇治市木幡平尾７５－１１</v>
          </cell>
          <cell r="H2873" t="str">
            <v/>
          </cell>
          <cell r="I2873" t="str">
            <v>0774-26-3812</v>
          </cell>
          <cell r="J2873">
            <v>2185</v>
          </cell>
          <cell r="K2873">
            <v>0</v>
          </cell>
          <cell r="M2873" t="str">
            <v/>
          </cell>
          <cell r="N2873"/>
          <cell r="O2873"/>
          <cell r="AA2873" t="str">
            <v/>
          </cell>
          <cell r="AB2873"/>
          <cell r="AC2873"/>
          <cell r="AO2873" t="str">
            <v/>
          </cell>
          <cell r="AP2873"/>
          <cell r="AQ2873"/>
          <cell r="BC2873" t="str">
            <v/>
          </cell>
          <cell r="BD2873"/>
          <cell r="BE2873"/>
          <cell r="BQ2873" t="str">
            <v/>
          </cell>
          <cell r="BR2873"/>
          <cell r="BS2873"/>
          <cell r="CE2873" t="str">
            <v/>
          </cell>
          <cell r="CF2873" t="str">
            <v/>
          </cell>
          <cell r="CG2873" t="str">
            <v/>
          </cell>
          <cell r="CR2873" t="str">
            <v>京都信用金庫</v>
          </cell>
          <cell r="CS2873" t="str">
            <v>六地蔵支店</v>
          </cell>
        </row>
        <row r="2874">
          <cell r="B2874" t="str">
            <v>35</v>
          </cell>
          <cell r="F2874" t="str">
            <v>618-0091</v>
          </cell>
          <cell r="G2874" t="str">
            <v>乙訓郡大山崎町円明寺佃３</v>
          </cell>
          <cell r="H2874" t="str">
            <v/>
          </cell>
          <cell r="I2874" t="str">
            <v>075-956-1908</v>
          </cell>
          <cell r="J2874">
            <v>2185</v>
          </cell>
          <cell r="K2874">
            <v>0</v>
          </cell>
          <cell r="M2874" t="str">
            <v/>
          </cell>
          <cell r="N2874"/>
          <cell r="O2874"/>
          <cell r="AA2874" t="str">
            <v/>
          </cell>
          <cell r="AB2874"/>
          <cell r="AC2874"/>
          <cell r="AO2874" t="str">
            <v/>
          </cell>
          <cell r="AP2874"/>
          <cell r="AQ2874"/>
          <cell r="BC2874" t="str">
            <v/>
          </cell>
          <cell r="BD2874"/>
          <cell r="BE2874"/>
          <cell r="BQ2874" t="str">
            <v/>
          </cell>
          <cell r="BR2874"/>
          <cell r="BS2874"/>
          <cell r="CE2874" t="str">
            <v/>
          </cell>
          <cell r="CF2874" t="str">
            <v/>
          </cell>
          <cell r="CG2874" t="str">
            <v/>
          </cell>
          <cell r="CR2874" t="str">
            <v>京都信用金庫</v>
          </cell>
          <cell r="CS2874" t="str">
            <v>長岡支店</v>
          </cell>
        </row>
        <row r="2875">
          <cell r="B2875" t="str">
            <v>38</v>
          </cell>
          <cell r="F2875" t="str">
            <v>610-0113</v>
          </cell>
          <cell r="G2875" t="str">
            <v>城陽市中出垣内１５－２</v>
          </cell>
          <cell r="H2875" t="str">
            <v/>
          </cell>
          <cell r="I2875" t="str">
            <v>0774-52-2828</v>
          </cell>
          <cell r="J2875">
            <v>56496</v>
          </cell>
          <cell r="K2875">
            <v>52560</v>
          </cell>
          <cell r="M2875" t="str">
            <v>新井　和久</v>
          </cell>
          <cell r="N2875">
            <v>4000</v>
          </cell>
          <cell r="O2875">
            <v>12</v>
          </cell>
          <cell r="AA2875" t="str">
            <v>新井　史人</v>
          </cell>
          <cell r="AB2875">
            <v>8000</v>
          </cell>
          <cell r="AC2875">
            <v>12</v>
          </cell>
          <cell r="AO2875" t="str">
            <v/>
          </cell>
          <cell r="AP2875"/>
          <cell r="AQ2875"/>
          <cell r="BC2875" t="str">
            <v/>
          </cell>
          <cell r="BD2875"/>
          <cell r="BE2875"/>
          <cell r="BQ2875" t="str">
            <v/>
          </cell>
          <cell r="BR2875"/>
          <cell r="BS2875"/>
          <cell r="CE2875" t="str">
            <v/>
          </cell>
          <cell r="CF2875" t="str">
            <v/>
          </cell>
          <cell r="CG2875" t="str">
            <v/>
          </cell>
          <cell r="CR2875" t="str">
            <v>京都銀行</v>
          </cell>
          <cell r="CS2875" t="str">
            <v>城陽支店</v>
          </cell>
        </row>
        <row r="2876">
          <cell r="B2876" t="str">
            <v>35</v>
          </cell>
          <cell r="F2876" t="str">
            <v>607-8153</v>
          </cell>
          <cell r="G2876" t="str">
            <v>京都市山科区東野百拍子町　４６－５</v>
          </cell>
          <cell r="H2876" t="str">
            <v>4</v>
          </cell>
          <cell r="I2876" t="str">
            <v>075-581-3145</v>
          </cell>
          <cell r="J2876">
            <v>17480</v>
          </cell>
          <cell r="K2876">
            <v>0</v>
          </cell>
          <cell r="M2876" t="str">
            <v/>
          </cell>
          <cell r="N2876"/>
          <cell r="O2876"/>
          <cell r="AA2876" t="str">
            <v/>
          </cell>
          <cell r="AB2876"/>
          <cell r="AC2876"/>
          <cell r="AO2876" t="str">
            <v/>
          </cell>
          <cell r="AP2876"/>
          <cell r="AQ2876"/>
          <cell r="BC2876" t="str">
            <v/>
          </cell>
          <cell r="BD2876"/>
          <cell r="BE2876"/>
          <cell r="BQ2876" t="str">
            <v/>
          </cell>
          <cell r="BR2876"/>
          <cell r="BS2876"/>
          <cell r="CE2876" t="str">
            <v/>
          </cell>
          <cell r="CF2876" t="str">
            <v/>
          </cell>
          <cell r="CG2876" t="str">
            <v/>
          </cell>
          <cell r="CR2876" t="str">
            <v>京都中央信用金庫</v>
          </cell>
          <cell r="CS2876" t="str">
            <v>山科中支店</v>
          </cell>
        </row>
        <row r="2877">
          <cell r="B2877" t="str">
            <v>35</v>
          </cell>
          <cell r="F2877" t="str">
            <v>617-0843</v>
          </cell>
          <cell r="G2877" t="str">
            <v>長岡京市友岡西畑　１８－３４</v>
          </cell>
          <cell r="H2877" t="str">
            <v/>
          </cell>
          <cell r="I2877" t="str">
            <v>075-955-1024</v>
          </cell>
          <cell r="J2877">
            <v>6184</v>
          </cell>
          <cell r="K2877">
            <v>0</v>
          </cell>
          <cell r="M2877" t="str">
            <v/>
          </cell>
          <cell r="N2877"/>
          <cell r="O2877"/>
          <cell r="AA2877" t="str">
            <v/>
          </cell>
          <cell r="AB2877"/>
          <cell r="AC2877"/>
          <cell r="AO2877" t="str">
            <v/>
          </cell>
          <cell r="AP2877"/>
          <cell r="AQ2877"/>
          <cell r="BC2877" t="str">
            <v/>
          </cell>
          <cell r="BD2877"/>
          <cell r="BE2877"/>
          <cell r="BQ2877" t="str">
            <v/>
          </cell>
          <cell r="BR2877"/>
          <cell r="BS2877"/>
          <cell r="CE2877" t="str">
            <v/>
          </cell>
          <cell r="CF2877" t="str">
            <v/>
          </cell>
          <cell r="CG2877" t="str">
            <v/>
          </cell>
          <cell r="CR2877" t="str">
            <v>京都中央信用金庫</v>
          </cell>
          <cell r="CS2877" t="str">
            <v>長岡支店</v>
          </cell>
        </row>
        <row r="2878">
          <cell r="B2878" t="str">
            <v>35</v>
          </cell>
          <cell r="F2878" t="str">
            <v>629-3101</v>
          </cell>
          <cell r="G2878" t="str">
            <v>京丹後市網野町網野８９</v>
          </cell>
          <cell r="H2878" t="str">
            <v/>
          </cell>
          <cell r="I2878" t="str">
            <v>0772-72-4718</v>
          </cell>
          <cell r="J2878">
            <v>74954</v>
          </cell>
          <cell r="K2878">
            <v>17337</v>
          </cell>
          <cell r="M2878" t="str">
            <v>真柴　安孝</v>
          </cell>
          <cell r="N2878">
            <v>5000</v>
          </cell>
          <cell r="O2878">
            <v>12</v>
          </cell>
          <cell r="AA2878" t="str">
            <v/>
          </cell>
          <cell r="AB2878"/>
          <cell r="AC2878"/>
          <cell r="AO2878" t="str">
            <v/>
          </cell>
          <cell r="AP2878"/>
          <cell r="AQ2878"/>
          <cell r="BC2878" t="str">
            <v/>
          </cell>
          <cell r="BD2878"/>
          <cell r="BE2878"/>
          <cell r="BQ2878" t="str">
            <v/>
          </cell>
          <cell r="BR2878"/>
          <cell r="BS2878"/>
          <cell r="CE2878" t="str">
            <v/>
          </cell>
          <cell r="CF2878" t="str">
            <v/>
          </cell>
          <cell r="CG2878" t="str">
            <v/>
          </cell>
          <cell r="CR2878" t="str">
            <v>京都北都信用金庫</v>
          </cell>
          <cell r="CS2878" t="str">
            <v>網野支店</v>
          </cell>
        </row>
        <row r="2879">
          <cell r="B2879" t="str">
            <v>35</v>
          </cell>
          <cell r="F2879" t="str">
            <v>606-8303</v>
          </cell>
          <cell r="G2879" t="str">
            <v>京都市左京区吉田橘町　３１－１３</v>
          </cell>
          <cell r="H2879" t="str">
            <v/>
          </cell>
          <cell r="I2879" t="str">
            <v>075-752-8300</v>
          </cell>
          <cell r="J2879">
            <v>25840</v>
          </cell>
          <cell r="K2879">
            <v>0</v>
          </cell>
          <cell r="M2879" t="str">
            <v/>
          </cell>
          <cell r="N2879"/>
          <cell r="O2879"/>
          <cell r="AA2879" t="str">
            <v/>
          </cell>
          <cell r="AB2879"/>
          <cell r="AC2879"/>
          <cell r="AO2879" t="str">
            <v/>
          </cell>
          <cell r="AP2879"/>
          <cell r="AQ2879"/>
          <cell r="BC2879" t="str">
            <v/>
          </cell>
          <cell r="BD2879"/>
          <cell r="BE2879"/>
          <cell r="BQ2879" t="str">
            <v/>
          </cell>
          <cell r="BR2879"/>
          <cell r="BS2879"/>
          <cell r="CE2879" t="str">
            <v/>
          </cell>
          <cell r="CF2879" t="str">
            <v/>
          </cell>
          <cell r="CG2879" t="str">
            <v/>
          </cell>
          <cell r="CR2879"/>
          <cell r="CS2879"/>
        </row>
        <row r="2880">
          <cell r="B2880" t="str">
            <v>35</v>
          </cell>
          <cell r="F2880" t="str">
            <v>606-0015</v>
          </cell>
          <cell r="G2880" t="str">
            <v>京都市左京区岩倉幡枝町２００２番地</v>
          </cell>
          <cell r="H2880" t="str">
            <v/>
          </cell>
          <cell r="I2880" t="str">
            <v>075-722-1229</v>
          </cell>
          <cell r="J2880">
            <v>1092</v>
          </cell>
          <cell r="K2880">
            <v>0</v>
          </cell>
          <cell r="M2880" t="str">
            <v/>
          </cell>
          <cell r="N2880"/>
          <cell r="O2880"/>
          <cell r="AA2880" t="str">
            <v/>
          </cell>
          <cell r="AB2880"/>
          <cell r="AC2880"/>
          <cell r="AO2880" t="str">
            <v/>
          </cell>
          <cell r="AP2880"/>
          <cell r="AQ2880"/>
          <cell r="BC2880" t="str">
            <v/>
          </cell>
          <cell r="BD2880"/>
          <cell r="BE2880"/>
          <cell r="BQ2880" t="str">
            <v/>
          </cell>
          <cell r="BR2880"/>
          <cell r="BS2880"/>
          <cell r="CE2880" t="str">
            <v/>
          </cell>
          <cell r="CF2880" t="str">
            <v/>
          </cell>
          <cell r="CG2880" t="str">
            <v/>
          </cell>
          <cell r="CR2880"/>
          <cell r="CS2880"/>
        </row>
        <row r="2881">
          <cell r="B2881" t="str">
            <v>35</v>
          </cell>
          <cell r="F2881" t="str">
            <v>611-0041</v>
          </cell>
          <cell r="G2881" t="str">
            <v>宇治市槇島町北内４</v>
          </cell>
          <cell r="H2881" t="str">
            <v/>
          </cell>
          <cell r="I2881" t="str">
            <v>0774-28-1230</v>
          </cell>
          <cell r="J2881">
            <v>78802</v>
          </cell>
          <cell r="K2881">
            <v>41610</v>
          </cell>
          <cell r="M2881" t="str">
            <v>田村　亮</v>
          </cell>
          <cell r="N2881">
            <v>8000</v>
          </cell>
          <cell r="O2881">
            <v>12</v>
          </cell>
          <cell r="AA2881" t="str">
            <v>田村　秀一</v>
          </cell>
          <cell r="AB2881">
            <v>4000</v>
          </cell>
          <cell r="AC2881">
            <v>12</v>
          </cell>
          <cell r="AO2881" t="str">
            <v/>
          </cell>
          <cell r="AP2881"/>
          <cell r="AQ2881"/>
          <cell r="BC2881" t="str">
            <v/>
          </cell>
          <cell r="BD2881"/>
          <cell r="BE2881"/>
          <cell r="BQ2881" t="str">
            <v/>
          </cell>
          <cell r="BR2881"/>
          <cell r="BS2881"/>
          <cell r="CE2881" t="str">
            <v/>
          </cell>
          <cell r="CF2881" t="str">
            <v/>
          </cell>
          <cell r="CG2881" t="str">
            <v/>
          </cell>
          <cell r="CR2881" t="str">
            <v>京都中央信用金庫</v>
          </cell>
          <cell r="CS2881" t="str">
            <v>宇治支店</v>
          </cell>
        </row>
        <row r="2882">
          <cell r="B2882" t="str">
            <v>35</v>
          </cell>
          <cell r="F2882" t="str">
            <v>601-8338</v>
          </cell>
          <cell r="G2882" t="str">
            <v>京都市南区</v>
          </cell>
          <cell r="H2882" t="str">
            <v>吉祥院西ノ内町７８番地</v>
          </cell>
          <cell r="I2882" t="str">
            <v>075-632-8118</v>
          </cell>
          <cell r="J2882">
            <v>16055</v>
          </cell>
          <cell r="K2882">
            <v>13870</v>
          </cell>
          <cell r="M2882" t="str">
            <v>尾方　誠</v>
          </cell>
          <cell r="N2882">
            <v>4000</v>
          </cell>
          <cell r="O2882">
            <v>12</v>
          </cell>
          <cell r="AA2882" t="str">
            <v/>
          </cell>
          <cell r="AB2882"/>
          <cell r="AC2882"/>
          <cell r="AO2882" t="str">
            <v/>
          </cell>
          <cell r="AP2882"/>
          <cell r="AQ2882"/>
          <cell r="BC2882" t="str">
            <v/>
          </cell>
          <cell r="BD2882"/>
          <cell r="BE2882"/>
          <cell r="BQ2882" t="str">
            <v/>
          </cell>
          <cell r="BR2882"/>
          <cell r="BS2882"/>
          <cell r="CE2882" t="str">
            <v/>
          </cell>
          <cell r="CF2882" t="str">
            <v/>
          </cell>
          <cell r="CG2882" t="str">
            <v/>
          </cell>
          <cell r="CR2882" t="str">
            <v>京都信用金庫</v>
          </cell>
          <cell r="CS2882" t="str">
            <v>吉祥院支店</v>
          </cell>
        </row>
        <row r="2883">
          <cell r="B2883" t="str">
            <v>35</v>
          </cell>
          <cell r="F2883" t="str">
            <v>616-8043</v>
          </cell>
          <cell r="G2883" t="str">
            <v>京都市右京区花園寺ノ内町１</v>
          </cell>
          <cell r="H2883" t="str">
            <v/>
          </cell>
          <cell r="I2883" t="str">
            <v>075-862-0682</v>
          </cell>
          <cell r="J2883">
            <v>71535</v>
          </cell>
          <cell r="K2883">
            <v>69350</v>
          </cell>
          <cell r="M2883" t="str">
            <v>志田　諭</v>
          </cell>
          <cell r="N2883">
            <v>10000</v>
          </cell>
          <cell r="O2883">
            <v>12</v>
          </cell>
          <cell r="AA2883" t="str">
            <v>志田　光将</v>
          </cell>
          <cell r="AB2883">
            <v>10000</v>
          </cell>
          <cell r="AC2883">
            <v>12</v>
          </cell>
          <cell r="AO2883" t="str">
            <v/>
          </cell>
          <cell r="AP2883"/>
          <cell r="AQ2883"/>
          <cell r="BC2883" t="str">
            <v/>
          </cell>
          <cell r="BD2883"/>
          <cell r="BE2883"/>
          <cell r="BQ2883" t="str">
            <v/>
          </cell>
          <cell r="BR2883"/>
          <cell r="BS2883"/>
          <cell r="CE2883" t="str">
            <v/>
          </cell>
          <cell r="CF2883" t="str">
            <v/>
          </cell>
          <cell r="CG2883" t="str">
            <v/>
          </cell>
          <cell r="CR2883" t="str">
            <v>京都中央信用金庫</v>
          </cell>
          <cell r="CS2883" t="str">
            <v>花園支店</v>
          </cell>
        </row>
        <row r="2884">
          <cell r="B2884" t="str">
            <v>35</v>
          </cell>
          <cell r="F2884" t="str">
            <v>611-0043</v>
          </cell>
          <cell r="G2884" t="str">
            <v>宇治市伊勢田町</v>
          </cell>
          <cell r="H2884" t="str">
            <v>南遊田１３－１５</v>
          </cell>
          <cell r="I2884" t="str">
            <v>0774-51-5749</v>
          </cell>
          <cell r="J2884">
            <v>17261</v>
          </cell>
          <cell r="K2884">
            <v>13870</v>
          </cell>
          <cell r="M2884" t="str">
            <v>北　佳朋</v>
          </cell>
          <cell r="N2884">
            <v>4000</v>
          </cell>
          <cell r="O2884">
            <v>12</v>
          </cell>
          <cell r="AA2884" t="str">
            <v/>
          </cell>
          <cell r="AB2884"/>
          <cell r="AC2884"/>
          <cell r="AO2884" t="str">
            <v/>
          </cell>
          <cell r="AP2884"/>
          <cell r="AQ2884"/>
          <cell r="BC2884" t="str">
            <v/>
          </cell>
          <cell r="BD2884"/>
          <cell r="BE2884"/>
          <cell r="BQ2884" t="str">
            <v/>
          </cell>
          <cell r="BR2884"/>
          <cell r="BS2884"/>
          <cell r="CE2884" t="str">
            <v/>
          </cell>
          <cell r="CF2884" t="str">
            <v/>
          </cell>
          <cell r="CG2884" t="str">
            <v/>
          </cell>
          <cell r="CR2884" t="str">
            <v>京都銀行</v>
          </cell>
          <cell r="CS2884" t="str">
            <v>向島支店</v>
          </cell>
        </row>
        <row r="2885">
          <cell r="B2885" t="str">
            <v>38</v>
          </cell>
          <cell r="F2885" t="str">
            <v>520-0006</v>
          </cell>
          <cell r="G2885" t="str">
            <v>大津市滋賀里</v>
          </cell>
          <cell r="H2885" t="str">
            <v>３丁目２９－１４</v>
          </cell>
          <cell r="I2885" t="str">
            <v>077-572-6821</v>
          </cell>
          <cell r="J2885">
            <v>55320</v>
          </cell>
          <cell r="K2885">
            <v>52560</v>
          </cell>
          <cell r="M2885" t="str">
            <v>橋詰　善行</v>
          </cell>
          <cell r="N2885">
            <v>12000</v>
          </cell>
          <cell r="O2885">
            <v>12</v>
          </cell>
          <cell r="AA2885" t="str">
            <v/>
          </cell>
          <cell r="AB2885"/>
          <cell r="AC2885"/>
          <cell r="AO2885" t="str">
            <v/>
          </cell>
          <cell r="AP2885"/>
          <cell r="AQ2885"/>
          <cell r="BC2885" t="str">
            <v/>
          </cell>
          <cell r="BD2885"/>
          <cell r="BE2885"/>
          <cell r="BQ2885" t="str">
            <v/>
          </cell>
          <cell r="BR2885"/>
          <cell r="BS2885"/>
          <cell r="CE2885" t="str">
            <v/>
          </cell>
          <cell r="CF2885" t="str">
            <v/>
          </cell>
          <cell r="CG2885" t="str">
            <v/>
          </cell>
          <cell r="CR2885" t="str">
            <v>京都中央信用金庫</v>
          </cell>
          <cell r="CS2885" t="str">
            <v>西野支店</v>
          </cell>
        </row>
        <row r="2886">
          <cell r="B2886" t="str">
            <v>35</v>
          </cell>
          <cell r="F2886" t="str">
            <v>612-8495</v>
          </cell>
          <cell r="G2886" t="str">
            <v>京都市伏見区久我森ノ宮町　１０－３</v>
          </cell>
          <cell r="H2886" t="str">
            <v>29</v>
          </cell>
          <cell r="I2886" t="str">
            <v>075-874-6113</v>
          </cell>
          <cell r="J2886">
            <v>64600</v>
          </cell>
          <cell r="K2886">
            <v>62415</v>
          </cell>
          <cell r="M2886" t="str">
            <v>谷畑　光英</v>
          </cell>
          <cell r="N2886">
            <v>18000</v>
          </cell>
          <cell r="O2886">
            <v>12</v>
          </cell>
          <cell r="AA2886" t="str">
            <v/>
          </cell>
          <cell r="AB2886"/>
          <cell r="AC2886"/>
          <cell r="AO2886" t="str">
            <v/>
          </cell>
          <cell r="AP2886"/>
          <cell r="AQ2886"/>
          <cell r="BC2886" t="str">
            <v/>
          </cell>
          <cell r="BD2886"/>
          <cell r="BE2886"/>
          <cell r="BQ2886" t="str">
            <v/>
          </cell>
          <cell r="BR2886"/>
          <cell r="BS2886"/>
          <cell r="CE2886" t="str">
            <v/>
          </cell>
          <cell r="CF2886" t="str">
            <v/>
          </cell>
          <cell r="CG2886" t="str">
            <v/>
          </cell>
          <cell r="CR2886"/>
          <cell r="CS2886"/>
        </row>
        <row r="2887">
          <cell r="B2887" t="str">
            <v>35</v>
          </cell>
          <cell r="F2887" t="str">
            <v>615-8105</v>
          </cell>
          <cell r="G2887" t="str">
            <v>京都市西京区川島莚田町３６－９</v>
          </cell>
          <cell r="H2887" t="str">
            <v/>
          </cell>
          <cell r="I2887" t="str">
            <v>075-393-5822</v>
          </cell>
          <cell r="J2887">
            <v>122949</v>
          </cell>
          <cell r="K2887">
            <v>13870</v>
          </cell>
          <cell r="M2887" t="str">
            <v>本田　龍二</v>
          </cell>
          <cell r="N2887">
            <v>4000</v>
          </cell>
          <cell r="O2887">
            <v>12</v>
          </cell>
          <cell r="AA2887" t="str">
            <v/>
          </cell>
          <cell r="AB2887"/>
          <cell r="AC2887"/>
          <cell r="AO2887" t="str">
            <v/>
          </cell>
          <cell r="AP2887"/>
          <cell r="AQ2887"/>
          <cell r="BC2887" t="str">
            <v/>
          </cell>
          <cell r="BD2887"/>
          <cell r="BE2887"/>
          <cell r="BQ2887" t="str">
            <v/>
          </cell>
          <cell r="BR2887"/>
          <cell r="BS2887"/>
          <cell r="CE2887" t="str">
            <v/>
          </cell>
          <cell r="CF2887" t="str">
            <v/>
          </cell>
          <cell r="CG2887" t="str">
            <v/>
          </cell>
          <cell r="CR2887" t="str">
            <v>京都銀行</v>
          </cell>
          <cell r="CS2887" t="str">
            <v>帷子ノ辻支店</v>
          </cell>
        </row>
        <row r="2888">
          <cell r="B2888" t="str">
            <v>37</v>
          </cell>
          <cell r="F2888" t="str">
            <v>607-8429</v>
          </cell>
          <cell r="G2888" t="str">
            <v>京都市山科区御陵荒巻町５６－１</v>
          </cell>
          <cell r="H2888" t="str">
            <v/>
          </cell>
          <cell r="I2888" t="str">
            <v>075-574-7160</v>
          </cell>
          <cell r="J2888">
            <v>72900</v>
          </cell>
          <cell r="K2888">
            <v>65700</v>
          </cell>
          <cell r="M2888" t="str">
            <v>竹田　一矢</v>
          </cell>
          <cell r="N2888">
            <v>12000</v>
          </cell>
          <cell r="O2888">
            <v>12</v>
          </cell>
          <cell r="AA2888" t="str">
            <v/>
          </cell>
          <cell r="AB2888"/>
          <cell r="AC2888"/>
          <cell r="AO2888" t="str">
            <v/>
          </cell>
          <cell r="AP2888"/>
          <cell r="AQ2888"/>
          <cell r="BC2888" t="str">
            <v/>
          </cell>
          <cell r="BD2888"/>
          <cell r="BE2888"/>
          <cell r="BQ2888" t="str">
            <v/>
          </cell>
          <cell r="BR2888"/>
          <cell r="BS2888"/>
          <cell r="CE2888" t="str">
            <v/>
          </cell>
          <cell r="CF2888" t="str">
            <v/>
          </cell>
          <cell r="CG2888" t="str">
            <v/>
          </cell>
          <cell r="CR2888" t="str">
            <v>京都中央信用金庫</v>
          </cell>
          <cell r="CS2888" t="str">
            <v>久世支店</v>
          </cell>
        </row>
        <row r="2889">
          <cell r="B2889" t="str">
            <v>36</v>
          </cell>
          <cell r="F2889" t="str">
            <v>616-8157</v>
          </cell>
          <cell r="G2889" t="str">
            <v>京都市右京区太秦御所ノ内町7-10</v>
          </cell>
          <cell r="H2889" t="str">
            <v>アロンディ嵯峨野201</v>
          </cell>
          <cell r="I2889" t="str">
            <v>080-1511-4676</v>
          </cell>
          <cell r="J2889">
            <v>59559</v>
          </cell>
          <cell r="K2889">
            <v>59312</v>
          </cell>
          <cell r="M2889" t="str">
            <v>鈴木　剛志</v>
          </cell>
          <cell r="N2889">
            <v>25000</v>
          </cell>
          <cell r="O2889">
            <v>12</v>
          </cell>
          <cell r="AA2889" t="str">
            <v/>
          </cell>
          <cell r="AB2889"/>
          <cell r="AC2889"/>
          <cell r="AO2889" t="str">
            <v/>
          </cell>
          <cell r="AP2889"/>
          <cell r="AQ2889"/>
          <cell r="BC2889" t="str">
            <v/>
          </cell>
          <cell r="BD2889"/>
          <cell r="BE2889"/>
          <cell r="BQ2889" t="str">
            <v/>
          </cell>
          <cell r="BR2889"/>
          <cell r="BS2889"/>
          <cell r="CE2889" t="str">
            <v/>
          </cell>
          <cell r="CF2889" t="str">
            <v/>
          </cell>
          <cell r="CG2889" t="str">
            <v/>
          </cell>
          <cell r="CR2889" t="str">
            <v>京都中央信用金庫</v>
          </cell>
          <cell r="CS2889" t="str">
            <v>嵯峨野支店</v>
          </cell>
        </row>
        <row r="2890">
          <cell r="B2890" t="str">
            <v>35</v>
          </cell>
          <cell r="F2890" t="str">
            <v>620-0915</v>
          </cell>
          <cell r="G2890" t="str">
            <v>福知山市十二</v>
          </cell>
          <cell r="H2890" t="str">
            <v>１５０番地の３</v>
          </cell>
          <cell r="I2890" t="str">
            <v>0773-34-0707</v>
          </cell>
          <cell r="J2890">
            <v>46844</v>
          </cell>
          <cell r="K2890">
            <v>34675</v>
          </cell>
          <cell r="M2890" t="str">
            <v>大槻　茂伸</v>
          </cell>
          <cell r="N2890">
            <v>10000</v>
          </cell>
          <cell r="O2890">
            <v>12</v>
          </cell>
          <cell r="AA2890" t="str">
            <v/>
          </cell>
          <cell r="AB2890"/>
          <cell r="AC2890"/>
          <cell r="AO2890" t="str">
            <v/>
          </cell>
          <cell r="AP2890"/>
          <cell r="AQ2890"/>
          <cell r="BC2890" t="str">
            <v/>
          </cell>
          <cell r="BD2890"/>
          <cell r="BE2890"/>
          <cell r="BQ2890" t="str">
            <v/>
          </cell>
          <cell r="BR2890"/>
          <cell r="BS2890"/>
          <cell r="CE2890" t="str">
            <v/>
          </cell>
          <cell r="CF2890" t="str">
            <v/>
          </cell>
          <cell r="CG2890" t="str">
            <v/>
          </cell>
          <cell r="CR2890" t="str">
            <v>京都北都信用金庫</v>
          </cell>
          <cell r="CS2890" t="str">
            <v>篠尾支店</v>
          </cell>
        </row>
        <row r="2891">
          <cell r="B2891" t="str">
            <v>35</v>
          </cell>
          <cell r="F2891" t="str">
            <v>610-0121</v>
          </cell>
          <cell r="G2891" t="str">
            <v>城陽市</v>
          </cell>
          <cell r="H2891" t="str">
            <v>寺田大川原２１－８</v>
          </cell>
          <cell r="I2891" t="str">
            <v>0774-56-3588</v>
          </cell>
          <cell r="J2891">
            <v>99522</v>
          </cell>
          <cell r="K2891">
            <v>0</v>
          </cell>
          <cell r="M2891" t="str">
            <v/>
          </cell>
          <cell r="N2891"/>
          <cell r="O2891"/>
          <cell r="AA2891" t="str">
            <v/>
          </cell>
          <cell r="AB2891"/>
          <cell r="AC2891"/>
          <cell r="AO2891" t="str">
            <v/>
          </cell>
          <cell r="AP2891"/>
          <cell r="AQ2891"/>
          <cell r="BC2891" t="str">
            <v/>
          </cell>
          <cell r="BD2891"/>
          <cell r="BE2891"/>
          <cell r="BQ2891" t="str">
            <v/>
          </cell>
          <cell r="BR2891"/>
          <cell r="BS2891"/>
          <cell r="CE2891" t="str">
            <v/>
          </cell>
          <cell r="CF2891" t="str">
            <v/>
          </cell>
          <cell r="CG2891" t="str">
            <v/>
          </cell>
          <cell r="CR2891" t="str">
            <v>京都銀行</v>
          </cell>
          <cell r="CS2891" t="str">
            <v>城陽支店</v>
          </cell>
        </row>
        <row r="2892">
          <cell r="B2892" t="str">
            <v>35</v>
          </cell>
          <cell r="F2892" t="str">
            <v>612-8235</v>
          </cell>
          <cell r="G2892" t="str">
            <v>京都市伏見区横大路下三栖東ノ口１－</v>
          </cell>
          <cell r="H2892" t="str">
            <v>48</v>
          </cell>
          <cell r="I2892" t="str">
            <v>075-605-1050</v>
          </cell>
          <cell r="J2892">
            <v>19522</v>
          </cell>
          <cell r="K2892">
            <v>17337</v>
          </cell>
          <cell r="M2892" t="str">
            <v>水守　康郎</v>
          </cell>
          <cell r="N2892">
            <v>5000</v>
          </cell>
          <cell r="O2892">
            <v>12</v>
          </cell>
          <cell r="AA2892" t="str">
            <v/>
          </cell>
          <cell r="AB2892"/>
          <cell r="AC2892"/>
          <cell r="AO2892" t="str">
            <v/>
          </cell>
          <cell r="AP2892"/>
          <cell r="AQ2892"/>
          <cell r="BC2892" t="str">
            <v/>
          </cell>
          <cell r="BD2892"/>
          <cell r="BE2892"/>
          <cell r="BQ2892" t="str">
            <v/>
          </cell>
          <cell r="BR2892"/>
          <cell r="BS2892"/>
          <cell r="CE2892" t="str">
            <v/>
          </cell>
          <cell r="CF2892" t="str">
            <v/>
          </cell>
          <cell r="CG2892" t="str">
            <v/>
          </cell>
          <cell r="CR2892" t="str">
            <v>京都信用金庫</v>
          </cell>
          <cell r="CS2892" t="str">
            <v>南桃山支店</v>
          </cell>
        </row>
        <row r="2893">
          <cell r="B2893" t="str">
            <v>35</v>
          </cell>
          <cell r="F2893" t="str">
            <v>606-0021</v>
          </cell>
          <cell r="G2893" t="str">
            <v>京都市左京区岩倉忠在地町４３－６</v>
          </cell>
          <cell r="H2893" t="str">
            <v/>
          </cell>
          <cell r="I2893" t="str">
            <v>075-203-6544</v>
          </cell>
          <cell r="J2893">
            <v>88872</v>
          </cell>
          <cell r="K2893">
            <v>86687</v>
          </cell>
          <cell r="M2893" t="str">
            <v>土井　龍一</v>
          </cell>
          <cell r="N2893">
            <v>25000</v>
          </cell>
          <cell r="O2893">
            <v>12</v>
          </cell>
          <cell r="AA2893" t="str">
            <v/>
          </cell>
          <cell r="AB2893"/>
          <cell r="AC2893"/>
          <cell r="AO2893" t="str">
            <v/>
          </cell>
          <cell r="AP2893"/>
          <cell r="AQ2893"/>
          <cell r="BC2893" t="str">
            <v/>
          </cell>
          <cell r="BD2893"/>
          <cell r="BE2893"/>
          <cell r="BQ2893" t="str">
            <v/>
          </cell>
          <cell r="BR2893"/>
          <cell r="BS2893"/>
          <cell r="CE2893" t="str">
            <v/>
          </cell>
          <cell r="CF2893" t="str">
            <v/>
          </cell>
          <cell r="CG2893" t="str">
            <v/>
          </cell>
          <cell r="CR2893" t="str">
            <v>京都中央信用金庫</v>
          </cell>
          <cell r="CS2893" t="str">
            <v>岩倉支店</v>
          </cell>
        </row>
        <row r="2894">
          <cell r="B2894" t="str">
            <v>35</v>
          </cell>
          <cell r="F2894" t="str">
            <v>615-8291</v>
          </cell>
          <cell r="G2894" t="str">
            <v>京都市西京区松室扇田町１２－１</v>
          </cell>
          <cell r="H2894" t="str">
            <v/>
          </cell>
          <cell r="I2894" t="str">
            <v>075-391-2273</v>
          </cell>
          <cell r="J2894">
            <v>109031</v>
          </cell>
          <cell r="K2894">
            <v>69350</v>
          </cell>
          <cell r="M2894" t="str">
            <v>岩城　聖治</v>
          </cell>
          <cell r="N2894">
            <v>20000</v>
          </cell>
          <cell r="O2894">
            <v>12</v>
          </cell>
          <cell r="AA2894" t="str">
            <v/>
          </cell>
          <cell r="AB2894"/>
          <cell r="AC2894"/>
          <cell r="AO2894" t="str">
            <v/>
          </cell>
          <cell r="AP2894"/>
          <cell r="AQ2894"/>
          <cell r="BC2894" t="str">
            <v/>
          </cell>
          <cell r="BD2894"/>
          <cell r="BE2894"/>
          <cell r="BQ2894" t="str">
            <v/>
          </cell>
          <cell r="BR2894"/>
          <cell r="BS2894"/>
          <cell r="CE2894" t="str">
            <v/>
          </cell>
          <cell r="CF2894" t="str">
            <v/>
          </cell>
          <cell r="CG2894" t="str">
            <v/>
          </cell>
          <cell r="CR2894" t="str">
            <v>京都中央信用金庫</v>
          </cell>
          <cell r="CS2894" t="str">
            <v>桂支店</v>
          </cell>
        </row>
        <row r="2895">
          <cell r="B2895" t="str">
            <v>35</v>
          </cell>
          <cell r="F2895" t="str">
            <v>610-0241</v>
          </cell>
          <cell r="G2895" t="str">
            <v>綴喜郡宇治田原町大字南薬師前8</v>
          </cell>
          <cell r="H2895" t="str">
            <v/>
          </cell>
          <cell r="I2895" t="str">
            <v>0774-88-2323</v>
          </cell>
          <cell r="J2895">
            <v>7258</v>
          </cell>
          <cell r="K2895">
            <v>0</v>
          </cell>
          <cell r="M2895" t="str">
            <v/>
          </cell>
          <cell r="N2895"/>
          <cell r="O2895"/>
          <cell r="AA2895" t="str">
            <v/>
          </cell>
          <cell r="AB2895"/>
          <cell r="AC2895"/>
          <cell r="AO2895" t="str">
            <v/>
          </cell>
          <cell r="AP2895"/>
          <cell r="AQ2895"/>
          <cell r="BC2895" t="str">
            <v/>
          </cell>
          <cell r="BD2895"/>
          <cell r="BE2895"/>
          <cell r="BQ2895" t="str">
            <v/>
          </cell>
          <cell r="BR2895"/>
          <cell r="BS2895"/>
          <cell r="CE2895" t="str">
            <v/>
          </cell>
          <cell r="CF2895" t="str">
            <v/>
          </cell>
          <cell r="CG2895" t="str">
            <v/>
          </cell>
          <cell r="CR2895" t="str">
            <v>京都中央信用金庫</v>
          </cell>
          <cell r="CS2895" t="str">
            <v>宇治田原支店</v>
          </cell>
        </row>
        <row r="2896">
          <cell r="B2896" t="str">
            <v>35</v>
          </cell>
          <cell r="F2896" t="str">
            <v>600-8883</v>
          </cell>
          <cell r="G2896" t="str">
            <v>京都市下京区西七条北衣田町　２番地</v>
          </cell>
          <cell r="H2896" t="str">
            <v/>
          </cell>
          <cell r="I2896" t="str">
            <v>075-313-1485</v>
          </cell>
          <cell r="J2896">
            <v>18429</v>
          </cell>
          <cell r="K2896">
            <v>17337</v>
          </cell>
          <cell r="M2896" t="str">
            <v>西村　泰郎</v>
          </cell>
          <cell r="N2896">
            <v>5000</v>
          </cell>
          <cell r="O2896">
            <v>12</v>
          </cell>
          <cell r="AA2896" t="str">
            <v/>
          </cell>
          <cell r="AB2896"/>
          <cell r="AC2896"/>
          <cell r="AO2896" t="str">
            <v/>
          </cell>
          <cell r="AP2896"/>
          <cell r="AQ2896"/>
          <cell r="BC2896" t="str">
            <v/>
          </cell>
          <cell r="BD2896"/>
          <cell r="BE2896"/>
          <cell r="BQ2896" t="str">
            <v/>
          </cell>
          <cell r="BR2896"/>
          <cell r="BS2896"/>
          <cell r="CE2896" t="str">
            <v/>
          </cell>
          <cell r="CF2896" t="str">
            <v/>
          </cell>
          <cell r="CG2896" t="str">
            <v/>
          </cell>
          <cell r="CR2896" t="str">
            <v>京都中央信用金庫</v>
          </cell>
          <cell r="CS2896" t="str">
            <v>西五条支店</v>
          </cell>
        </row>
        <row r="2897">
          <cell r="B2897" t="str">
            <v>38</v>
          </cell>
          <cell r="F2897" t="str">
            <v>612-0868</v>
          </cell>
          <cell r="G2897" t="str">
            <v>京都市伏見区</v>
          </cell>
          <cell r="H2897" t="str">
            <v>深草直違橋南一丁目５０３番地</v>
          </cell>
          <cell r="I2897" t="str">
            <v>075-641-2927</v>
          </cell>
          <cell r="J2897">
            <v>18900</v>
          </cell>
          <cell r="K2897">
            <v>17520</v>
          </cell>
          <cell r="M2897" t="str">
            <v>井上　大輔</v>
          </cell>
          <cell r="N2897">
            <v>4000</v>
          </cell>
          <cell r="O2897">
            <v>12</v>
          </cell>
          <cell r="AA2897" t="str">
            <v/>
          </cell>
          <cell r="AB2897"/>
          <cell r="AC2897"/>
          <cell r="AO2897" t="str">
            <v/>
          </cell>
          <cell r="AP2897"/>
          <cell r="AQ2897"/>
          <cell r="BC2897" t="str">
            <v/>
          </cell>
          <cell r="BD2897"/>
          <cell r="BE2897"/>
          <cell r="BQ2897" t="str">
            <v/>
          </cell>
          <cell r="BR2897"/>
          <cell r="BS2897"/>
          <cell r="CE2897" t="str">
            <v/>
          </cell>
          <cell r="CF2897" t="str">
            <v/>
          </cell>
          <cell r="CG2897" t="str">
            <v/>
          </cell>
          <cell r="CR2897" t="str">
            <v>京都中央信用金庫</v>
          </cell>
          <cell r="CS2897" t="str">
            <v>藤森支店</v>
          </cell>
        </row>
        <row r="2898">
          <cell r="B2898" t="str">
            <v>35</v>
          </cell>
          <cell r="F2898" t="str">
            <v>612-8403</v>
          </cell>
          <cell r="G2898" t="str">
            <v>京都市伏見区深草ヲカヤ町３３－３</v>
          </cell>
          <cell r="H2898" t="str">
            <v>ネヴェル・デラフ１０７号室</v>
          </cell>
          <cell r="I2898" t="str">
            <v>075-643-5567</v>
          </cell>
          <cell r="J2898">
            <v>71535</v>
          </cell>
          <cell r="K2898">
            <v>69350</v>
          </cell>
          <cell r="M2898" t="str">
            <v>佐藤　一夫</v>
          </cell>
          <cell r="N2898">
            <v>20000</v>
          </cell>
          <cell r="O2898">
            <v>12</v>
          </cell>
          <cell r="AA2898" t="str">
            <v/>
          </cell>
          <cell r="AB2898"/>
          <cell r="AC2898"/>
          <cell r="AO2898" t="str">
            <v/>
          </cell>
          <cell r="AP2898"/>
          <cell r="AQ2898"/>
          <cell r="BC2898" t="str">
            <v/>
          </cell>
          <cell r="BD2898"/>
          <cell r="BE2898"/>
          <cell r="BQ2898" t="str">
            <v/>
          </cell>
          <cell r="BR2898"/>
          <cell r="BS2898"/>
          <cell r="CE2898" t="str">
            <v/>
          </cell>
          <cell r="CF2898" t="str">
            <v/>
          </cell>
          <cell r="CG2898" t="str">
            <v/>
          </cell>
          <cell r="CR2898" t="str">
            <v>京都中央信用金庫</v>
          </cell>
          <cell r="CS2898" t="str">
            <v>桃山支店</v>
          </cell>
        </row>
        <row r="2899">
          <cell r="B2899" t="str">
            <v>35</v>
          </cell>
          <cell r="F2899" t="str">
            <v>611-0042</v>
          </cell>
          <cell r="G2899" t="str">
            <v>宇治市小倉町堀池１０－１９</v>
          </cell>
          <cell r="H2899" t="str">
            <v/>
          </cell>
          <cell r="I2899" t="str">
            <v>0774-23-1074</v>
          </cell>
          <cell r="J2899">
            <v>20349</v>
          </cell>
          <cell r="K2899">
            <v>13870</v>
          </cell>
          <cell r="M2899" t="str">
            <v>松田　隆宏</v>
          </cell>
          <cell r="N2899">
            <v>4000</v>
          </cell>
          <cell r="O2899">
            <v>12</v>
          </cell>
          <cell r="AA2899" t="str">
            <v/>
          </cell>
          <cell r="AB2899"/>
          <cell r="AC2899"/>
          <cell r="AO2899" t="str">
            <v/>
          </cell>
          <cell r="AP2899"/>
          <cell r="AQ2899"/>
          <cell r="BC2899" t="str">
            <v/>
          </cell>
          <cell r="BD2899"/>
          <cell r="BE2899"/>
          <cell r="BQ2899" t="str">
            <v/>
          </cell>
          <cell r="BR2899"/>
          <cell r="BS2899"/>
          <cell r="CE2899" t="str">
            <v/>
          </cell>
          <cell r="CF2899" t="str">
            <v/>
          </cell>
          <cell r="CG2899" t="str">
            <v/>
          </cell>
          <cell r="CR2899" t="str">
            <v>京都銀行</v>
          </cell>
          <cell r="CS2899" t="str">
            <v>小倉支店</v>
          </cell>
        </row>
        <row r="2900">
          <cell r="B2900" t="str">
            <v>37</v>
          </cell>
          <cell r="F2900" t="str">
            <v>611-0021</v>
          </cell>
          <cell r="G2900" t="str">
            <v>宇治市宇治矢落９５－３</v>
          </cell>
          <cell r="H2900" t="str">
            <v/>
          </cell>
          <cell r="I2900" t="str">
            <v>0774-22-2927</v>
          </cell>
          <cell r="J2900">
            <v>94290</v>
          </cell>
          <cell r="K2900">
            <v>54750</v>
          </cell>
          <cell r="M2900" t="str">
            <v>一田　修</v>
          </cell>
          <cell r="N2900">
            <v>10000</v>
          </cell>
          <cell r="O2900">
            <v>12</v>
          </cell>
          <cell r="AA2900" t="str">
            <v/>
          </cell>
          <cell r="AB2900"/>
          <cell r="AC2900"/>
          <cell r="AO2900" t="str">
            <v/>
          </cell>
          <cell r="AP2900"/>
          <cell r="AQ2900"/>
          <cell r="BC2900" t="str">
            <v/>
          </cell>
          <cell r="BD2900"/>
          <cell r="BE2900"/>
          <cell r="BQ2900" t="str">
            <v/>
          </cell>
          <cell r="BR2900"/>
          <cell r="BS2900"/>
          <cell r="CE2900" t="str">
            <v/>
          </cell>
          <cell r="CF2900" t="str">
            <v/>
          </cell>
          <cell r="CG2900" t="str">
            <v/>
          </cell>
          <cell r="CR2900" t="str">
            <v>京都中央信用金庫</v>
          </cell>
          <cell r="CS2900" t="str">
            <v>宇治支店</v>
          </cell>
        </row>
        <row r="2901">
          <cell r="B2901" t="str">
            <v>35</v>
          </cell>
          <cell r="F2901" t="str">
            <v>607-8152</v>
          </cell>
          <cell r="G2901" t="str">
            <v>京都市山科区東野八代２８番地８</v>
          </cell>
          <cell r="H2901" t="str">
            <v/>
          </cell>
          <cell r="I2901" t="str">
            <v>075-632-8156</v>
          </cell>
          <cell r="J2901">
            <v>36860</v>
          </cell>
          <cell r="K2901">
            <v>34675</v>
          </cell>
          <cell r="M2901" t="str">
            <v>河野　高章</v>
          </cell>
          <cell r="N2901">
            <v>10000</v>
          </cell>
          <cell r="O2901">
            <v>12</v>
          </cell>
          <cell r="AA2901" t="str">
            <v/>
          </cell>
          <cell r="AB2901"/>
          <cell r="AC2901"/>
          <cell r="AO2901" t="str">
            <v/>
          </cell>
          <cell r="AP2901"/>
          <cell r="AQ2901"/>
          <cell r="BC2901" t="str">
            <v/>
          </cell>
          <cell r="BD2901"/>
          <cell r="BE2901"/>
          <cell r="BQ2901" t="str">
            <v/>
          </cell>
          <cell r="BR2901"/>
          <cell r="BS2901"/>
          <cell r="CE2901" t="str">
            <v/>
          </cell>
          <cell r="CF2901" t="str">
            <v/>
          </cell>
          <cell r="CG2901" t="str">
            <v/>
          </cell>
          <cell r="CR2901" t="str">
            <v>京都信用金庫</v>
          </cell>
          <cell r="CS2901" t="str">
            <v>山科支店</v>
          </cell>
        </row>
        <row r="2902">
          <cell r="B2902" t="str">
            <v>35</v>
          </cell>
          <cell r="F2902" t="str">
            <v>621-0814</v>
          </cell>
          <cell r="G2902" t="str">
            <v>亀岡市</v>
          </cell>
          <cell r="H2902" t="str">
            <v>三宅町６６番地</v>
          </cell>
          <cell r="I2902" t="str">
            <v>0771-25-8582</v>
          </cell>
          <cell r="J2902">
            <v>15950</v>
          </cell>
          <cell r="K2902">
            <v>0</v>
          </cell>
          <cell r="M2902" t="str">
            <v/>
          </cell>
          <cell r="N2902"/>
          <cell r="O2902"/>
          <cell r="AA2902" t="str">
            <v/>
          </cell>
          <cell r="AB2902"/>
          <cell r="AC2902"/>
          <cell r="AO2902" t="str">
            <v/>
          </cell>
          <cell r="AP2902"/>
          <cell r="AQ2902"/>
          <cell r="BC2902" t="str">
            <v/>
          </cell>
          <cell r="BD2902"/>
          <cell r="BE2902"/>
          <cell r="BQ2902" t="str">
            <v/>
          </cell>
          <cell r="BR2902"/>
          <cell r="BS2902"/>
          <cell r="CE2902" t="str">
            <v/>
          </cell>
          <cell r="CF2902" t="str">
            <v/>
          </cell>
          <cell r="CG2902" t="str">
            <v/>
          </cell>
          <cell r="CR2902" t="str">
            <v>京都信用金庫</v>
          </cell>
          <cell r="CS2902" t="str">
            <v>亀岡支店</v>
          </cell>
        </row>
        <row r="2903">
          <cell r="B2903" t="str">
            <v>37</v>
          </cell>
          <cell r="F2903" t="str">
            <v>617-0856</v>
          </cell>
          <cell r="G2903" t="str">
            <v>長岡京市金ヶ原南谷１４番地１２</v>
          </cell>
          <cell r="H2903" t="str">
            <v/>
          </cell>
          <cell r="I2903" t="str">
            <v>075-204-3395</v>
          </cell>
          <cell r="J2903">
            <v>85875</v>
          </cell>
          <cell r="K2903">
            <v>54750</v>
          </cell>
          <cell r="M2903" t="str">
            <v>川口　衆</v>
          </cell>
          <cell r="N2903">
            <v>10000</v>
          </cell>
          <cell r="O2903">
            <v>12</v>
          </cell>
          <cell r="AA2903" t="str">
            <v/>
          </cell>
          <cell r="AB2903"/>
          <cell r="AC2903"/>
          <cell r="AO2903" t="str">
            <v/>
          </cell>
          <cell r="AP2903"/>
          <cell r="AQ2903"/>
          <cell r="BC2903" t="str">
            <v/>
          </cell>
          <cell r="BD2903"/>
          <cell r="BE2903"/>
          <cell r="BQ2903" t="str">
            <v/>
          </cell>
          <cell r="BR2903"/>
          <cell r="BS2903"/>
          <cell r="CE2903" t="str">
            <v/>
          </cell>
          <cell r="CF2903" t="str">
            <v/>
          </cell>
          <cell r="CG2903" t="str">
            <v/>
          </cell>
          <cell r="CR2903" t="str">
            <v>京都銀行</v>
          </cell>
          <cell r="CS2903" t="str">
            <v>長岡京駅前支店</v>
          </cell>
        </row>
        <row r="2904">
          <cell r="B2904" t="str">
            <v>37</v>
          </cell>
          <cell r="F2904" t="str">
            <v>611-0041</v>
          </cell>
          <cell r="G2904" t="str">
            <v>宇治市槇島町一ノ坪３２１－６８</v>
          </cell>
          <cell r="H2904" t="str">
            <v/>
          </cell>
          <cell r="I2904" t="str">
            <v>0774-24-6408</v>
          </cell>
          <cell r="J2904">
            <v>23700</v>
          </cell>
          <cell r="K2904">
            <v>21900</v>
          </cell>
          <cell r="M2904" t="str">
            <v>江口　尚</v>
          </cell>
          <cell r="N2904">
            <v>4000</v>
          </cell>
          <cell r="O2904">
            <v>12</v>
          </cell>
          <cell r="AA2904" t="str">
            <v/>
          </cell>
          <cell r="AB2904"/>
          <cell r="AC2904"/>
          <cell r="AO2904" t="str">
            <v/>
          </cell>
          <cell r="AP2904"/>
          <cell r="AQ2904"/>
          <cell r="BC2904" t="str">
            <v/>
          </cell>
          <cell r="BD2904"/>
          <cell r="BE2904"/>
          <cell r="BQ2904" t="str">
            <v/>
          </cell>
          <cell r="BR2904"/>
          <cell r="BS2904"/>
          <cell r="CE2904" t="str">
            <v/>
          </cell>
          <cell r="CF2904" t="str">
            <v/>
          </cell>
          <cell r="CG2904" t="str">
            <v/>
          </cell>
          <cell r="CR2904" t="str">
            <v>南都銀行</v>
          </cell>
          <cell r="CS2904" t="str">
            <v>宇治大久保支店</v>
          </cell>
        </row>
        <row r="2905">
          <cell r="B2905" t="str">
            <v>35</v>
          </cell>
          <cell r="F2905" t="str">
            <v>615-8226</v>
          </cell>
          <cell r="G2905" t="str">
            <v>京都市西京区上桂森上町１７－３９</v>
          </cell>
          <cell r="H2905" t="str">
            <v/>
          </cell>
          <cell r="I2905" t="str">
            <v>392-0985</v>
          </cell>
          <cell r="J2905">
            <v>389</v>
          </cell>
          <cell r="K2905">
            <v>0</v>
          </cell>
          <cell r="M2905" t="str">
            <v/>
          </cell>
          <cell r="N2905"/>
          <cell r="O2905"/>
          <cell r="AA2905" t="str">
            <v/>
          </cell>
          <cell r="AB2905"/>
          <cell r="AC2905"/>
          <cell r="AO2905" t="str">
            <v/>
          </cell>
          <cell r="AP2905"/>
          <cell r="AQ2905"/>
          <cell r="BC2905" t="str">
            <v/>
          </cell>
          <cell r="BD2905"/>
          <cell r="BE2905"/>
          <cell r="BQ2905" t="str">
            <v/>
          </cell>
          <cell r="BR2905"/>
          <cell r="BS2905"/>
          <cell r="CE2905" t="str">
            <v/>
          </cell>
          <cell r="CF2905" t="str">
            <v/>
          </cell>
          <cell r="CG2905" t="str">
            <v/>
          </cell>
          <cell r="CR2905" t="str">
            <v>京都中央信用金庫</v>
          </cell>
          <cell r="CS2905" t="str">
            <v>樫原支店</v>
          </cell>
        </row>
        <row r="2906">
          <cell r="B2906" t="str">
            <v>35</v>
          </cell>
          <cell r="F2906" t="str">
            <v>626-0075</v>
          </cell>
          <cell r="G2906" t="str">
            <v>宮津市</v>
          </cell>
          <cell r="H2906" t="str">
            <v>字小寺７７７番地</v>
          </cell>
          <cell r="I2906" t="str">
            <v>0772-25-0661</v>
          </cell>
          <cell r="J2906">
            <v>65550</v>
          </cell>
          <cell r="K2906">
            <v>0</v>
          </cell>
          <cell r="M2906" t="str">
            <v/>
          </cell>
          <cell r="N2906"/>
          <cell r="O2906"/>
          <cell r="AA2906" t="str">
            <v/>
          </cell>
          <cell r="AB2906"/>
          <cell r="AC2906"/>
          <cell r="AO2906" t="str">
            <v/>
          </cell>
          <cell r="AP2906"/>
          <cell r="AQ2906"/>
          <cell r="BC2906" t="str">
            <v/>
          </cell>
          <cell r="BD2906"/>
          <cell r="BE2906"/>
          <cell r="BQ2906" t="str">
            <v/>
          </cell>
          <cell r="BR2906"/>
          <cell r="BS2906"/>
          <cell r="CE2906" t="str">
            <v/>
          </cell>
          <cell r="CF2906" t="str">
            <v/>
          </cell>
          <cell r="CG2906" t="str">
            <v/>
          </cell>
          <cell r="CR2906"/>
          <cell r="CS2906"/>
        </row>
        <row r="2907">
          <cell r="B2907" t="str">
            <v>35</v>
          </cell>
          <cell r="F2907" t="str">
            <v>607-8357</v>
          </cell>
          <cell r="G2907" t="str">
            <v>京都市山科区西野櫃川町７２番地</v>
          </cell>
          <cell r="H2907" t="str">
            <v/>
          </cell>
          <cell r="I2907" t="str">
            <v>075-593-4020</v>
          </cell>
          <cell r="J2907">
            <v>65550</v>
          </cell>
          <cell r="K2907">
            <v>0</v>
          </cell>
          <cell r="M2907" t="str">
            <v/>
          </cell>
          <cell r="N2907"/>
          <cell r="O2907"/>
          <cell r="AA2907" t="str">
            <v/>
          </cell>
          <cell r="AB2907"/>
          <cell r="AC2907"/>
          <cell r="AO2907" t="str">
            <v/>
          </cell>
          <cell r="AP2907"/>
          <cell r="AQ2907"/>
          <cell r="BC2907" t="str">
            <v/>
          </cell>
          <cell r="BD2907"/>
          <cell r="BE2907"/>
          <cell r="BQ2907" t="str">
            <v/>
          </cell>
          <cell r="BR2907"/>
          <cell r="BS2907"/>
          <cell r="CE2907" t="str">
            <v/>
          </cell>
          <cell r="CF2907" t="str">
            <v/>
          </cell>
          <cell r="CG2907" t="str">
            <v/>
          </cell>
          <cell r="CR2907"/>
          <cell r="CS2907"/>
        </row>
        <row r="2908">
          <cell r="B2908" t="str">
            <v>36</v>
          </cell>
          <cell r="F2908" t="str">
            <v>601-1123</v>
          </cell>
          <cell r="G2908" t="str">
            <v>京都市左京区静市市原町１３２５－３</v>
          </cell>
          <cell r="H2908" t="str">
            <v>4</v>
          </cell>
          <cell r="I2908" t="str">
            <v>075-200-9917</v>
          </cell>
          <cell r="J2908">
            <v>11960</v>
          </cell>
          <cell r="K2908">
            <v>9490</v>
          </cell>
          <cell r="M2908" t="str">
            <v>小梶　護</v>
          </cell>
          <cell r="N2908">
            <v>4000</v>
          </cell>
          <cell r="O2908">
            <v>12</v>
          </cell>
          <cell r="AA2908" t="str">
            <v/>
          </cell>
          <cell r="AB2908"/>
          <cell r="AC2908"/>
          <cell r="AO2908" t="str">
            <v/>
          </cell>
          <cell r="AP2908"/>
          <cell r="AQ2908"/>
          <cell r="BC2908" t="str">
            <v/>
          </cell>
          <cell r="BD2908"/>
          <cell r="BE2908"/>
          <cell r="BQ2908" t="str">
            <v/>
          </cell>
          <cell r="BR2908"/>
          <cell r="BS2908"/>
          <cell r="CE2908" t="str">
            <v/>
          </cell>
          <cell r="CF2908" t="str">
            <v/>
          </cell>
          <cell r="CG2908" t="str">
            <v/>
          </cell>
          <cell r="CR2908" t="str">
            <v>京都銀行</v>
          </cell>
          <cell r="CS2908" t="str">
            <v>三宅八幡支店</v>
          </cell>
        </row>
        <row r="2909">
          <cell r="B2909" t="str">
            <v>35</v>
          </cell>
          <cell r="F2909" t="str">
            <v>611-0041</v>
          </cell>
          <cell r="G2909" t="str">
            <v>宇治市槇島町本屋敷５１番地の１</v>
          </cell>
          <cell r="H2909" t="str">
            <v>グリーンタウン槇島３０２棟１０１室</v>
          </cell>
          <cell r="I2909" t="str">
            <v>0774-51-5153</v>
          </cell>
          <cell r="J2909">
            <v>91057</v>
          </cell>
          <cell r="K2909">
            <v>86687</v>
          </cell>
          <cell r="M2909" t="str">
            <v>有田　尚生</v>
          </cell>
          <cell r="N2909">
            <v>25000</v>
          </cell>
          <cell r="O2909">
            <v>12</v>
          </cell>
          <cell r="AA2909" t="str">
            <v/>
          </cell>
          <cell r="AB2909"/>
          <cell r="AC2909"/>
          <cell r="AO2909" t="str">
            <v/>
          </cell>
          <cell r="AP2909"/>
          <cell r="AQ2909"/>
          <cell r="BC2909" t="str">
            <v/>
          </cell>
          <cell r="BD2909"/>
          <cell r="BE2909"/>
          <cell r="BQ2909" t="str">
            <v/>
          </cell>
          <cell r="BR2909"/>
          <cell r="BS2909"/>
          <cell r="CE2909" t="str">
            <v/>
          </cell>
          <cell r="CF2909" t="str">
            <v/>
          </cell>
          <cell r="CG2909" t="str">
            <v/>
          </cell>
          <cell r="CR2909"/>
          <cell r="CS2909"/>
        </row>
        <row r="2910">
          <cell r="B2910" t="str">
            <v>37</v>
          </cell>
          <cell r="F2910" t="str">
            <v>610-0302</v>
          </cell>
          <cell r="G2910" t="str">
            <v>綴喜郡井手町段ノ下３５の７</v>
          </cell>
          <cell r="H2910" t="str">
            <v/>
          </cell>
          <cell r="I2910" t="str">
            <v>0774-82-3681</v>
          </cell>
          <cell r="J2910">
            <v>29175</v>
          </cell>
          <cell r="K2910">
            <v>27375</v>
          </cell>
          <cell r="M2910" t="str">
            <v>西田　喜代巳</v>
          </cell>
          <cell r="N2910">
            <v>5000</v>
          </cell>
          <cell r="O2910">
            <v>12</v>
          </cell>
          <cell r="AA2910" t="str">
            <v/>
          </cell>
          <cell r="AB2910"/>
          <cell r="AC2910"/>
          <cell r="AO2910" t="str">
            <v/>
          </cell>
          <cell r="AP2910"/>
          <cell r="AQ2910"/>
          <cell r="BC2910" t="str">
            <v/>
          </cell>
          <cell r="BD2910"/>
          <cell r="BE2910"/>
          <cell r="BQ2910" t="str">
            <v/>
          </cell>
          <cell r="BR2910"/>
          <cell r="BS2910"/>
          <cell r="CE2910" t="str">
            <v/>
          </cell>
          <cell r="CF2910" t="str">
            <v/>
          </cell>
          <cell r="CG2910" t="str">
            <v/>
          </cell>
          <cell r="CR2910" t="str">
            <v>京都中央信用金庫</v>
          </cell>
          <cell r="CS2910" t="str">
            <v>井手支店</v>
          </cell>
        </row>
        <row r="2911">
          <cell r="B2911" t="str">
            <v>35</v>
          </cell>
          <cell r="F2911" t="str">
            <v>617-0003</v>
          </cell>
          <cell r="G2911" t="str">
            <v>向日市森本町下森本４０－８２</v>
          </cell>
          <cell r="H2911" t="str">
            <v/>
          </cell>
          <cell r="I2911" t="str">
            <v>090-3829-5523</v>
          </cell>
          <cell r="J2911">
            <v>44336</v>
          </cell>
          <cell r="K2911">
            <v>0</v>
          </cell>
          <cell r="M2911" t="str">
            <v/>
          </cell>
          <cell r="N2911"/>
          <cell r="O2911"/>
          <cell r="AA2911" t="str">
            <v/>
          </cell>
          <cell r="AB2911"/>
          <cell r="AC2911"/>
          <cell r="AO2911" t="str">
            <v/>
          </cell>
          <cell r="AP2911"/>
          <cell r="AQ2911"/>
          <cell r="BC2911" t="str">
            <v/>
          </cell>
          <cell r="BD2911"/>
          <cell r="BE2911"/>
          <cell r="BQ2911" t="str">
            <v/>
          </cell>
          <cell r="BR2911"/>
          <cell r="BS2911"/>
          <cell r="CE2911" t="str">
            <v/>
          </cell>
          <cell r="CF2911" t="str">
            <v/>
          </cell>
          <cell r="CG2911" t="str">
            <v/>
          </cell>
          <cell r="CR2911" t="str">
            <v>京都中央信用金庫</v>
          </cell>
          <cell r="CS2911" t="str">
            <v>今里支店</v>
          </cell>
        </row>
        <row r="2912">
          <cell r="B2912" t="str">
            <v>35</v>
          </cell>
          <cell r="F2912" t="str">
            <v>629-2311</v>
          </cell>
          <cell r="G2912" t="str">
            <v>与謝郡与謝野町幾地１０４１</v>
          </cell>
          <cell r="H2912" t="str">
            <v/>
          </cell>
          <cell r="I2912" t="str">
            <v>0772-42-1380</v>
          </cell>
          <cell r="J2912">
            <v>35767</v>
          </cell>
          <cell r="K2912">
            <v>34675</v>
          </cell>
          <cell r="M2912" t="str">
            <v>藤原　弘志</v>
          </cell>
          <cell r="N2912">
            <v>10000</v>
          </cell>
          <cell r="O2912">
            <v>12</v>
          </cell>
          <cell r="AA2912" t="str">
            <v/>
          </cell>
          <cell r="AB2912"/>
          <cell r="AC2912"/>
          <cell r="AO2912" t="str">
            <v/>
          </cell>
          <cell r="AP2912"/>
          <cell r="AQ2912"/>
          <cell r="BC2912" t="str">
            <v/>
          </cell>
          <cell r="BD2912"/>
          <cell r="BE2912"/>
          <cell r="BQ2912" t="str">
            <v/>
          </cell>
          <cell r="BR2912"/>
          <cell r="BS2912"/>
          <cell r="CE2912" t="str">
            <v/>
          </cell>
          <cell r="CF2912" t="str">
            <v/>
          </cell>
          <cell r="CG2912" t="str">
            <v/>
          </cell>
          <cell r="CR2912" t="str">
            <v>京都北都信用金庫</v>
          </cell>
          <cell r="CS2912" t="str">
            <v>野田川支店</v>
          </cell>
        </row>
        <row r="2913">
          <cell r="B2913" t="str">
            <v>35</v>
          </cell>
          <cell r="F2913" t="str">
            <v>612-8491</v>
          </cell>
          <cell r="G2913" t="str">
            <v>京都市伏見区久我石原町３－２９</v>
          </cell>
          <cell r="H2913" t="str">
            <v/>
          </cell>
          <cell r="I2913" t="str">
            <v>075-931-1002</v>
          </cell>
          <cell r="J2913">
            <v>16055</v>
          </cell>
          <cell r="K2913">
            <v>13870</v>
          </cell>
          <cell r="M2913" t="str">
            <v>福田　久</v>
          </cell>
          <cell r="N2913">
            <v>4000</v>
          </cell>
          <cell r="O2913">
            <v>12</v>
          </cell>
          <cell r="AA2913" t="str">
            <v/>
          </cell>
          <cell r="AB2913"/>
          <cell r="AC2913"/>
          <cell r="AO2913" t="str">
            <v/>
          </cell>
          <cell r="AP2913"/>
          <cell r="AQ2913"/>
          <cell r="BC2913" t="str">
            <v/>
          </cell>
          <cell r="BD2913"/>
          <cell r="BE2913"/>
          <cell r="BQ2913" t="str">
            <v/>
          </cell>
          <cell r="BR2913"/>
          <cell r="BS2913"/>
          <cell r="CE2913" t="str">
            <v/>
          </cell>
          <cell r="CF2913" t="str">
            <v/>
          </cell>
          <cell r="CG2913" t="str">
            <v/>
          </cell>
          <cell r="CR2913" t="str">
            <v>京都中央信用金庫</v>
          </cell>
          <cell r="CS2913" t="str">
            <v>八条口支店</v>
          </cell>
        </row>
        <row r="2914">
          <cell r="B2914" t="str">
            <v>35</v>
          </cell>
          <cell r="F2914" t="str">
            <v>613-0031</v>
          </cell>
          <cell r="G2914" t="str">
            <v>久世郡久御山町佐古外屋敷６７－６</v>
          </cell>
          <cell r="H2914" t="str">
            <v/>
          </cell>
          <cell r="I2914" t="str">
            <v>0774-44-3706</v>
          </cell>
          <cell r="J2914">
            <v>42047</v>
          </cell>
          <cell r="K2914">
            <v>41610</v>
          </cell>
          <cell r="M2914" t="str">
            <v>香川　拡造</v>
          </cell>
          <cell r="N2914">
            <v>12000</v>
          </cell>
          <cell r="O2914">
            <v>12</v>
          </cell>
          <cell r="AA2914" t="str">
            <v/>
          </cell>
          <cell r="AB2914"/>
          <cell r="AC2914"/>
          <cell r="AO2914" t="str">
            <v/>
          </cell>
          <cell r="AP2914"/>
          <cell r="AQ2914"/>
          <cell r="BC2914" t="str">
            <v/>
          </cell>
          <cell r="BD2914"/>
          <cell r="BE2914"/>
          <cell r="BQ2914" t="str">
            <v/>
          </cell>
          <cell r="BR2914"/>
          <cell r="BS2914"/>
          <cell r="CE2914" t="str">
            <v/>
          </cell>
          <cell r="CF2914" t="str">
            <v/>
          </cell>
          <cell r="CG2914" t="str">
            <v/>
          </cell>
          <cell r="CR2914" t="str">
            <v>京都中央信用金庫</v>
          </cell>
          <cell r="CS2914" t="str">
            <v>小倉支店</v>
          </cell>
        </row>
        <row r="2915">
          <cell r="B2915" t="str">
            <v>35</v>
          </cell>
          <cell r="F2915" t="str">
            <v>605-0952</v>
          </cell>
          <cell r="G2915" t="str">
            <v>京都市東山区今熊野宝蔵町６７－９</v>
          </cell>
          <cell r="H2915" t="str">
            <v/>
          </cell>
          <cell r="I2915" t="str">
            <v>531-3931</v>
          </cell>
          <cell r="J2915">
            <v>19266</v>
          </cell>
          <cell r="K2915">
            <v>0</v>
          </cell>
          <cell r="M2915" t="str">
            <v/>
          </cell>
          <cell r="N2915"/>
          <cell r="O2915"/>
          <cell r="AA2915" t="str">
            <v/>
          </cell>
          <cell r="AB2915"/>
          <cell r="AC2915"/>
          <cell r="AO2915" t="str">
            <v/>
          </cell>
          <cell r="AP2915"/>
          <cell r="AQ2915"/>
          <cell r="BC2915" t="str">
            <v/>
          </cell>
          <cell r="BD2915"/>
          <cell r="BE2915"/>
          <cell r="BQ2915" t="str">
            <v/>
          </cell>
          <cell r="BR2915"/>
          <cell r="BS2915"/>
          <cell r="CE2915" t="str">
            <v/>
          </cell>
          <cell r="CF2915" t="str">
            <v/>
          </cell>
          <cell r="CG2915" t="str">
            <v/>
          </cell>
          <cell r="CR2915" t="str">
            <v>京都中央信用金庫</v>
          </cell>
          <cell r="CS2915" t="str">
            <v>醍醐支店</v>
          </cell>
        </row>
        <row r="2916">
          <cell r="B2916" t="str">
            <v>35</v>
          </cell>
          <cell r="F2916" t="str">
            <v>610-0311</v>
          </cell>
          <cell r="G2916" t="str">
            <v>京田辺市草内犬伏２３－２８</v>
          </cell>
          <cell r="H2916" t="str">
            <v/>
          </cell>
          <cell r="I2916" t="str">
            <v>0774-64-3728</v>
          </cell>
          <cell r="J2916">
            <v>35767</v>
          </cell>
          <cell r="K2916">
            <v>34675</v>
          </cell>
          <cell r="M2916" t="str">
            <v>畑堀　薫</v>
          </cell>
          <cell r="N2916">
            <v>10000</v>
          </cell>
          <cell r="O2916">
            <v>12</v>
          </cell>
          <cell r="AA2916" t="str">
            <v/>
          </cell>
          <cell r="AB2916"/>
          <cell r="AC2916"/>
          <cell r="AO2916" t="str">
            <v/>
          </cell>
          <cell r="AP2916"/>
          <cell r="AQ2916"/>
          <cell r="BC2916" t="str">
            <v/>
          </cell>
          <cell r="BD2916"/>
          <cell r="BE2916"/>
          <cell r="BQ2916" t="str">
            <v/>
          </cell>
          <cell r="BR2916"/>
          <cell r="BS2916"/>
          <cell r="CE2916" t="str">
            <v/>
          </cell>
          <cell r="CF2916" t="str">
            <v/>
          </cell>
          <cell r="CG2916" t="str">
            <v/>
          </cell>
          <cell r="CR2916"/>
          <cell r="CS2916"/>
        </row>
        <row r="2917">
          <cell r="B2917" t="str">
            <v>35</v>
          </cell>
          <cell r="F2917" t="str">
            <v>615-8077</v>
          </cell>
          <cell r="G2917" t="str">
            <v>京都市西京区桂芝ノ下町２０の１</v>
          </cell>
          <cell r="H2917" t="str">
            <v/>
          </cell>
          <cell r="I2917" t="str">
            <v>391-2143</v>
          </cell>
          <cell r="J2917">
            <v>18154</v>
          </cell>
          <cell r="K2917">
            <v>0</v>
          </cell>
          <cell r="M2917" t="str">
            <v/>
          </cell>
          <cell r="N2917"/>
          <cell r="O2917"/>
          <cell r="AA2917" t="str">
            <v/>
          </cell>
          <cell r="AB2917"/>
          <cell r="AC2917"/>
          <cell r="AO2917" t="str">
            <v/>
          </cell>
          <cell r="AP2917"/>
          <cell r="AQ2917"/>
          <cell r="BC2917" t="str">
            <v/>
          </cell>
          <cell r="BD2917"/>
          <cell r="BE2917"/>
          <cell r="BQ2917" t="str">
            <v/>
          </cell>
          <cell r="BR2917"/>
          <cell r="BS2917"/>
          <cell r="CE2917" t="str">
            <v/>
          </cell>
          <cell r="CF2917" t="str">
            <v/>
          </cell>
          <cell r="CG2917" t="str">
            <v/>
          </cell>
          <cell r="CR2917" t="str">
            <v>京都中央信用金庫</v>
          </cell>
          <cell r="CS2917" t="str">
            <v>桂支店</v>
          </cell>
        </row>
        <row r="2918">
          <cell r="B2918" t="str">
            <v>38</v>
          </cell>
          <cell r="F2918" t="str">
            <v>617-0816</v>
          </cell>
          <cell r="G2918" t="str">
            <v>長岡京市西ノ京１－３０</v>
          </cell>
          <cell r="H2918" t="str">
            <v/>
          </cell>
          <cell r="I2918" t="str">
            <v>075-955-2499</v>
          </cell>
          <cell r="J2918">
            <v>2760</v>
          </cell>
          <cell r="K2918">
            <v>0</v>
          </cell>
          <cell r="M2918" t="str">
            <v/>
          </cell>
          <cell r="N2918"/>
          <cell r="O2918"/>
          <cell r="AA2918" t="str">
            <v/>
          </cell>
          <cell r="AB2918"/>
          <cell r="AC2918"/>
          <cell r="AO2918" t="str">
            <v/>
          </cell>
          <cell r="AP2918"/>
          <cell r="AQ2918"/>
          <cell r="BC2918" t="str">
            <v/>
          </cell>
          <cell r="BD2918"/>
          <cell r="BE2918"/>
          <cell r="BQ2918" t="str">
            <v/>
          </cell>
          <cell r="BR2918"/>
          <cell r="BS2918"/>
          <cell r="CE2918" t="str">
            <v/>
          </cell>
          <cell r="CF2918" t="str">
            <v/>
          </cell>
          <cell r="CG2918" t="str">
            <v/>
          </cell>
          <cell r="CR2918" t="str">
            <v>京都中央信用金庫</v>
          </cell>
          <cell r="CS2918" t="str">
            <v>東向日支店</v>
          </cell>
        </row>
        <row r="2919">
          <cell r="B2919" t="str">
            <v>35</v>
          </cell>
          <cell r="F2919" t="str">
            <v>611-0002</v>
          </cell>
          <cell r="G2919" t="str">
            <v>宇治市木幡須留１番１９３</v>
          </cell>
          <cell r="H2919" t="str">
            <v/>
          </cell>
          <cell r="I2919" t="str">
            <v>0774-38-2888</v>
          </cell>
          <cell r="J2919">
            <v>90544</v>
          </cell>
          <cell r="K2919">
            <v>13870</v>
          </cell>
          <cell r="M2919" t="str">
            <v>八田　英司</v>
          </cell>
          <cell r="N2919">
            <v>4000</v>
          </cell>
          <cell r="O2919">
            <v>12</v>
          </cell>
          <cell r="AA2919" t="str">
            <v/>
          </cell>
          <cell r="AB2919"/>
          <cell r="AC2919"/>
          <cell r="AO2919" t="str">
            <v/>
          </cell>
          <cell r="AP2919"/>
          <cell r="AQ2919"/>
          <cell r="BC2919" t="str">
            <v/>
          </cell>
          <cell r="BD2919"/>
          <cell r="BE2919"/>
          <cell r="BQ2919" t="str">
            <v/>
          </cell>
          <cell r="BR2919"/>
          <cell r="BS2919"/>
          <cell r="CE2919" t="str">
            <v/>
          </cell>
          <cell r="CF2919" t="str">
            <v/>
          </cell>
          <cell r="CG2919" t="str">
            <v/>
          </cell>
          <cell r="CR2919" t="str">
            <v>京都中央信用金庫</v>
          </cell>
          <cell r="CS2919" t="str">
            <v>石田支店</v>
          </cell>
        </row>
        <row r="2920">
          <cell r="B2920" t="str">
            <v>35</v>
          </cell>
          <cell r="F2920" t="str">
            <v>612-8492</v>
          </cell>
          <cell r="G2920" t="str">
            <v>京都市伏見区久我本町９－４</v>
          </cell>
          <cell r="H2920" t="str">
            <v/>
          </cell>
          <cell r="I2920" t="str">
            <v>075-931-0465</v>
          </cell>
          <cell r="J2920">
            <v>16055</v>
          </cell>
          <cell r="K2920">
            <v>13870</v>
          </cell>
          <cell r="M2920" t="str">
            <v>杉下　哲也</v>
          </cell>
          <cell r="N2920">
            <v>4000</v>
          </cell>
          <cell r="O2920">
            <v>12</v>
          </cell>
          <cell r="AA2920" t="str">
            <v/>
          </cell>
          <cell r="AB2920"/>
          <cell r="AC2920"/>
          <cell r="AO2920" t="str">
            <v/>
          </cell>
          <cell r="AP2920"/>
          <cell r="AQ2920"/>
          <cell r="BC2920" t="str">
            <v/>
          </cell>
          <cell r="BD2920"/>
          <cell r="BE2920"/>
          <cell r="BQ2920" t="str">
            <v/>
          </cell>
          <cell r="BR2920"/>
          <cell r="BS2920"/>
          <cell r="CE2920" t="str">
            <v/>
          </cell>
          <cell r="CF2920" t="str">
            <v/>
          </cell>
          <cell r="CG2920" t="str">
            <v/>
          </cell>
          <cell r="CR2920" t="str">
            <v>京都中央信用金庫</v>
          </cell>
          <cell r="CS2920" t="str">
            <v>久世支店</v>
          </cell>
        </row>
        <row r="2921">
          <cell r="B2921" t="str">
            <v>35</v>
          </cell>
          <cell r="F2921" t="str">
            <v>612-0874</v>
          </cell>
          <cell r="G2921" t="str">
            <v>京都市伏見区深草東伊達町２－２８</v>
          </cell>
          <cell r="H2921" t="str">
            <v/>
          </cell>
          <cell r="I2921" t="str">
            <v>075-641-8158</v>
          </cell>
          <cell r="J2921">
            <v>19522</v>
          </cell>
          <cell r="K2921">
            <v>17337</v>
          </cell>
          <cell r="M2921" t="str">
            <v>荒木　一哲</v>
          </cell>
          <cell r="N2921">
            <v>5000</v>
          </cell>
          <cell r="O2921">
            <v>12</v>
          </cell>
          <cell r="AA2921" t="str">
            <v/>
          </cell>
          <cell r="AB2921"/>
          <cell r="AC2921"/>
          <cell r="AO2921" t="str">
            <v/>
          </cell>
          <cell r="AP2921"/>
          <cell r="AQ2921"/>
          <cell r="BC2921" t="str">
            <v/>
          </cell>
          <cell r="BD2921"/>
          <cell r="BE2921"/>
          <cell r="BQ2921" t="str">
            <v/>
          </cell>
          <cell r="BR2921"/>
          <cell r="BS2921"/>
          <cell r="CE2921" t="str">
            <v/>
          </cell>
          <cell r="CF2921" t="str">
            <v/>
          </cell>
          <cell r="CG2921" t="str">
            <v/>
          </cell>
          <cell r="CR2921" t="str">
            <v>ゆうちょ銀行</v>
          </cell>
          <cell r="CS2921" t="str">
            <v>四四八</v>
          </cell>
        </row>
        <row r="2922">
          <cell r="B2922" t="str">
            <v>37</v>
          </cell>
          <cell r="F2922" t="str">
            <v>612-8252</v>
          </cell>
          <cell r="G2922" t="str">
            <v>京都市伏見区横大路一本木１１</v>
          </cell>
          <cell r="H2922" t="str">
            <v/>
          </cell>
          <cell r="I2922" t="str">
            <v>075-603-7472</v>
          </cell>
          <cell r="J2922">
            <v>85725</v>
          </cell>
          <cell r="K2922">
            <v>82125</v>
          </cell>
          <cell r="M2922" t="str">
            <v>中川　雅夫</v>
          </cell>
          <cell r="N2922">
            <v>5000</v>
          </cell>
          <cell r="O2922">
            <v>12</v>
          </cell>
          <cell r="AA2922" t="str">
            <v>米津　智也</v>
          </cell>
          <cell r="AB2922">
            <v>5000</v>
          </cell>
          <cell r="AC2922">
            <v>12</v>
          </cell>
          <cell r="AO2922" t="str">
            <v>中川　雅忠</v>
          </cell>
          <cell r="AP2922">
            <v>5000</v>
          </cell>
          <cell r="AQ2922">
            <v>12</v>
          </cell>
          <cell r="BC2922" t="str">
            <v/>
          </cell>
          <cell r="BD2922"/>
          <cell r="BE2922"/>
          <cell r="BQ2922" t="str">
            <v/>
          </cell>
          <cell r="BR2922"/>
          <cell r="BS2922"/>
          <cell r="CE2922" t="str">
            <v/>
          </cell>
          <cell r="CF2922" t="str">
            <v/>
          </cell>
          <cell r="CG2922" t="str">
            <v/>
          </cell>
          <cell r="CR2922" t="str">
            <v>京都中央信用金庫</v>
          </cell>
          <cell r="CS2922" t="str">
            <v>石田支店</v>
          </cell>
        </row>
        <row r="2923">
          <cell r="B2923" t="str">
            <v>35</v>
          </cell>
          <cell r="F2923" t="str">
            <v>627-0042</v>
          </cell>
          <cell r="G2923" t="str">
            <v>京丹後市峰山町長岡１２１７</v>
          </cell>
          <cell r="H2923" t="str">
            <v/>
          </cell>
          <cell r="I2923" t="str">
            <v>0772-62-5007</v>
          </cell>
          <cell r="J2923">
            <v>6925</v>
          </cell>
          <cell r="K2923">
            <v>0</v>
          </cell>
          <cell r="M2923" t="str">
            <v/>
          </cell>
          <cell r="N2923"/>
          <cell r="O2923"/>
          <cell r="AA2923" t="str">
            <v/>
          </cell>
          <cell r="AB2923"/>
          <cell r="AC2923"/>
          <cell r="AO2923" t="str">
            <v/>
          </cell>
          <cell r="AP2923"/>
          <cell r="AQ2923"/>
          <cell r="BC2923" t="str">
            <v/>
          </cell>
          <cell r="BD2923"/>
          <cell r="BE2923"/>
          <cell r="BQ2923" t="str">
            <v/>
          </cell>
          <cell r="BR2923"/>
          <cell r="BS2923"/>
          <cell r="CE2923" t="str">
            <v/>
          </cell>
          <cell r="CF2923" t="str">
            <v/>
          </cell>
          <cell r="CG2923" t="str">
            <v/>
          </cell>
          <cell r="CR2923" t="str">
            <v>京都北都信用金庫</v>
          </cell>
          <cell r="CS2923" t="str">
            <v>峰山中央支店</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94D5A29D-F236-483D-A47F-FEDBEEF739DE}" autoFormatId="20" applyNumberFormats="0" applyBorderFormats="0" applyFontFormats="0" applyPatternFormats="0" applyAlignmentFormats="0" applyWidthHeightFormats="0">
  <queryTableRefresh nextId="3">
    <queryTableFields count="2">
      <queryTableField id="1" name="基幹番号" tableColumnId="1"/>
      <queryTableField id="2" name="支部" tableColumnId="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1B7028C-2875-4272-A828-C498064ED0BF}" name="テーブル_Sheet1" displayName="テーブル_Sheet1" ref="A1:B26" tableType="queryTable" totalsRowShown="0">
  <autoFilter ref="A1:B26" xr:uid="{11B7028C-2875-4272-A828-C498064ED0BF}"/>
  <tableColumns count="2">
    <tableColumn id="1" xr3:uid="{A3AD339C-0E15-4FEA-B74C-EC3A4EDE31E3}" uniqueName="1" name="基幹番号" queryTableFieldId="1" dataDxfId="1"/>
    <tableColumn id="2" xr3:uid="{C4CBB2B6-A2F9-4EDA-97C2-06026BCB0A7A}" uniqueName="2" name="支部" queryTableFieldId="2" dataDxfId="0"/>
  </tableColumns>
  <tableStyleInfo name="TableStyleMedium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2">
    <pageSetUpPr fitToPage="1"/>
  </sheetPr>
  <dimension ref="A1:CI172"/>
  <sheetViews>
    <sheetView tabSelected="1" view="pageBreakPreview" zoomScale="85" zoomScaleNormal="95" zoomScaleSheetLayoutView="85" workbookViewId="0">
      <pane xSplit="5" ySplit="8" topLeftCell="F9" activePane="bottomRight" state="frozen"/>
      <selection pane="topRight" activeCell="H1" sqref="H1"/>
      <selection pane="bottomLeft" activeCell="A9" sqref="A9"/>
      <selection pane="bottomRight" activeCell="P4" sqref="P4"/>
    </sheetView>
  </sheetViews>
  <sheetFormatPr defaultColWidth="9" defaultRowHeight="13.5" outlineLevelRow="1" outlineLevelCol="1" x14ac:dyDescent="0.15"/>
  <cols>
    <col min="1" max="1" width="4.875" style="1" customWidth="1"/>
    <col min="2" max="2" width="6.75" style="1" customWidth="1"/>
    <col min="3" max="3" width="7.875" style="1" customWidth="1"/>
    <col min="4" max="4" width="16.375" style="1" customWidth="1"/>
    <col min="5" max="20" width="9.75" style="1" customWidth="1"/>
    <col min="21" max="21" width="11.75" style="1" customWidth="1"/>
    <col min="22" max="22" width="9" style="1" customWidth="1"/>
    <col min="23" max="23" width="4.875" style="1" customWidth="1" outlineLevel="1"/>
    <col min="24" max="24" width="5.625" style="1" customWidth="1" outlineLevel="1"/>
    <col min="25" max="26" width="9.75" style="1" customWidth="1" outlineLevel="1"/>
    <col min="27" max="86" width="4.625" style="1" customWidth="1" outlineLevel="1"/>
    <col min="87" max="110" width="4.75" style="1" customWidth="1"/>
    <col min="111" max="16384" width="9" style="1"/>
  </cols>
  <sheetData>
    <row r="1" spans="1:87" ht="21" x14ac:dyDescent="0.2">
      <c r="A1" s="201" t="s">
        <v>131</v>
      </c>
      <c r="B1" s="201"/>
      <c r="C1" s="201"/>
      <c r="D1" s="201"/>
      <c r="E1" s="121"/>
      <c r="F1" s="121"/>
      <c r="G1" s="144" t="s">
        <v>137</v>
      </c>
      <c r="H1" s="145">
        <v>7</v>
      </c>
      <c r="I1" s="146" t="s">
        <v>124</v>
      </c>
      <c r="J1" s="146" t="s">
        <v>0</v>
      </c>
      <c r="K1" s="146"/>
      <c r="L1" s="146"/>
      <c r="M1" s="146"/>
      <c r="N1" s="146"/>
      <c r="O1" s="121"/>
      <c r="P1" s="121"/>
      <c r="Q1" s="121"/>
      <c r="R1" s="121"/>
      <c r="S1" s="121"/>
      <c r="T1" s="121"/>
      <c r="U1" s="121"/>
    </row>
    <row r="2" spans="1:87" ht="24" customHeight="1" thickBot="1" x14ac:dyDescent="0.2">
      <c r="A2" s="201"/>
      <c r="B2" s="201"/>
      <c r="C2" s="201"/>
      <c r="D2" s="201"/>
      <c r="Q2" s="2" t="s">
        <v>1</v>
      </c>
      <c r="R2" s="199"/>
      <c r="S2" s="199"/>
      <c r="T2" s="199"/>
      <c r="U2" s="199"/>
    </row>
    <row r="3" spans="1:87" ht="22.5" customHeight="1" thickBot="1" x14ac:dyDescent="0.2">
      <c r="E3" s="138" t="s">
        <v>121</v>
      </c>
      <c r="F3" s="117" t="s">
        <v>120</v>
      </c>
      <c r="G3" s="118" t="s">
        <v>119</v>
      </c>
      <c r="H3" s="118" t="s">
        <v>117</v>
      </c>
      <c r="I3" s="119" t="s">
        <v>118</v>
      </c>
      <c r="J3" s="197" t="s">
        <v>5</v>
      </c>
      <c r="K3" s="197"/>
      <c r="L3" s="197"/>
      <c r="M3" s="198"/>
      <c r="N3" s="3" t="s">
        <v>2</v>
      </c>
      <c r="O3" s="147"/>
      <c r="Q3" s="4" t="s">
        <v>3</v>
      </c>
      <c r="R3" s="199"/>
      <c r="S3" s="199"/>
      <c r="T3" s="199"/>
      <c r="U3" s="199"/>
      <c r="AA3" s="1" t="str">
        <f>CHAR(AA8+66)</f>
        <v>F</v>
      </c>
      <c r="AB3" s="1" t="str">
        <f t="shared" ref="AB3:BJ3" si="0">CHAR(AB8+66)</f>
        <v>F</v>
      </c>
      <c r="AC3" s="1" t="str">
        <f t="shared" si="0"/>
        <v>F</v>
      </c>
      <c r="AD3" s="1" t="str">
        <f t="shared" si="0"/>
        <v>F</v>
      </c>
      <c r="AE3" s="1" t="str">
        <f t="shared" si="0"/>
        <v>G</v>
      </c>
      <c r="AF3" s="1" t="str">
        <f t="shared" si="0"/>
        <v>G</v>
      </c>
      <c r="AG3" s="1" t="str">
        <f t="shared" si="0"/>
        <v>G</v>
      </c>
      <c r="AH3" s="1" t="str">
        <f t="shared" si="0"/>
        <v>G</v>
      </c>
      <c r="AI3" s="1" t="str">
        <f t="shared" si="0"/>
        <v>H</v>
      </c>
      <c r="AJ3" s="1" t="str">
        <f t="shared" si="0"/>
        <v>H</v>
      </c>
      <c r="AK3" s="1" t="str">
        <f t="shared" si="0"/>
        <v>H</v>
      </c>
      <c r="AL3" s="1" t="str">
        <f t="shared" si="0"/>
        <v>H</v>
      </c>
      <c r="AM3" s="1" t="str">
        <f t="shared" si="0"/>
        <v>I</v>
      </c>
      <c r="AN3" s="1" t="str">
        <f t="shared" si="0"/>
        <v>I</v>
      </c>
      <c r="AO3" s="1" t="str">
        <f t="shared" si="0"/>
        <v>I</v>
      </c>
      <c r="AP3" s="1" t="str">
        <f t="shared" si="0"/>
        <v>I</v>
      </c>
      <c r="AQ3" s="1" t="str">
        <f t="shared" si="0"/>
        <v>J</v>
      </c>
      <c r="AR3" s="1" t="str">
        <f t="shared" si="0"/>
        <v>J</v>
      </c>
      <c r="AS3" s="1" t="str">
        <f t="shared" si="0"/>
        <v>J</v>
      </c>
      <c r="AT3" s="1" t="str">
        <f t="shared" si="0"/>
        <v>J</v>
      </c>
      <c r="AU3" s="1" t="str">
        <f t="shared" si="0"/>
        <v>K</v>
      </c>
      <c r="AV3" s="1" t="str">
        <f t="shared" si="0"/>
        <v>K</v>
      </c>
      <c r="AW3" s="1" t="str">
        <f t="shared" si="0"/>
        <v>K</v>
      </c>
      <c r="AX3" s="1" t="str">
        <f t="shared" si="0"/>
        <v>K</v>
      </c>
      <c r="AY3" s="1" t="str">
        <f t="shared" si="0"/>
        <v>L</v>
      </c>
      <c r="AZ3" s="1" t="str">
        <f t="shared" si="0"/>
        <v>L</v>
      </c>
      <c r="BA3" s="1" t="str">
        <f t="shared" si="0"/>
        <v>L</v>
      </c>
      <c r="BB3" s="1" t="str">
        <f t="shared" si="0"/>
        <v>L</v>
      </c>
      <c r="BC3" s="1" t="str">
        <f t="shared" si="0"/>
        <v>M</v>
      </c>
      <c r="BD3" s="1" t="str">
        <f t="shared" si="0"/>
        <v>M</v>
      </c>
      <c r="BE3" s="1" t="str">
        <f t="shared" si="0"/>
        <v>M</v>
      </c>
      <c r="BF3" s="1" t="str">
        <f t="shared" si="0"/>
        <v>M</v>
      </c>
      <c r="BG3" s="1" t="str">
        <f t="shared" si="0"/>
        <v>N</v>
      </c>
      <c r="BH3" s="1" t="str">
        <f t="shared" si="0"/>
        <v>N</v>
      </c>
      <c r="BI3" s="1" t="str">
        <f t="shared" si="0"/>
        <v>N</v>
      </c>
      <c r="BJ3" s="1" t="str">
        <f t="shared" si="0"/>
        <v>N</v>
      </c>
      <c r="BK3" s="1" t="str">
        <f>CHAR(BK8+78)</f>
        <v>O</v>
      </c>
      <c r="BL3" s="1" t="str">
        <f t="shared" ref="BL3:BV3" si="1">CHAR(BL8+78)</f>
        <v>O</v>
      </c>
      <c r="BM3" s="1" t="str">
        <f t="shared" si="1"/>
        <v>O</v>
      </c>
      <c r="BN3" s="1" t="str">
        <f t="shared" si="1"/>
        <v>O</v>
      </c>
      <c r="BO3" s="1" t="str">
        <f t="shared" si="1"/>
        <v>P</v>
      </c>
      <c r="BP3" s="1" t="str">
        <f t="shared" si="1"/>
        <v>P</v>
      </c>
      <c r="BQ3" s="1" t="str">
        <f t="shared" si="1"/>
        <v>P</v>
      </c>
      <c r="BR3" s="1" t="str">
        <f t="shared" si="1"/>
        <v>P</v>
      </c>
      <c r="BS3" s="1" t="str">
        <f t="shared" si="1"/>
        <v>Q</v>
      </c>
      <c r="BT3" s="1" t="str">
        <f t="shared" si="1"/>
        <v>Q</v>
      </c>
      <c r="BU3" s="1" t="str">
        <f t="shared" si="1"/>
        <v>Q</v>
      </c>
      <c r="BV3" s="1" t="str">
        <f t="shared" si="1"/>
        <v>Q</v>
      </c>
      <c r="BW3" s="1" t="s">
        <v>165</v>
      </c>
      <c r="BX3" s="1" t="s">
        <v>165</v>
      </c>
      <c r="BY3" s="1" t="s">
        <v>165</v>
      </c>
      <c r="BZ3" s="1" t="s">
        <v>165</v>
      </c>
      <c r="CA3" s="1" t="s">
        <v>166</v>
      </c>
      <c r="CB3" s="1" t="s">
        <v>166</v>
      </c>
      <c r="CC3" s="1" t="s">
        <v>166</v>
      </c>
      <c r="CD3" s="1" t="s">
        <v>166</v>
      </c>
      <c r="CE3" s="1" t="s">
        <v>167</v>
      </c>
      <c r="CF3" s="1" t="s">
        <v>167</v>
      </c>
      <c r="CG3" s="1" t="s">
        <v>167</v>
      </c>
      <c r="CH3" s="1" t="s">
        <v>167</v>
      </c>
    </row>
    <row r="4" spans="1:87" ht="22.5" customHeight="1" thickBot="1" x14ac:dyDescent="0.2">
      <c r="A4" s="204" t="s">
        <v>4</v>
      </c>
      <c r="B4" s="205"/>
      <c r="C4" s="205"/>
      <c r="D4" s="206"/>
      <c r="E4" s="116" t="s">
        <v>133</v>
      </c>
      <c r="F4" s="115"/>
      <c r="G4" s="115"/>
      <c r="H4" s="115"/>
      <c r="I4" s="128"/>
      <c r="J4" s="197"/>
      <c r="K4" s="197"/>
      <c r="L4" s="197"/>
      <c r="M4" s="198"/>
      <c r="N4" s="5" t="s">
        <v>6</v>
      </c>
      <c r="O4" s="148"/>
      <c r="Q4" s="4" t="s">
        <v>7</v>
      </c>
      <c r="R4" s="199"/>
      <c r="S4" s="199"/>
      <c r="T4" s="199"/>
      <c r="U4" s="199"/>
      <c r="AA4" s="6">
        <f t="shared" ref="AA4:CH4" ca="1" si="2">COUNT(AA9:AA150)</f>
        <v>0</v>
      </c>
      <c r="AB4" s="6">
        <f t="shared" ca="1" si="2"/>
        <v>0</v>
      </c>
      <c r="AC4" s="6">
        <f t="shared" ca="1" si="2"/>
        <v>0</v>
      </c>
      <c r="AD4" s="6">
        <f t="shared" ca="1" si="2"/>
        <v>0</v>
      </c>
      <c r="AE4" s="6">
        <f t="shared" ca="1" si="2"/>
        <v>0</v>
      </c>
      <c r="AF4" s="6">
        <f t="shared" ca="1" si="2"/>
        <v>0</v>
      </c>
      <c r="AG4" s="6">
        <f t="shared" ca="1" si="2"/>
        <v>0</v>
      </c>
      <c r="AH4" s="6">
        <f t="shared" ca="1" si="2"/>
        <v>0</v>
      </c>
      <c r="AI4" s="6">
        <f t="shared" ca="1" si="2"/>
        <v>0</v>
      </c>
      <c r="AJ4" s="6">
        <f t="shared" ca="1" si="2"/>
        <v>0</v>
      </c>
      <c r="AK4" s="6">
        <f t="shared" ca="1" si="2"/>
        <v>0</v>
      </c>
      <c r="AL4" s="6">
        <f t="shared" ca="1" si="2"/>
        <v>0</v>
      </c>
      <c r="AM4" s="6">
        <f t="shared" ca="1" si="2"/>
        <v>0</v>
      </c>
      <c r="AN4" s="6">
        <f t="shared" ca="1" si="2"/>
        <v>0</v>
      </c>
      <c r="AO4" s="6">
        <f t="shared" ca="1" si="2"/>
        <v>0</v>
      </c>
      <c r="AP4" s="6">
        <f t="shared" ca="1" si="2"/>
        <v>0</v>
      </c>
      <c r="AQ4" s="6">
        <f t="shared" ca="1" si="2"/>
        <v>0</v>
      </c>
      <c r="AR4" s="6">
        <f t="shared" ca="1" si="2"/>
        <v>0</v>
      </c>
      <c r="AS4" s="6">
        <f t="shared" ca="1" si="2"/>
        <v>0</v>
      </c>
      <c r="AT4" s="6">
        <f t="shared" ca="1" si="2"/>
        <v>0</v>
      </c>
      <c r="AU4" s="6">
        <f t="shared" ca="1" si="2"/>
        <v>0</v>
      </c>
      <c r="AV4" s="6">
        <f t="shared" ca="1" si="2"/>
        <v>0</v>
      </c>
      <c r="AW4" s="6">
        <f t="shared" ca="1" si="2"/>
        <v>0</v>
      </c>
      <c r="AX4" s="6">
        <f t="shared" ca="1" si="2"/>
        <v>0</v>
      </c>
      <c r="AY4" s="6">
        <f t="shared" ca="1" si="2"/>
        <v>0</v>
      </c>
      <c r="AZ4" s="6">
        <f t="shared" ca="1" si="2"/>
        <v>0</v>
      </c>
      <c r="BA4" s="6">
        <f t="shared" ca="1" si="2"/>
        <v>0</v>
      </c>
      <c r="BB4" s="6">
        <f t="shared" ca="1" si="2"/>
        <v>0</v>
      </c>
      <c r="BC4" s="6">
        <f t="shared" ca="1" si="2"/>
        <v>0</v>
      </c>
      <c r="BD4" s="6">
        <f t="shared" ca="1" si="2"/>
        <v>0</v>
      </c>
      <c r="BE4" s="6">
        <f t="shared" ca="1" si="2"/>
        <v>0</v>
      </c>
      <c r="BF4" s="6">
        <f t="shared" ca="1" si="2"/>
        <v>0</v>
      </c>
      <c r="BG4" s="6">
        <f t="shared" ca="1" si="2"/>
        <v>0</v>
      </c>
      <c r="BH4" s="6">
        <f t="shared" ca="1" si="2"/>
        <v>0</v>
      </c>
      <c r="BI4" s="6">
        <f t="shared" ca="1" si="2"/>
        <v>0</v>
      </c>
      <c r="BJ4" s="6">
        <f t="shared" ca="1" si="2"/>
        <v>0</v>
      </c>
      <c r="BK4" s="6">
        <f ca="1">COUNT(BK9:BK150)</f>
        <v>0</v>
      </c>
      <c r="BL4" s="6">
        <f t="shared" ca="1" si="2"/>
        <v>0</v>
      </c>
      <c r="BM4" s="6">
        <f t="shared" ca="1" si="2"/>
        <v>0</v>
      </c>
      <c r="BN4" s="6">
        <f t="shared" ca="1" si="2"/>
        <v>0</v>
      </c>
      <c r="BO4" s="6">
        <f t="shared" ca="1" si="2"/>
        <v>0</v>
      </c>
      <c r="BP4" s="6">
        <f t="shared" ca="1" si="2"/>
        <v>0</v>
      </c>
      <c r="BQ4" s="6">
        <f t="shared" ca="1" si="2"/>
        <v>0</v>
      </c>
      <c r="BR4" s="6">
        <f t="shared" ca="1" si="2"/>
        <v>0</v>
      </c>
      <c r="BS4" s="6">
        <f t="shared" ca="1" si="2"/>
        <v>0</v>
      </c>
      <c r="BT4" s="6">
        <f t="shared" ca="1" si="2"/>
        <v>0</v>
      </c>
      <c r="BU4" s="6">
        <f t="shared" ca="1" si="2"/>
        <v>0</v>
      </c>
      <c r="BV4" s="6">
        <f t="shared" ca="1" si="2"/>
        <v>0</v>
      </c>
      <c r="BW4" s="6">
        <f t="shared" ca="1" si="2"/>
        <v>0</v>
      </c>
      <c r="BX4" s="6">
        <f t="shared" ca="1" si="2"/>
        <v>0</v>
      </c>
      <c r="BY4" s="6">
        <f t="shared" ca="1" si="2"/>
        <v>0</v>
      </c>
      <c r="BZ4" s="6">
        <f t="shared" ca="1" si="2"/>
        <v>0</v>
      </c>
      <c r="CA4" s="6">
        <f t="shared" ca="1" si="2"/>
        <v>0</v>
      </c>
      <c r="CB4" s="6">
        <f t="shared" ca="1" si="2"/>
        <v>0</v>
      </c>
      <c r="CC4" s="6">
        <f t="shared" ca="1" si="2"/>
        <v>0</v>
      </c>
      <c r="CD4" s="6">
        <f t="shared" ca="1" si="2"/>
        <v>0</v>
      </c>
      <c r="CE4" s="6">
        <f t="shared" ca="1" si="2"/>
        <v>0</v>
      </c>
      <c r="CF4" s="6">
        <f t="shared" ca="1" si="2"/>
        <v>0</v>
      </c>
      <c r="CG4" s="6">
        <f t="shared" ca="1" si="2"/>
        <v>0</v>
      </c>
      <c r="CH4" s="6">
        <f t="shared" ca="1" si="2"/>
        <v>0</v>
      </c>
      <c r="CI4" s="107"/>
    </row>
    <row r="5" spans="1:87" ht="6" customHeight="1" x14ac:dyDescent="0.15"/>
    <row r="6" spans="1:87" ht="4.5" customHeight="1" thickBot="1" x14ac:dyDescent="0.2">
      <c r="U6" s="7"/>
      <c r="AU6" s="7"/>
      <c r="AV6" s="7"/>
      <c r="AW6" s="7"/>
      <c r="AX6" s="7"/>
    </row>
    <row r="7" spans="1:87" x14ac:dyDescent="0.15">
      <c r="A7" s="8"/>
      <c r="B7" s="9"/>
      <c r="C7" s="94"/>
      <c r="D7" s="10" t="s">
        <v>138</v>
      </c>
      <c r="E7" s="110" t="s">
        <v>10</v>
      </c>
      <c r="F7" s="122" t="str">
        <f>$H$1&amp;"年"</f>
        <v>7年</v>
      </c>
      <c r="G7" s="111"/>
      <c r="H7" s="111"/>
      <c r="I7" s="9"/>
      <c r="J7" s="9"/>
      <c r="K7" s="9"/>
      <c r="L7" s="12"/>
      <c r="M7" s="9"/>
      <c r="N7" s="9"/>
      <c r="O7" s="122" t="str">
        <f>$H$1+1&amp;"年"</f>
        <v>8年</v>
      </c>
      <c r="P7" s="9"/>
      <c r="Q7" s="9"/>
      <c r="R7" s="13" t="s">
        <v>11</v>
      </c>
      <c r="S7" s="13" t="s">
        <v>11</v>
      </c>
      <c r="T7" s="13" t="s">
        <v>11</v>
      </c>
      <c r="U7" s="202" t="s">
        <v>12</v>
      </c>
      <c r="W7" s="8"/>
      <c r="X7" s="9"/>
      <c r="Y7" s="10" t="s">
        <v>9</v>
      </c>
      <c r="Z7" s="186" t="s">
        <v>10</v>
      </c>
      <c r="AA7" s="94" t="s">
        <v>13</v>
      </c>
      <c r="AB7" s="11" t="s">
        <v>14</v>
      </c>
      <c r="AC7" s="11" t="s">
        <v>15</v>
      </c>
      <c r="AD7" s="11" t="s">
        <v>16</v>
      </c>
      <c r="AE7" s="11" t="s">
        <v>13</v>
      </c>
      <c r="AF7" s="11" t="s">
        <v>14</v>
      </c>
      <c r="AG7" s="11" t="s">
        <v>15</v>
      </c>
      <c r="AH7" s="94" t="s">
        <v>16</v>
      </c>
      <c r="AI7" s="16" t="s">
        <v>13</v>
      </c>
      <c r="AJ7" s="11" t="s">
        <v>14</v>
      </c>
      <c r="AK7" s="11" t="s">
        <v>15</v>
      </c>
      <c r="AL7" s="11" t="s">
        <v>16</v>
      </c>
      <c r="AM7" s="11" t="s">
        <v>13</v>
      </c>
      <c r="AN7" s="11" t="s">
        <v>14</v>
      </c>
      <c r="AO7" s="11" t="s">
        <v>15</v>
      </c>
      <c r="AP7" s="11" t="s">
        <v>16</v>
      </c>
      <c r="AQ7" s="11" t="s">
        <v>13</v>
      </c>
      <c r="AR7" s="11" t="s">
        <v>14</v>
      </c>
      <c r="AS7" s="11" t="s">
        <v>15</v>
      </c>
      <c r="AT7" s="11" t="s">
        <v>16</v>
      </c>
      <c r="AU7" s="96" t="s">
        <v>13</v>
      </c>
      <c r="AV7" s="11" t="s">
        <v>14</v>
      </c>
      <c r="AW7" s="94" t="s">
        <v>15</v>
      </c>
      <c r="AX7" s="95" t="s">
        <v>16</v>
      </c>
      <c r="AY7" s="16" t="s">
        <v>13</v>
      </c>
      <c r="AZ7" s="11" t="s">
        <v>14</v>
      </c>
      <c r="BA7" s="11" t="s">
        <v>15</v>
      </c>
      <c r="BB7" s="94" t="s">
        <v>16</v>
      </c>
      <c r="BC7" s="16" t="s">
        <v>13</v>
      </c>
      <c r="BD7" s="11" t="s">
        <v>14</v>
      </c>
      <c r="BE7" s="11" t="s">
        <v>15</v>
      </c>
      <c r="BF7" s="11" t="s">
        <v>16</v>
      </c>
      <c r="BG7" s="11" t="s">
        <v>13</v>
      </c>
      <c r="BH7" s="11" t="s">
        <v>14</v>
      </c>
      <c r="BI7" s="11" t="s">
        <v>15</v>
      </c>
      <c r="BJ7" s="94" t="s">
        <v>16</v>
      </c>
      <c r="BK7" s="16" t="s">
        <v>13</v>
      </c>
      <c r="BL7" s="11" t="s">
        <v>14</v>
      </c>
      <c r="BM7" s="11" t="s">
        <v>15</v>
      </c>
      <c r="BN7" s="11" t="s">
        <v>16</v>
      </c>
      <c r="BO7" s="11" t="s">
        <v>13</v>
      </c>
      <c r="BP7" s="11" t="s">
        <v>14</v>
      </c>
      <c r="BQ7" s="11" t="s">
        <v>15</v>
      </c>
      <c r="BR7" s="94" t="s">
        <v>16</v>
      </c>
      <c r="BS7" s="16" t="s">
        <v>13</v>
      </c>
      <c r="BT7" s="11" t="s">
        <v>14</v>
      </c>
      <c r="BU7" s="11" t="s">
        <v>15</v>
      </c>
      <c r="BV7" s="11" t="s">
        <v>16</v>
      </c>
      <c r="BW7" s="11" t="s">
        <v>13</v>
      </c>
      <c r="BX7" s="11" t="s">
        <v>14</v>
      </c>
      <c r="BY7" s="11" t="s">
        <v>15</v>
      </c>
      <c r="BZ7" s="94" t="s">
        <v>16</v>
      </c>
      <c r="CA7" s="16" t="s">
        <v>13</v>
      </c>
      <c r="CB7" s="11" t="s">
        <v>14</v>
      </c>
      <c r="CC7" s="11" t="s">
        <v>15</v>
      </c>
      <c r="CD7" s="15" t="s">
        <v>16</v>
      </c>
      <c r="CE7" s="14" t="s">
        <v>13</v>
      </c>
      <c r="CF7" s="11" t="s">
        <v>14</v>
      </c>
      <c r="CG7" s="11" t="s">
        <v>15</v>
      </c>
      <c r="CH7" s="15" t="s">
        <v>16</v>
      </c>
    </row>
    <row r="8" spans="1:87" ht="14.25" x14ac:dyDescent="0.15">
      <c r="A8" s="17" t="s">
        <v>17</v>
      </c>
      <c r="B8" s="139" t="s">
        <v>18</v>
      </c>
      <c r="C8" s="136"/>
      <c r="D8" s="18" t="s">
        <v>19</v>
      </c>
      <c r="E8" s="143" t="s">
        <v>132</v>
      </c>
      <c r="F8" s="129" t="s">
        <v>20</v>
      </c>
      <c r="G8" s="129" t="s">
        <v>21</v>
      </c>
      <c r="H8" s="129" t="s">
        <v>22</v>
      </c>
      <c r="I8" s="20" t="s">
        <v>23</v>
      </c>
      <c r="J8" s="20" t="s">
        <v>24</v>
      </c>
      <c r="K8" s="20" t="s">
        <v>25</v>
      </c>
      <c r="L8" s="130" t="s">
        <v>26</v>
      </c>
      <c r="M8" s="20" t="s">
        <v>27</v>
      </c>
      <c r="N8" s="20" t="s">
        <v>28</v>
      </c>
      <c r="O8" s="20" t="s">
        <v>29</v>
      </c>
      <c r="P8" s="20" t="s">
        <v>30</v>
      </c>
      <c r="Q8" s="20" t="s">
        <v>31</v>
      </c>
      <c r="R8" s="120"/>
      <c r="S8" s="120"/>
      <c r="T8" s="120"/>
      <c r="U8" s="203"/>
      <c r="W8" s="17" t="s">
        <v>110</v>
      </c>
      <c r="X8" s="18" t="s">
        <v>18</v>
      </c>
      <c r="Y8" s="18" t="s">
        <v>19</v>
      </c>
      <c r="Z8" s="187"/>
      <c r="AA8" s="93">
        <v>4</v>
      </c>
      <c r="AB8" s="19">
        <v>4</v>
      </c>
      <c r="AC8" s="19">
        <v>4</v>
      </c>
      <c r="AD8" s="19">
        <v>4</v>
      </c>
      <c r="AE8" s="19">
        <v>5</v>
      </c>
      <c r="AF8" s="19">
        <v>5</v>
      </c>
      <c r="AG8" s="19">
        <v>5</v>
      </c>
      <c r="AH8" s="93">
        <v>5</v>
      </c>
      <c r="AI8" s="21">
        <v>6</v>
      </c>
      <c r="AJ8" s="19">
        <v>6</v>
      </c>
      <c r="AK8" s="19">
        <v>6</v>
      </c>
      <c r="AL8" s="19">
        <v>6</v>
      </c>
      <c r="AM8" s="19">
        <v>7</v>
      </c>
      <c r="AN8" s="19">
        <v>7</v>
      </c>
      <c r="AO8" s="19">
        <v>7</v>
      </c>
      <c r="AP8" s="19">
        <v>7</v>
      </c>
      <c r="AQ8" s="19">
        <v>8</v>
      </c>
      <c r="AR8" s="19">
        <v>8</v>
      </c>
      <c r="AS8" s="19">
        <v>8</v>
      </c>
      <c r="AT8" s="93">
        <v>8</v>
      </c>
      <c r="AU8" s="21">
        <v>9</v>
      </c>
      <c r="AV8" s="19">
        <v>9</v>
      </c>
      <c r="AW8" s="19">
        <v>9</v>
      </c>
      <c r="AX8" s="19">
        <v>9</v>
      </c>
      <c r="AY8" s="19">
        <v>10</v>
      </c>
      <c r="AZ8" s="19">
        <v>10</v>
      </c>
      <c r="BA8" s="19">
        <v>10</v>
      </c>
      <c r="BB8" s="93">
        <v>10</v>
      </c>
      <c r="BC8" s="21">
        <v>11</v>
      </c>
      <c r="BD8" s="19">
        <v>11</v>
      </c>
      <c r="BE8" s="19">
        <v>11</v>
      </c>
      <c r="BF8" s="19">
        <v>11</v>
      </c>
      <c r="BG8" s="19">
        <v>12</v>
      </c>
      <c r="BH8" s="19">
        <v>12</v>
      </c>
      <c r="BI8" s="19">
        <v>12</v>
      </c>
      <c r="BJ8" s="93">
        <v>12</v>
      </c>
      <c r="BK8" s="21">
        <v>1</v>
      </c>
      <c r="BL8" s="19">
        <v>1</v>
      </c>
      <c r="BM8" s="19">
        <v>1</v>
      </c>
      <c r="BN8" s="19">
        <v>1</v>
      </c>
      <c r="BO8" s="19">
        <v>2</v>
      </c>
      <c r="BP8" s="19">
        <v>2</v>
      </c>
      <c r="BQ8" s="19">
        <v>2</v>
      </c>
      <c r="BR8" s="93">
        <v>2</v>
      </c>
      <c r="BS8" s="21">
        <v>3</v>
      </c>
      <c r="BT8" s="19">
        <v>3</v>
      </c>
      <c r="BU8" s="19">
        <v>3</v>
      </c>
      <c r="BV8" s="19">
        <v>3</v>
      </c>
      <c r="BW8" s="23" t="s">
        <v>32</v>
      </c>
      <c r="BX8" s="23" t="s">
        <v>32</v>
      </c>
      <c r="BY8" s="23" t="s">
        <v>32</v>
      </c>
      <c r="BZ8" s="97" t="s">
        <v>32</v>
      </c>
      <c r="CA8" s="22" t="s">
        <v>32</v>
      </c>
      <c r="CB8" s="23" t="s">
        <v>32</v>
      </c>
      <c r="CC8" s="23" t="s">
        <v>32</v>
      </c>
      <c r="CD8" s="25" t="s">
        <v>32</v>
      </c>
      <c r="CE8" s="24" t="s">
        <v>32</v>
      </c>
      <c r="CF8" s="23" t="s">
        <v>32</v>
      </c>
      <c r="CG8" s="23" t="s">
        <v>32</v>
      </c>
      <c r="CH8" s="25" t="s">
        <v>32</v>
      </c>
    </row>
    <row r="9" spans="1:87" ht="24" customHeight="1" x14ac:dyDescent="0.2">
      <c r="A9" s="26">
        <v>1</v>
      </c>
      <c r="B9" s="137" t="s">
        <v>177</v>
      </c>
      <c r="C9" s="125"/>
      <c r="D9" s="100"/>
      <c r="E9" s="126"/>
      <c r="F9" s="180"/>
      <c r="G9" s="180"/>
      <c r="H9" s="180"/>
      <c r="I9" s="180"/>
      <c r="J9" s="180"/>
      <c r="K9" s="180"/>
      <c r="L9" s="180"/>
      <c r="M9" s="180"/>
      <c r="N9" s="180"/>
      <c r="O9" s="180"/>
      <c r="P9" s="180"/>
      <c r="Q9" s="180"/>
      <c r="R9" s="180"/>
      <c r="S9" s="180"/>
      <c r="T9" s="180"/>
      <c r="U9" s="29">
        <f>SUM(F9:T9)</f>
        <v>0</v>
      </c>
      <c r="W9" s="26">
        <v>1</v>
      </c>
      <c r="X9" s="27" t="str">
        <f t="shared" ref="X9" si="3">B9</f>
        <v>①</v>
      </c>
      <c r="Y9" s="27">
        <f t="shared" ref="Y9" si="4">D9</f>
        <v>0</v>
      </c>
      <c r="Z9" s="28">
        <f t="shared" ref="Z9" si="5">E9</f>
        <v>0</v>
      </c>
      <c r="AA9" s="92" t="str">
        <f ca="1">IF(INDIRECT(AA$3&amp;ROW())="","",IF(AA$7=$X9,INDIRECT(AA$3&amp;ROW()),""))</f>
        <v/>
      </c>
      <c r="AB9" s="92" t="str">
        <f t="shared" ref="AB9:CD13" ca="1" si="6">IF(INDIRECT(AB$3&amp;ROW())="","",IF(AB$7=$X9,INDIRECT(AB$3&amp;ROW()),""))</f>
        <v/>
      </c>
      <c r="AC9" s="92" t="str">
        <f t="shared" ca="1" si="6"/>
        <v/>
      </c>
      <c r="AD9" s="92" t="str">
        <f t="shared" ca="1" si="6"/>
        <v/>
      </c>
      <c r="AE9" s="92" t="str">
        <f t="shared" ca="1" si="6"/>
        <v/>
      </c>
      <c r="AF9" s="92" t="str">
        <f t="shared" ca="1" si="6"/>
        <v/>
      </c>
      <c r="AG9" s="92" t="str">
        <f t="shared" ca="1" si="6"/>
        <v/>
      </c>
      <c r="AH9" s="92" t="str">
        <f t="shared" ca="1" si="6"/>
        <v/>
      </c>
      <c r="AI9" s="92" t="str">
        <f t="shared" ca="1" si="6"/>
        <v/>
      </c>
      <c r="AJ9" s="92" t="str">
        <f t="shared" ca="1" si="6"/>
        <v/>
      </c>
      <c r="AK9" s="92" t="str">
        <f t="shared" ca="1" si="6"/>
        <v/>
      </c>
      <c r="AL9" s="92" t="str">
        <f t="shared" ca="1" si="6"/>
        <v/>
      </c>
      <c r="AM9" s="92" t="str">
        <f t="shared" ca="1" si="6"/>
        <v/>
      </c>
      <c r="AN9" s="92" t="str">
        <f t="shared" ca="1" si="6"/>
        <v/>
      </c>
      <c r="AO9" s="92" t="str">
        <f t="shared" ca="1" si="6"/>
        <v/>
      </c>
      <c r="AP9" s="92" t="str">
        <f t="shared" ca="1" si="6"/>
        <v/>
      </c>
      <c r="AQ9" s="92" t="str">
        <f t="shared" ca="1" si="6"/>
        <v/>
      </c>
      <c r="AR9" s="92" t="str">
        <f t="shared" ca="1" si="6"/>
        <v/>
      </c>
      <c r="AS9" s="92" t="str">
        <f t="shared" ca="1" si="6"/>
        <v/>
      </c>
      <c r="AT9" s="92" t="str">
        <f t="shared" ca="1" si="6"/>
        <v/>
      </c>
      <c r="AU9" s="92" t="str">
        <f t="shared" ca="1" si="6"/>
        <v/>
      </c>
      <c r="AV9" s="92" t="str">
        <f t="shared" ca="1" si="6"/>
        <v/>
      </c>
      <c r="AW9" s="92" t="str">
        <f t="shared" ca="1" si="6"/>
        <v/>
      </c>
      <c r="AX9" s="92" t="str">
        <f t="shared" ca="1" si="6"/>
        <v/>
      </c>
      <c r="AY9" s="92" t="str">
        <f t="shared" ca="1" si="6"/>
        <v/>
      </c>
      <c r="AZ9" s="92" t="str">
        <f t="shared" ca="1" si="6"/>
        <v/>
      </c>
      <c r="BA9" s="92" t="str">
        <f t="shared" ca="1" si="6"/>
        <v/>
      </c>
      <c r="BB9" s="92" t="str">
        <f t="shared" ca="1" si="6"/>
        <v/>
      </c>
      <c r="BC9" s="92" t="str">
        <f t="shared" ca="1" si="6"/>
        <v/>
      </c>
      <c r="BD9" s="92" t="str">
        <f t="shared" ca="1" si="6"/>
        <v/>
      </c>
      <c r="BE9" s="92" t="str">
        <f t="shared" ca="1" si="6"/>
        <v/>
      </c>
      <c r="BF9" s="92" t="str">
        <f t="shared" ca="1" si="6"/>
        <v/>
      </c>
      <c r="BG9" s="92" t="str">
        <f t="shared" ca="1" si="6"/>
        <v/>
      </c>
      <c r="BH9" s="92" t="str">
        <f t="shared" ca="1" si="6"/>
        <v/>
      </c>
      <c r="BI9" s="92" t="str">
        <f t="shared" ca="1" si="6"/>
        <v/>
      </c>
      <c r="BJ9" s="92" t="str">
        <f t="shared" ca="1" si="6"/>
        <v/>
      </c>
      <c r="BK9" s="92" t="str">
        <f t="shared" ca="1" si="6"/>
        <v/>
      </c>
      <c r="BL9" s="92" t="str">
        <f t="shared" ca="1" si="6"/>
        <v/>
      </c>
      <c r="BM9" s="92" t="str">
        <f t="shared" ca="1" si="6"/>
        <v/>
      </c>
      <c r="BN9" s="92" t="str">
        <f t="shared" ca="1" si="6"/>
        <v/>
      </c>
      <c r="BO9" s="92" t="str">
        <f t="shared" ca="1" si="6"/>
        <v/>
      </c>
      <c r="BP9" s="92" t="str">
        <f t="shared" ca="1" si="6"/>
        <v/>
      </c>
      <c r="BQ9" s="92" t="str">
        <f t="shared" ca="1" si="6"/>
        <v/>
      </c>
      <c r="BR9" s="92" t="str">
        <f t="shared" ca="1" si="6"/>
        <v/>
      </c>
      <c r="BS9" s="92" t="str">
        <f t="shared" ca="1" si="6"/>
        <v/>
      </c>
      <c r="BT9" s="92" t="str">
        <f t="shared" ca="1" si="6"/>
        <v/>
      </c>
      <c r="BU9" s="92" t="str">
        <f t="shared" ca="1" si="6"/>
        <v/>
      </c>
      <c r="BV9" s="92" t="str">
        <f t="shared" ca="1" si="6"/>
        <v/>
      </c>
      <c r="BW9" s="92" t="str">
        <f t="shared" ca="1" si="6"/>
        <v/>
      </c>
      <c r="BX9" s="92" t="str">
        <f t="shared" ca="1" si="6"/>
        <v/>
      </c>
      <c r="BY9" s="92" t="str">
        <f t="shared" ca="1" si="6"/>
        <v/>
      </c>
      <c r="BZ9" s="92" t="str">
        <f t="shared" ca="1" si="6"/>
        <v/>
      </c>
      <c r="CA9" s="92" t="str">
        <f t="shared" ca="1" si="6"/>
        <v/>
      </c>
      <c r="CB9" s="92" t="str">
        <f t="shared" ca="1" si="6"/>
        <v/>
      </c>
      <c r="CC9" s="92" t="str">
        <f t="shared" ca="1" si="6"/>
        <v/>
      </c>
      <c r="CD9" s="92" t="str">
        <f t="shared" ca="1" si="6"/>
        <v/>
      </c>
      <c r="CE9" s="30" t="str">
        <f t="shared" ref="CE9:CH72" ca="1" si="7">IF(INDIRECT(CE$3&amp;ROW())="","",IF(CE$7=$X9,INDIRECT(CE$3&amp;ROW()),""))</f>
        <v/>
      </c>
      <c r="CF9" s="31" t="str">
        <f t="shared" ca="1" si="7"/>
        <v/>
      </c>
      <c r="CG9" s="31" t="str">
        <f t="shared" ca="1" si="7"/>
        <v/>
      </c>
      <c r="CH9" s="31" t="str">
        <f t="shared" ca="1" si="7"/>
        <v/>
      </c>
    </row>
    <row r="10" spans="1:87" ht="24" customHeight="1" x14ac:dyDescent="0.2">
      <c r="A10" s="26">
        <v>2</v>
      </c>
      <c r="B10" s="137"/>
      <c r="C10" s="125"/>
      <c r="D10" s="100"/>
      <c r="E10" s="126"/>
      <c r="F10" s="180"/>
      <c r="G10" s="180"/>
      <c r="H10" s="180"/>
      <c r="I10" s="180"/>
      <c r="J10" s="180"/>
      <c r="K10" s="180"/>
      <c r="L10" s="180"/>
      <c r="M10" s="180"/>
      <c r="N10" s="180"/>
      <c r="O10" s="180"/>
      <c r="P10" s="180"/>
      <c r="Q10" s="180"/>
      <c r="R10" s="180"/>
      <c r="S10" s="180"/>
      <c r="T10" s="180"/>
      <c r="U10" s="29">
        <f t="shared" ref="U10:U73" si="8">SUM(F10:T10)</f>
        <v>0</v>
      </c>
      <c r="W10" s="26">
        <v>2</v>
      </c>
      <c r="X10" s="27">
        <f t="shared" ref="X10:X28" si="9">B10</f>
        <v>0</v>
      </c>
      <c r="Y10" s="27">
        <f t="shared" ref="Y10:Y28" si="10">D10</f>
        <v>0</v>
      </c>
      <c r="Z10" s="28">
        <f t="shared" ref="Z10:Z28" si="11">E10</f>
        <v>0</v>
      </c>
      <c r="AA10" s="92" t="str">
        <f t="shared" ref="AA10:AP73" ca="1" si="12">IF(INDIRECT(AA$3&amp;ROW())="","",IF(AA$7=$X10,INDIRECT(AA$3&amp;ROW()),""))</f>
        <v/>
      </c>
      <c r="AB10" s="92" t="str">
        <f t="shared" ca="1" si="12"/>
        <v/>
      </c>
      <c r="AC10" s="92" t="str">
        <f t="shared" ca="1" si="12"/>
        <v/>
      </c>
      <c r="AD10" s="92" t="str">
        <f t="shared" ca="1" si="12"/>
        <v/>
      </c>
      <c r="AE10" s="92" t="str">
        <f t="shared" ca="1" si="12"/>
        <v/>
      </c>
      <c r="AF10" s="92" t="str">
        <f t="shared" ca="1" si="12"/>
        <v/>
      </c>
      <c r="AG10" s="92" t="str">
        <f t="shared" ca="1" si="12"/>
        <v/>
      </c>
      <c r="AH10" s="92" t="str">
        <f t="shared" ca="1" si="12"/>
        <v/>
      </c>
      <c r="AI10" s="92" t="str">
        <f t="shared" ca="1" si="12"/>
        <v/>
      </c>
      <c r="AJ10" s="92" t="str">
        <f t="shared" ca="1" si="12"/>
        <v/>
      </c>
      <c r="AK10" s="92" t="str">
        <f t="shared" ca="1" si="12"/>
        <v/>
      </c>
      <c r="AL10" s="92" t="str">
        <f t="shared" ca="1" si="12"/>
        <v/>
      </c>
      <c r="AM10" s="92" t="str">
        <f t="shared" ca="1" si="12"/>
        <v/>
      </c>
      <c r="AN10" s="92" t="str">
        <f t="shared" ca="1" si="12"/>
        <v/>
      </c>
      <c r="AO10" s="92" t="str">
        <f t="shared" ca="1" si="12"/>
        <v/>
      </c>
      <c r="AP10" s="92" t="str">
        <f t="shared" ca="1" si="12"/>
        <v/>
      </c>
      <c r="AQ10" s="92" t="str">
        <f t="shared" ca="1" si="6"/>
        <v/>
      </c>
      <c r="AR10" s="92" t="str">
        <f t="shared" ca="1" si="6"/>
        <v/>
      </c>
      <c r="AS10" s="92" t="str">
        <f t="shared" ca="1" si="6"/>
        <v/>
      </c>
      <c r="AT10" s="92" t="str">
        <f t="shared" ca="1" si="6"/>
        <v/>
      </c>
      <c r="AU10" s="92" t="str">
        <f t="shared" ca="1" si="6"/>
        <v/>
      </c>
      <c r="AV10" s="92" t="str">
        <f t="shared" ca="1" si="6"/>
        <v/>
      </c>
      <c r="AW10" s="92" t="str">
        <f t="shared" ca="1" si="6"/>
        <v/>
      </c>
      <c r="AX10" s="92" t="str">
        <f t="shared" ca="1" si="6"/>
        <v/>
      </c>
      <c r="AY10" s="92" t="str">
        <f t="shared" ca="1" si="6"/>
        <v/>
      </c>
      <c r="AZ10" s="92" t="str">
        <f t="shared" ca="1" si="6"/>
        <v/>
      </c>
      <c r="BA10" s="92" t="str">
        <f t="shared" ca="1" si="6"/>
        <v/>
      </c>
      <c r="BB10" s="92" t="str">
        <f t="shared" ca="1" si="6"/>
        <v/>
      </c>
      <c r="BC10" s="92" t="str">
        <f t="shared" ca="1" si="6"/>
        <v/>
      </c>
      <c r="BD10" s="92" t="str">
        <f t="shared" ca="1" si="6"/>
        <v/>
      </c>
      <c r="BE10" s="92" t="str">
        <f t="shared" ca="1" si="6"/>
        <v/>
      </c>
      <c r="BF10" s="92" t="str">
        <f t="shared" ca="1" si="6"/>
        <v/>
      </c>
      <c r="BG10" s="92" t="str">
        <f t="shared" ca="1" si="6"/>
        <v/>
      </c>
      <c r="BH10" s="92" t="str">
        <f t="shared" ca="1" si="6"/>
        <v/>
      </c>
      <c r="BI10" s="92" t="str">
        <f t="shared" ca="1" si="6"/>
        <v/>
      </c>
      <c r="BJ10" s="92" t="str">
        <f t="shared" ca="1" si="6"/>
        <v/>
      </c>
      <c r="BK10" s="92" t="str">
        <f t="shared" ca="1" si="6"/>
        <v/>
      </c>
      <c r="BL10" s="92" t="str">
        <f t="shared" ca="1" si="6"/>
        <v/>
      </c>
      <c r="BM10" s="92" t="str">
        <f t="shared" ca="1" si="6"/>
        <v/>
      </c>
      <c r="BN10" s="92" t="str">
        <f t="shared" ca="1" si="6"/>
        <v/>
      </c>
      <c r="BO10" s="92" t="str">
        <f t="shared" ca="1" si="6"/>
        <v/>
      </c>
      <c r="BP10" s="92" t="str">
        <f t="shared" ca="1" si="6"/>
        <v/>
      </c>
      <c r="BQ10" s="92" t="str">
        <f t="shared" ca="1" si="6"/>
        <v/>
      </c>
      <c r="BR10" s="92" t="str">
        <f t="shared" ca="1" si="6"/>
        <v/>
      </c>
      <c r="BS10" s="92" t="str">
        <f t="shared" ca="1" si="6"/>
        <v/>
      </c>
      <c r="BT10" s="92" t="str">
        <f t="shared" ca="1" si="6"/>
        <v/>
      </c>
      <c r="BU10" s="92" t="str">
        <f t="shared" ca="1" si="6"/>
        <v/>
      </c>
      <c r="BV10" s="92" t="str">
        <f t="shared" ca="1" si="6"/>
        <v/>
      </c>
      <c r="BW10" s="92" t="str">
        <f t="shared" ca="1" si="6"/>
        <v/>
      </c>
      <c r="BX10" s="92" t="str">
        <f t="shared" ca="1" si="6"/>
        <v/>
      </c>
      <c r="BY10" s="92" t="str">
        <f t="shared" ca="1" si="6"/>
        <v/>
      </c>
      <c r="BZ10" s="92" t="str">
        <f t="shared" ca="1" si="6"/>
        <v/>
      </c>
      <c r="CA10" s="92" t="str">
        <f t="shared" ca="1" si="6"/>
        <v/>
      </c>
      <c r="CB10" s="92" t="str">
        <f t="shared" ca="1" si="6"/>
        <v/>
      </c>
      <c r="CC10" s="92" t="str">
        <f t="shared" ca="1" si="6"/>
        <v/>
      </c>
      <c r="CD10" s="92" t="str">
        <f t="shared" ca="1" si="6"/>
        <v/>
      </c>
      <c r="CE10" s="30" t="str">
        <f t="shared" ca="1" si="7"/>
        <v/>
      </c>
      <c r="CF10" s="31" t="str">
        <f t="shared" ca="1" si="7"/>
        <v/>
      </c>
      <c r="CG10" s="31" t="str">
        <f t="shared" ca="1" si="7"/>
        <v/>
      </c>
      <c r="CH10" s="31" t="str">
        <f t="shared" ca="1" si="7"/>
        <v/>
      </c>
    </row>
    <row r="11" spans="1:87" ht="24" customHeight="1" x14ac:dyDescent="0.2">
      <c r="A11" s="26">
        <v>3</v>
      </c>
      <c r="B11" s="137"/>
      <c r="C11" s="125"/>
      <c r="D11" s="100"/>
      <c r="E11" s="126"/>
      <c r="F11" s="180"/>
      <c r="G11" s="180"/>
      <c r="H11" s="180"/>
      <c r="I11" s="180"/>
      <c r="J11" s="180"/>
      <c r="K11" s="180"/>
      <c r="L11" s="180"/>
      <c r="M11" s="180"/>
      <c r="N11" s="180"/>
      <c r="O11" s="180"/>
      <c r="P11" s="180"/>
      <c r="Q11" s="180"/>
      <c r="R11" s="180"/>
      <c r="S11" s="180"/>
      <c r="T11" s="180"/>
      <c r="U11" s="29">
        <f t="shared" si="8"/>
        <v>0</v>
      </c>
      <c r="W11" s="26">
        <v>3</v>
      </c>
      <c r="X11" s="27">
        <f t="shared" si="9"/>
        <v>0</v>
      </c>
      <c r="Y11" s="27">
        <f t="shared" si="10"/>
        <v>0</v>
      </c>
      <c r="Z11" s="28">
        <f t="shared" si="11"/>
        <v>0</v>
      </c>
      <c r="AA11" s="92" t="str">
        <f t="shared" ca="1" si="12"/>
        <v/>
      </c>
      <c r="AB11" s="92" t="str">
        <f t="shared" ca="1" si="6"/>
        <v/>
      </c>
      <c r="AC11" s="92" t="str">
        <f t="shared" ca="1" si="6"/>
        <v/>
      </c>
      <c r="AD11" s="92" t="str">
        <f t="shared" ca="1" si="6"/>
        <v/>
      </c>
      <c r="AE11" s="92" t="str">
        <f t="shared" ca="1" si="6"/>
        <v/>
      </c>
      <c r="AF11" s="92" t="str">
        <f t="shared" ca="1" si="6"/>
        <v/>
      </c>
      <c r="AG11" s="92" t="str">
        <f t="shared" ca="1" si="6"/>
        <v/>
      </c>
      <c r="AH11" s="92" t="str">
        <f t="shared" ca="1" si="6"/>
        <v/>
      </c>
      <c r="AI11" s="92" t="str">
        <f t="shared" ca="1" si="6"/>
        <v/>
      </c>
      <c r="AJ11" s="92" t="str">
        <f t="shared" ca="1" si="6"/>
        <v/>
      </c>
      <c r="AK11" s="92" t="str">
        <f t="shared" ca="1" si="6"/>
        <v/>
      </c>
      <c r="AL11" s="92" t="str">
        <f t="shared" ca="1" si="6"/>
        <v/>
      </c>
      <c r="AM11" s="92" t="str">
        <f t="shared" ca="1" si="6"/>
        <v/>
      </c>
      <c r="AN11" s="92" t="str">
        <f t="shared" ca="1" si="6"/>
        <v/>
      </c>
      <c r="AO11" s="92" t="str">
        <f t="shared" ca="1" si="6"/>
        <v/>
      </c>
      <c r="AP11" s="92" t="str">
        <f t="shared" ca="1" si="6"/>
        <v/>
      </c>
      <c r="AQ11" s="92" t="str">
        <f t="shared" ca="1" si="6"/>
        <v/>
      </c>
      <c r="AR11" s="92" t="str">
        <f t="shared" ca="1" si="6"/>
        <v/>
      </c>
      <c r="AS11" s="92" t="str">
        <f t="shared" ca="1" si="6"/>
        <v/>
      </c>
      <c r="AT11" s="92" t="str">
        <f t="shared" ca="1" si="6"/>
        <v/>
      </c>
      <c r="AU11" s="92" t="str">
        <f t="shared" ca="1" si="6"/>
        <v/>
      </c>
      <c r="AV11" s="92" t="str">
        <f t="shared" ca="1" si="6"/>
        <v/>
      </c>
      <c r="AW11" s="92" t="str">
        <f t="shared" ca="1" si="6"/>
        <v/>
      </c>
      <c r="AX11" s="92" t="str">
        <f t="shared" ca="1" si="6"/>
        <v/>
      </c>
      <c r="AY11" s="92" t="str">
        <f t="shared" ca="1" si="6"/>
        <v/>
      </c>
      <c r="AZ11" s="92" t="str">
        <f t="shared" ca="1" si="6"/>
        <v/>
      </c>
      <c r="BA11" s="92" t="str">
        <f t="shared" ca="1" si="6"/>
        <v/>
      </c>
      <c r="BB11" s="92" t="str">
        <f t="shared" ca="1" si="6"/>
        <v/>
      </c>
      <c r="BC11" s="92" t="str">
        <f t="shared" ca="1" si="6"/>
        <v/>
      </c>
      <c r="BD11" s="92" t="str">
        <f t="shared" ca="1" si="6"/>
        <v/>
      </c>
      <c r="BE11" s="92" t="str">
        <f t="shared" ca="1" si="6"/>
        <v/>
      </c>
      <c r="BF11" s="92" t="str">
        <f t="shared" ca="1" si="6"/>
        <v/>
      </c>
      <c r="BG11" s="92" t="str">
        <f t="shared" ca="1" si="6"/>
        <v/>
      </c>
      <c r="BH11" s="92" t="str">
        <f t="shared" ca="1" si="6"/>
        <v/>
      </c>
      <c r="BI11" s="92" t="str">
        <f t="shared" ca="1" si="6"/>
        <v/>
      </c>
      <c r="BJ11" s="92" t="str">
        <f t="shared" ca="1" si="6"/>
        <v/>
      </c>
      <c r="BK11" s="92" t="str">
        <f t="shared" ca="1" si="6"/>
        <v/>
      </c>
      <c r="BL11" s="92" t="str">
        <f t="shared" ca="1" si="6"/>
        <v/>
      </c>
      <c r="BM11" s="92" t="str">
        <f t="shared" ca="1" si="6"/>
        <v/>
      </c>
      <c r="BN11" s="92" t="str">
        <f t="shared" ca="1" si="6"/>
        <v/>
      </c>
      <c r="BO11" s="92" t="str">
        <f t="shared" ca="1" si="6"/>
        <v/>
      </c>
      <c r="BP11" s="92" t="str">
        <f t="shared" ca="1" si="6"/>
        <v/>
      </c>
      <c r="BQ11" s="92" t="str">
        <f t="shared" ca="1" si="6"/>
        <v/>
      </c>
      <c r="BR11" s="92" t="str">
        <f t="shared" ca="1" si="6"/>
        <v/>
      </c>
      <c r="BS11" s="92" t="str">
        <f t="shared" ca="1" si="6"/>
        <v/>
      </c>
      <c r="BT11" s="92" t="str">
        <f t="shared" ca="1" si="6"/>
        <v/>
      </c>
      <c r="BU11" s="92" t="str">
        <f t="shared" ca="1" si="6"/>
        <v/>
      </c>
      <c r="BV11" s="92" t="str">
        <f t="shared" ca="1" si="6"/>
        <v/>
      </c>
      <c r="BW11" s="92" t="str">
        <f t="shared" ca="1" si="6"/>
        <v/>
      </c>
      <c r="BX11" s="92" t="str">
        <f t="shared" ca="1" si="6"/>
        <v/>
      </c>
      <c r="BY11" s="92" t="str">
        <f t="shared" ca="1" si="6"/>
        <v/>
      </c>
      <c r="BZ11" s="92" t="str">
        <f t="shared" ca="1" si="6"/>
        <v/>
      </c>
      <c r="CA11" s="92" t="str">
        <f t="shared" ca="1" si="6"/>
        <v/>
      </c>
      <c r="CB11" s="92" t="str">
        <f t="shared" ca="1" si="6"/>
        <v/>
      </c>
      <c r="CC11" s="92" t="str">
        <f t="shared" ca="1" si="6"/>
        <v/>
      </c>
      <c r="CD11" s="92" t="str">
        <f t="shared" ca="1" si="6"/>
        <v/>
      </c>
      <c r="CE11" s="30" t="str">
        <f t="shared" ca="1" si="7"/>
        <v/>
      </c>
      <c r="CF11" s="31" t="str">
        <f t="shared" ca="1" si="7"/>
        <v/>
      </c>
      <c r="CG11" s="31" t="str">
        <f t="shared" ca="1" si="7"/>
        <v/>
      </c>
      <c r="CH11" s="31" t="str">
        <f t="shared" ca="1" si="7"/>
        <v/>
      </c>
    </row>
    <row r="12" spans="1:87" ht="24" customHeight="1" x14ac:dyDescent="0.2">
      <c r="A12" s="26">
        <v>4</v>
      </c>
      <c r="B12" s="137"/>
      <c r="C12" s="125"/>
      <c r="D12" s="101"/>
      <c r="E12" s="126"/>
      <c r="F12" s="180"/>
      <c r="G12" s="180"/>
      <c r="H12" s="180"/>
      <c r="I12" s="180"/>
      <c r="J12" s="180"/>
      <c r="K12" s="180"/>
      <c r="L12" s="180"/>
      <c r="M12" s="180"/>
      <c r="N12" s="180"/>
      <c r="O12" s="180"/>
      <c r="P12" s="180"/>
      <c r="Q12" s="180"/>
      <c r="R12" s="180"/>
      <c r="S12" s="180"/>
      <c r="T12" s="180"/>
      <c r="U12" s="29">
        <f t="shared" si="8"/>
        <v>0</v>
      </c>
      <c r="W12" s="26">
        <v>4</v>
      </c>
      <c r="X12" s="27">
        <f t="shared" si="9"/>
        <v>0</v>
      </c>
      <c r="Y12" s="27">
        <f t="shared" si="10"/>
        <v>0</v>
      </c>
      <c r="Z12" s="28">
        <f t="shared" si="11"/>
        <v>0</v>
      </c>
      <c r="AA12" s="92" t="str">
        <f t="shared" ca="1" si="12"/>
        <v/>
      </c>
      <c r="AB12" s="92" t="str">
        <f t="shared" ca="1" si="6"/>
        <v/>
      </c>
      <c r="AC12" s="92" t="str">
        <f t="shared" ca="1" si="6"/>
        <v/>
      </c>
      <c r="AD12" s="92" t="str">
        <f t="shared" ca="1" si="6"/>
        <v/>
      </c>
      <c r="AE12" s="92" t="str">
        <f t="shared" ca="1" si="6"/>
        <v/>
      </c>
      <c r="AF12" s="92" t="str">
        <f t="shared" ca="1" si="6"/>
        <v/>
      </c>
      <c r="AG12" s="92" t="str">
        <f t="shared" ca="1" si="6"/>
        <v/>
      </c>
      <c r="AH12" s="92" t="str">
        <f t="shared" ca="1" si="6"/>
        <v/>
      </c>
      <c r="AI12" s="92" t="str">
        <f t="shared" ca="1" si="6"/>
        <v/>
      </c>
      <c r="AJ12" s="92" t="str">
        <f t="shared" ca="1" si="6"/>
        <v/>
      </c>
      <c r="AK12" s="92" t="str">
        <f t="shared" ca="1" si="6"/>
        <v/>
      </c>
      <c r="AL12" s="92" t="str">
        <f t="shared" ca="1" si="6"/>
        <v/>
      </c>
      <c r="AM12" s="92" t="str">
        <f t="shared" ca="1" si="6"/>
        <v/>
      </c>
      <c r="AN12" s="92" t="str">
        <f t="shared" ca="1" si="6"/>
        <v/>
      </c>
      <c r="AO12" s="92" t="str">
        <f t="shared" ca="1" si="6"/>
        <v/>
      </c>
      <c r="AP12" s="92" t="str">
        <f t="shared" ca="1" si="6"/>
        <v/>
      </c>
      <c r="AQ12" s="92" t="str">
        <f t="shared" ca="1" si="6"/>
        <v/>
      </c>
      <c r="AR12" s="92" t="str">
        <f t="shared" ca="1" si="6"/>
        <v/>
      </c>
      <c r="AS12" s="92" t="str">
        <f t="shared" ca="1" si="6"/>
        <v/>
      </c>
      <c r="AT12" s="92" t="str">
        <f t="shared" ca="1" si="6"/>
        <v/>
      </c>
      <c r="AU12" s="92" t="str">
        <f t="shared" ca="1" si="6"/>
        <v/>
      </c>
      <c r="AV12" s="92" t="str">
        <f t="shared" ca="1" si="6"/>
        <v/>
      </c>
      <c r="AW12" s="92" t="str">
        <f t="shared" ca="1" si="6"/>
        <v/>
      </c>
      <c r="AX12" s="92" t="str">
        <f t="shared" ca="1" si="6"/>
        <v/>
      </c>
      <c r="AY12" s="92" t="str">
        <f t="shared" ca="1" si="6"/>
        <v/>
      </c>
      <c r="AZ12" s="92" t="str">
        <f t="shared" ca="1" si="6"/>
        <v/>
      </c>
      <c r="BA12" s="92" t="str">
        <f t="shared" ca="1" si="6"/>
        <v/>
      </c>
      <c r="BB12" s="92" t="str">
        <f t="shared" ca="1" si="6"/>
        <v/>
      </c>
      <c r="BC12" s="92" t="str">
        <f t="shared" ca="1" si="6"/>
        <v/>
      </c>
      <c r="BD12" s="92" t="str">
        <f t="shared" ca="1" si="6"/>
        <v/>
      </c>
      <c r="BE12" s="92" t="str">
        <f t="shared" ca="1" si="6"/>
        <v/>
      </c>
      <c r="BF12" s="92" t="str">
        <f t="shared" ca="1" si="6"/>
        <v/>
      </c>
      <c r="BG12" s="92" t="str">
        <f t="shared" ca="1" si="6"/>
        <v/>
      </c>
      <c r="BH12" s="92" t="str">
        <f t="shared" ca="1" si="6"/>
        <v/>
      </c>
      <c r="BI12" s="92" t="str">
        <f t="shared" ca="1" si="6"/>
        <v/>
      </c>
      <c r="BJ12" s="92" t="str">
        <f t="shared" ca="1" si="6"/>
        <v/>
      </c>
      <c r="BK12" s="92" t="str">
        <f t="shared" ca="1" si="6"/>
        <v/>
      </c>
      <c r="BL12" s="92" t="str">
        <f t="shared" ca="1" si="6"/>
        <v/>
      </c>
      <c r="BM12" s="92" t="str">
        <f t="shared" ca="1" si="6"/>
        <v/>
      </c>
      <c r="BN12" s="92" t="str">
        <f t="shared" ca="1" si="6"/>
        <v/>
      </c>
      <c r="BO12" s="92" t="str">
        <f t="shared" ca="1" si="6"/>
        <v/>
      </c>
      <c r="BP12" s="92" t="str">
        <f t="shared" ca="1" si="6"/>
        <v/>
      </c>
      <c r="BQ12" s="92" t="str">
        <f t="shared" ca="1" si="6"/>
        <v/>
      </c>
      <c r="BR12" s="92" t="str">
        <f t="shared" ca="1" si="6"/>
        <v/>
      </c>
      <c r="BS12" s="92" t="str">
        <f t="shared" ca="1" si="6"/>
        <v/>
      </c>
      <c r="BT12" s="92" t="str">
        <f t="shared" ca="1" si="6"/>
        <v/>
      </c>
      <c r="BU12" s="92" t="str">
        <f t="shared" ca="1" si="6"/>
        <v/>
      </c>
      <c r="BV12" s="92" t="str">
        <f t="shared" ca="1" si="6"/>
        <v/>
      </c>
      <c r="BW12" s="92" t="str">
        <f t="shared" ca="1" si="6"/>
        <v/>
      </c>
      <c r="BX12" s="92" t="str">
        <f t="shared" ca="1" si="6"/>
        <v/>
      </c>
      <c r="BY12" s="92" t="str">
        <f t="shared" ca="1" si="6"/>
        <v/>
      </c>
      <c r="BZ12" s="92" t="str">
        <f t="shared" ca="1" si="6"/>
        <v/>
      </c>
      <c r="CA12" s="92" t="str">
        <f t="shared" ca="1" si="6"/>
        <v/>
      </c>
      <c r="CB12" s="92" t="str">
        <f t="shared" ca="1" si="6"/>
        <v/>
      </c>
      <c r="CC12" s="92" t="str">
        <f t="shared" ca="1" si="6"/>
        <v/>
      </c>
      <c r="CD12" s="92" t="str">
        <f t="shared" ca="1" si="6"/>
        <v/>
      </c>
      <c r="CE12" s="30" t="str">
        <f t="shared" ca="1" si="7"/>
        <v/>
      </c>
      <c r="CF12" s="31" t="str">
        <f t="shared" ca="1" si="7"/>
        <v/>
      </c>
      <c r="CG12" s="31" t="str">
        <f t="shared" ca="1" si="7"/>
        <v/>
      </c>
      <c r="CH12" s="31" t="str">
        <f t="shared" ca="1" si="7"/>
        <v/>
      </c>
    </row>
    <row r="13" spans="1:87" ht="24" customHeight="1" x14ac:dyDescent="0.2">
      <c r="A13" s="26">
        <v>5</v>
      </c>
      <c r="B13" s="137"/>
      <c r="C13" s="125"/>
      <c r="D13" s="100"/>
      <c r="E13" s="126"/>
      <c r="F13" s="180"/>
      <c r="G13" s="180"/>
      <c r="H13" s="180"/>
      <c r="I13" s="180"/>
      <c r="J13" s="180"/>
      <c r="K13" s="180"/>
      <c r="L13" s="180"/>
      <c r="M13" s="180"/>
      <c r="N13" s="180"/>
      <c r="O13" s="180"/>
      <c r="P13" s="180"/>
      <c r="Q13" s="180"/>
      <c r="R13" s="180"/>
      <c r="S13" s="180"/>
      <c r="T13" s="180"/>
      <c r="U13" s="29">
        <f t="shared" si="8"/>
        <v>0</v>
      </c>
      <c r="W13" s="26">
        <v>5</v>
      </c>
      <c r="X13" s="27">
        <f t="shared" si="9"/>
        <v>0</v>
      </c>
      <c r="Y13" s="27">
        <f t="shared" si="10"/>
        <v>0</v>
      </c>
      <c r="Z13" s="28">
        <f t="shared" si="11"/>
        <v>0</v>
      </c>
      <c r="AA13" s="92" t="str">
        <f t="shared" ca="1" si="12"/>
        <v/>
      </c>
      <c r="AB13" s="92" t="str">
        <f t="shared" ca="1" si="6"/>
        <v/>
      </c>
      <c r="AC13" s="92" t="str">
        <f t="shared" ca="1" si="6"/>
        <v/>
      </c>
      <c r="AD13" s="92" t="str">
        <f t="shared" ca="1" si="6"/>
        <v/>
      </c>
      <c r="AE13" s="92" t="str">
        <f t="shared" ca="1" si="6"/>
        <v/>
      </c>
      <c r="AF13" s="92" t="str">
        <f t="shared" ca="1" si="6"/>
        <v/>
      </c>
      <c r="AG13" s="92" t="str">
        <f t="shared" ca="1" si="6"/>
        <v/>
      </c>
      <c r="AH13" s="92" t="str">
        <f t="shared" ca="1" si="6"/>
        <v/>
      </c>
      <c r="AI13" s="92" t="str">
        <f t="shared" ca="1" si="6"/>
        <v/>
      </c>
      <c r="AJ13" s="92" t="str">
        <f t="shared" ca="1" si="6"/>
        <v/>
      </c>
      <c r="AK13" s="92" t="str">
        <f t="shared" ca="1" si="6"/>
        <v/>
      </c>
      <c r="AL13" s="92" t="str">
        <f t="shared" ca="1" si="6"/>
        <v/>
      </c>
      <c r="AM13" s="92" t="str">
        <f t="shared" ca="1" si="6"/>
        <v/>
      </c>
      <c r="AN13" s="92" t="str">
        <f t="shared" ca="1" si="6"/>
        <v/>
      </c>
      <c r="AO13" s="92" t="str">
        <f t="shared" ca="1" si="6"/>
        <v/>
      </c>
      <c r="AP13" s="92" t="str">
        <f t="shared" ca="1" si="6"/>
        <v/>
      </c>
      <c r="AQ13" s="92" t="str">
        <f t="shared" ca="1" si="6"/>
        <v/>
      </c>
      <c r="AR13" s="92" t="str">
        <f t="shared" ca="1" si="6"/>
        <v/>
      </c>
      <c r="AS13" s="92" t="str">
        <f t="shared" ca="1" si="6"/>
        <v/>
      </c>
      <c r="AT13" s="92" t="str">
        <f t="shared" ca="1" si="6"/>
        <v/>
      </c>
      <c r="AU13" s="92" t="str">
        <f t="shared" ca="1" si="6"/>
        <v/>
      </c>
      <c r="AV13" s="92" t="str">
        <f t="shared" ca="1" si="6"/>
        <v/>
      </c>
      <c r="AW13" s="92" t="str">
        <f t="shared" ca="1" si="6"/>
        <v/>
      </c>
      <c r="AX13" s="92" t="str">
        <f t="shared" ca="1" si="6"/>
        <v/>
      </c>
      <c r="AY13" s="92" t="str">
        <f t="shared" ca="1" si="6"/>
        <v/>
      </c>
      <c r="AZ13" s="92" t="str">
        <f t="shared" ca="1" si="6"/>
        <v/>
      </c>
      <c r="BA13" s="92" t="str">
        <f t="shared" ca="1" si="6"/>
        <v/>
      </c>
      <c r="BB13" s="92" t="str">
        <f t="shared" ca="1" si="6"/>
        <v/>
      </c>
      <c r="BC13" s="92" t="str">
        <f t="shared" ca="1" si="6"/>
        <v/>
      </c>
      <c r="BD13" s="92" t="str">
        <f t="shared" ca="1" si="6"/>
        <v/>
      </c>
      <c r="BE13" s="92" t="str">
        <f t="shared" ca="1" si="6"/>
        <v/>
      </c>
      <c r="BF13" s="92" t="str">
        <f t="shared" ca="1" si="6"/>
        <v/>
      </c>
      <c r="BG13" s="92" t="str">
        <f t="shared" ca="1" si="6"/>
        <v/>
      </c>
      <c r="BH13" s="92" t="str">
        <f t="shared" ca="1" si="6"/>
        <v/>
      </c>
      <c r="BI13" s="92" t="str">
        <f t="shared" ca="1" si="6"/>
        <v/>
      </c>
      <c r="BJ13" s="92" t="str">
        <f t="shared" ca="1" si="6"/>
        <v/>
      </c>
      <c r="BK13" s="92" t="str">
        <f t="shared" ca="1" si="6"/>
        <v/>
      </c>
      <c r="BL13" s="92" t="str">
        <f t="shared" ca="1" si="6"/>
        <v/>
      </c>
      <c r="BM13" s="92" t="str">
        <f t="shared" ca="1" si="6"/>
        <v/>
      </c>
      <c r="BN13" s="92" t="str">
        <f t="shared" ca="1" si="6"/>
        <v/>
      </c>
      <c r="BO13" s="92" t="str">
        <f t="shared" ca="1" si="6"/>
        <v/>
      </c>
      <c r="BP13" s="92" t="str">
        <f t="shared" ca="1" si="6"/>
        <v/>
      </c>
      <c r="BQ13" s="92" t="str">
        <f t="shared" ca="1" si="6"/>
        <v/>
      </c>
      <c r="BR13" s="92" t="str">
        <f t="shared" ca="1" si="6"/>
        <v/>
      </c>
      <c r="BS13" s="92" t="str">
        <f t="shared" ca="1" si="6"/>
        <v/>
      </c>
      <c r="BT13" s="92" t="str">
        <f t="shared" ca="1" si="6"/>
        <v/>
      </c>
      <c r="BU13" s="92" t="str">
        <f t="shared" ca="1" si="6"/>
        <v/>
      </c>
      <c r="BV13" s="92" t="str">
        <f t="shared" ca="1" si="6"/>
        <v/>
      </c>
      <c r="BW13" s="92" t="str">
        <f t="shared" ca="1" si="6"/>
        <v/>
      </c>
      <c r="BX13" s="92" t="str">
        <f t="shared" ca="1" si="6"/>
        <v/>
      </c>
      <c r="BY13" s="92" t="str">
        <f t="shared" ca="1" si="6"/>
        <v/>
      </c>
      <c r="BZ13" s="92" t="str">
        <f t="shared" ref="AB13:CD18" ca="1" si="13">IF(INDIRECT(BZ$3&amp;ROW())="","",IF(BZ$7=$X13,INDIRECT(BZ$3&amp;ROW()),""))</f>
        <v/>
      </c>
      <c r="CA13" s="92" t="str">
        <f t="shared" ca="1" si="13"/>
        <v/>
      </c>
      <c r="CB13" s="92" t="str">
        <f t="shared" ca="1" si="13"/>
        <v/>
      </c>
      <c r="CC13" s="92" t="str">
        <f t="shared" ca="1" si="13"/>
        <v/>
      </c>
      <c r="CD13" s="92" t="str">
        <f t="shared" ca="1" si="13"/>
        <v/>
      </c>
      <c r="CE13" s="30" t="str">
        <f t="shared" ca="1" si="7"/>
        <v/>
      </c>
      <c r="CF13" s="31" t="str">
        <f t="shared" ca="1" si="7"/>
        <v/>
      </c>
      <c r="CG13" s="31" t="str">
        <f t="shared" ca="1" si="7"/>
        <v/>
      </c>
      <c r="CH13" s="31" t="str">
        <f t="shared" ca="1" si="7"/>
        <v/>
      </c>
    </row>
    <row r="14" spans="1:87" ht="24" customHeight="1" x14ac:dyDescent="0.2">
      <c r="A14" s="26">
        <v>6</v>
      </c>
      <c r="B14" s="137"/>
      <c r="C14" s="125"/>
      <c r="D14" s="100"/>
      <c r="E14" s="126"/>
      <c r="F14" s="180"/>
      <c r="G14" s="180"/>
      <c r="H14" s="180"/>
      <c r="I14" s="180"/>
      <c r="J14" s="180"/>
      <c r="K14" s="180"/>
      <c r="L14" s="180"/>
      <c r="M14" s="180"/>
      <c r="N14" s="180"/>
      <c r="O14" s="180"/>
      <c r="P14" s="180"/>
      <c r="Q14" s="180"/>
      <c r="R14" s="180"/>
      <c r="S14" s="180"/>
      <c r="T14" s="180"/>
      <c r="U14" s="29">
        <f t="shared" si="8"/>
        <v>0</v>
      </c>
      <c r="W14" s="26">
        <v>6</v>
      </c>
      <c r="X14" s="27">
        <f t="shared" si="9"/>
        <v>0</v>
      </c>
      <c r="Y14" s="27">
        <f t="shared" si="10"/>
        <v>0</v>
      </c>
      <c r="Z14" s="28">
        <f t="shared" si="11"/>
        <v>0</v>
      </c>
      <c r="AA14" s="92" t="str">
        <f t="shared" ca="1" si="12"/>
        <v/>
      </c>
      <c r="AB14" s="92" t="str">
        <f t="shared" ca="1" si="13"/>
        <v/>
      </c>
      <c r="AC14" s="92" t="str">
        <f t="shared" ca="1" si="13"/>
        <v/>
      </c>
      <c r="AD14" s="92" t="str">
        <f t="shared" ca="1" si="13"/>
        <v/>
      </c>
      <c r="AE14" s="92" t="str">
        <f t="shared" ca="1" si="13"/>
        <v/>
      </c>
      <c r="AF14" s="92" t="str">
        <f t="shared" ca="1" si="13"/>
        <v/>
      </c>
      <c r="AG14" s="92" t="str">
        <f t="shared" ca="1" si="13"/>
        <v/>
      </c>
      <c r="AH14" s="92" t="str">
        <f t="shared" ca="1" si="13"/>
        <v/>
      </c>
      <c r="AI14" s="92" t="str">
        <f t="shared" ca="1" si="13"/>
        <v/>
      </c>
      <c r="AJ14" s="92" t="str">
        <f t="shared" ca="1" si="13"/>
        <v/>
      </c>
      <c r="AK14" s="92" t="str">
        <f t="shared" ca="1" si="13"/>
        <v/>
      </c>
      <c r="AL14" s="92" t="str">
        <f t="shared" ca="1" si="13"/>
        <v/>
      </c>
      <c r="AM14" s="92" t="str">
        <f t="shared" ca="1" si="13"/>
        <v/>
      </c>
      <c r="AN14" s="92" t="str">
        <f t="shared" ca="1" si="13"/>
        <v/>
      </c>
      <c r="AO14" s="92" t="str">
        <f t="shared" ca="1" si="13"/>
        <v/>
      </c>
      <c r="AP14" s="92" t="str">
        <f t="shared" ca="1" si="13"/>
        <v/>
      </c>
      <c r="AQ14" s="92" t="str">
        <f t="shared" ca="1" si="13"/>
        <v/>
      </c>
      <c r="AR14" s="92" t="str">
        <f t="shared" ca="1" si="13"/>
        <v/>
      </c>
      <c r="AS14" s="92" t="str">
        <f t="shared" ca="1" si="13"/>
        <v/>
      </c>
      <c r="AT14" s="92" t="str">
        <f t="shared" ca="1" si="13"/>
        <v/>
      </c>
      <c r="AU14" s="92" t="str">
        <f t="shared" ca="1" si="13"/>
        <v/>
      </c>
      <c r="AV14" s="92" t="str">
        <f t="shared" ca="1" si="13"/>
        <v/>
      </c>
      <c r="AW14" s="92" t="str">
        <f t="shared" ca="1" si="13"/>
        <v/>
      </c>
      <c r="AX14" s="92" t="str">
        <f t="shared" ca="1" si="13"/>
        <v/>
      </c>
      <c r="AY14" s="92" t="str">
        <f t="shared" ca="1" si="13"/>
        <v/>
      </c>
      <c r="AZ14" s="92" t="str">
        <f t="shared" ca="1" si="13"/>
        <v/>
      </c>
      <c r="BA14" s="92" t="str">
        <f t="shared" ca="1" si="13"/>
        <v/>
      </c>
      <c r="BB14" s="92" t="str">
        <f t="shared" ca="1" si="13"/>
        <v/>
      </c>
      <c r="BC14" s="92" t="str">
        <f t="shared" ca="1" si="13"/>
        <v/>
      </c>
      <c r="BD14" s="92" t="str">
        <f t="shared" ca="1" si="13"/>
        <v/>
      </c>
      <c r="BE14" s="92" t="str">
        <f t="shared" ca="1" si="13"/>
        <v/>
      </c>
      <c r="BF14" s="92" t="str">
        <f t="shared" ca="1" si="13"/>
        <v/>
      </c>
      <c r="BG14" s="92" t="str">
        <f t="shared" ca="1" si="13"/>
        <v/>
      </c>
      <c r="BH14" s="92" t="str">
        <f t="shared" ca="1" si="13"/>
        <v/>
      </c>
      <c r="BI14" s="92" t="str">
        <f t="shared" ca="1" si="13"/>
        <v/>
      </c>
      <c r="BJ14" s="92" t="str">
        <f t="shared" ca="1" si="13"/>
        <v/>
      </c>
      <c r="BK14" s="92" t="str">
        <f t="shared" ca="1" si="13"/>
        <v/>
      </c>
      <c r="BL14" s="92" t="str">
        <f t="shared" ca="1" si="13"/>
        <v/>
      </c>
      <c r="BM14" s="92" t="str">
        <f t="shared" ca="1" si="13"/>
        <v/>
      </c>
      <c r="BN14" s="92" t="str">
        <f t="shared" ca="1" si="13"/>
        <v/>
      </c>
      <c r="BO14" s="92" t="str">
        <f t="shared" ca="1" si="13"/>
        <v/>
      </c>
      <c r="BP14" s="92" t="str">
        <f t="shared" ca="1" si="13"/>
        <v/>
      </c>
      <c r="BQ14" s="92" t="str">
        <f t="shared" ca="1" si="13"/>
        <v/>
      </c>
      <c r="BR14" s="92" t="str">
        <f t="shared" ca="1" si="13"/>
        <v/>
      </c>
      <c r="BS14" s="92" t="str">
        <f t="shared" ca="1" si="13"/>
        <v/>
      </c>
      <c r="BT14" s="92" t="str">
        <f t="shared" ca="1" si="13"/>
        <v/>
      </c>
      <c r="BU14" s="92" t="str">
        <f t="shared" ca="1" si="13"/>
        <v/>
      </c>
      <c r="BV14" s="92" t="str">
        <f t="shared" ca="1" si="13"/>
        <v/>
      </c>
      <c r="BW14" s="92" t="str">
        <f t="shared" ca="1" si="13"/>
        <v/>
      </c>
      <c r="BX14" s="92" t="str">
        <f t="shared" ca="1" si="13"/>
        <v/>
      </c>
      <c r="BY14" s="92" t="str">
        <f t="shared" ca="1" si="13"/>
        <v/>
      </c>
      <c r="BZ14" s="92" t="str">
        <f t="shared" ca="1" si="13"/>
        <v/>
      </c>
      <c r="CA14" s="92" t="str">
        <f t="shared" ca="1" si="13"/>
        <v/>
      </c>
      <c r="CB14" s="92" t="str">
        <f t="shared" ca="1" si="13"/>
        <v/>
      </c>
      <c r="CC14" s="92" t="str">
        <f t="shared" ca="1" si="13"/>
        <v/>
      </c>
      <c r="CD14" s="92" t="str">
        <f t="shared" ca="1" si="13"/>
        <v/>
      </c>
      <c r="CE14" s="30" t="str">
        <f t="shared" ca="1" si="7"/>
        <v/>
      </c>
      <c r="CF14" s="31" t="str">
        <f t="shared" ca="1" si="7"/>
        <v/>
      </c>
      <c r="CG14" s="31" t="str">
        <f t="shared" ca="1" si="7"/>
        <v/>
      </c>
      <c r="CH14" s="31" t="str">
        <f t="shared" ca="1" si="7"/>
        <v/>
      </c>
    </row>
    <row r="15" spans="1:87" ht="24" customHeight="1" x14ac:dyDescent="0.2">
      <c r="A15" s="26">
        <v>7</v>
      </c>
      <c r="B15" s="137"/>
      <c r="C15" s="125"/>
      <c r="D15" s="100"/>
      <c r="E15" s="126"/>
      <c r="F15" s="180"/>
      <c r="G15" s="180"/>
      <c r="H15" s="180"/>
      <c r="I15" s="180"/>
      <c r="J15" s="180"/>
      <c r="K15" s="180"/>
      <c r="L15" s="180"/>
      <c r="M15" s="180"/>
      <c r="N15" s="180"/>
      <c r="O15" s="180"/>
      <c r="P15" s="180"/>
      <c r="Q15" s="180"/>
      <c r="R15" s="180"/>
      <c r="S15" s="180"/>
      <c r="T15" s="180"/>
      <c r="U15" s="29">
        <f t="shared" si="8"/>
        <v>0</v>
      </c>
      <c r="W15" s="26">
        <v>7</v>
      </c>
      <c r="X15" s="27">
        <f t="shared" si="9"/>
        <v>0</v>
      </c>
      <c r="Y15" s="27">
        <f t="shared" si="10"/>
        <v>0</v>
      </c>
      <c r="Z15" s="28">
        <f t="shared" si="11"/>
        <v>0</v>
      </c>
      <c r="AA15" s="92" t="str">
        <f t="shared" ca="1" si="12"/>
        <v/>
      </c>
      <c r="AB15" s="92" t="str">
        <f t="shared" ca="1" si="13"/>
        <v/>
      </c>
      <c r="AC15" s="92" t="str">
        <f t="shared" ca="1" si="13"/>
        <v/>
      </c>
      <c r="AD15" s="92" t="str">
        <f t="shared" ca="1" si="13"/>
        <v/>
      </c>
      <c r="AE15" s="92" t="str">
        <f t="shared" ca="1" si="13"/>
        <v/>
      </c>
      <c r="AF15" s="92" t="str">
        <f t="shared" ca="1" si="13"/>
        <v/>
      </c>
      <c r="AG15" s="92" t="str">
        <f t="shared" ca="1" si="13"/>
        <v/>
      </c>
      <c r="AH15" s="92" t="str">
        <f t="shared" ca="1" si="13"/>
        <v/>
      </c>
      <c r="AI15" s="92" t="str">
        <f t="shared" ca="1" si="13"/>
        <v/>
      </c>
      <c r="AJ15" s="92" t="str">
        <f t="shared" ca="1" si="13"/>
        <v/>
      </c>
      <c r="AK15" s="92" t="str">
        <f t="shared" ca="1" si="13"/>
        <v/>
      </c>
      <c r="AL15" s="92" t="str">
        <f t="shared" ca="1" si="13"/>
        <v/>
      </c>
      <c r="AM15" s="92" t="str">
        <f t="shared" ca="1" si="13"/>
        <v/>
      </c>
      <c r="AN15" s="92" t="str">
        <f t="shared" ca="1" si="13"/>
        <v/>
      </c>
      <c r="AO15" s="92" t="str">
        <f t="shared" ca="1" si="13"/>
        <v/>
      </c>
      <c r="AP15" s="92" t="str">
        <f t="shared" ca="1" si="13"/>
        <v/>
      </c>
      <c r="AQ15" s="92" t="str">
        <f t="shared" ca="1" si="13"/>
        <v/>
      </c>
      <c r="AR15" s="92" t="str">
        <f t="shared" ca="1" si="13"/>
        <v/>
      </c>
      <c r="AS15" s="92" t="str">
        <f t="shared" ca="1" si="13"/>
        <v/>
      </c>
      <c r="AT15" s="92" t="str">
        <f t="shared" ca="1" si="13"/>
        <v/>
      </c>
      <c r="AU15" s="92" t="str">
        <f t="shared" ca="1" si="13"/>
        <v/>
      </c>
      <c r="AV15" s="92" t="str">
        <f t="shared" ca="1" si="13"/>
        <v/>
      </c>
      <c r="AW15" s="92" t="str">
        <f t="shared" ca="1" si="13"/>
        <v/>
      </c>
      <c r="AX15" s="92" t="str">
        <f t="shared" ca="1" si="13"/>
        <v/>
      </c>
      <c r="AY15" s="92" t="str">
        <f t="shared" ca="1" si="13"/>
        <v/>
      </c>
      <c r="AZ15" s="92" t="str">
        <f t="shared" ca="1" si="13"/>
        <v/>
      </c>
      <c r="BA15" s="92" t="str">
        <f t="shared" ca="1" si="13"/>
        <v/>
      </c>
      <c r="BB15" s="92" t="str">
        <f t="shared" ca="1" si="13"/>
        <v/>
      </c>
      <c r="BC15" s="92" t="str">
        <f t="shared" ca="1" si="13"/>
        <v/>
      </c>
      <c r="BD15" s="92" t="str">
        <f t="shared" ca="1" si="13"/>
        <v/>
      </c>
      <c r="BE15" s="92" t="str">
        <f t="shared" ca="1" si="13"/>
        <v/>
      </c>
      <c r="BF15" s="92" t="str">
        <f t="shared" ca="1" si="13"/>
        <v/>
      </c>
      <c r="BG15" s="92" t="str">
        <f t="shared" ca="1" si="13"/>
        <v/>
      </c>
      <c r="BH15" s="92" t="str">
        <f t="shared" ca="1" si="13"/>
        <v/>
      </c>
      <c r="BI15" s="92" t="str">
        <f t="shared" ca="1" si="13"/>
        <v/>
      </c>
      <c r="BJ15" s="92" t="str">
        <f t="shared" ca="1" si="13"/>
        <v/>
      </c>
      <c r="BK15" s="92" t="str">
        <f t="shared" ca="1" si="13"/>
        <v/>
      </c>
      <c r="BL15" s="92" t="str">
        <f t="shared" ca="1" si="13"/>
        <v/>
      </c>
      <c r="BM15" s="92" t="str">
        <f t="shared" ca="1" si="13"/>
        <v/>
      </c>
      <c r="BN15" s="92" t="str">
        <f t="shared" ca="1" si="13"/>
        <v/>
      </c>
      <c r="BO15" s="92" t="str">
        <f t="shared" ca="1" si="13"/>
        <v/>
      </c>
      <c r="BP15" s="92" t="str">
        <f t="shared" ca="1" si="13"/>
        <v/>
      </c>
      <c r="BQ15" s="92" t="str">
        <f t="shared" ca="1" si="13"/>
        <v/>
      </c>
      <c r="BR15" s="92" t="str">
        <f t="shared" ca="1" si="13"/>
        <v/>
      </c>
      <c r="BS15" s="92" t="str">
        <f t="shared" ca="1" si="13"/>
        <v/>
      </c>
      <c r="BT15" s="92" t="str">
        <f t="shared" ca="1" si="13"/>
        <v/>
      </c>
      <c r="BU15" s="92" t="str">
        <f t="shared" ca="1" si="13"/>
        <v/>
      </c>
      <c r="BV15" s="92" t="str">
        <f t="shared" ca="1" si="13"/>
        <v/>
      </c>
      <c r="BW15" s="92" t="str">
        <f t="shared" ca="1" si="13"/>
        <v/>
      </c>
      <c r="BX15" s="92" t="str">
        <f t="shared" ca="1" si="13"/>
        <v/>
      </c>
      <c r="BY15" s="92" t="str">
        <f t="shared" ca="1" si="13"/>
        <v/>
      </c>
      <c r="BZ15" s="92" t="str">
        <f t="shared" ca="1" si="13"/>
        <v/>
      </c>
      <c r="CA15" s="92" t="str">
        <f t="shared" ca="1" si="13"/>
        <v/>
      </c>
      <c r="CB15" s="92" t="str">
        <f t="shared" ca="1" si="13"/>
        <v/>
      </c>
      <c r="CC15" s="92" t="str">
        <f t="shared" ca="1" si="13"/>
        <v/>
      </c>
      <c r="CD15" s="92" t="str">
        <f t="shared" ca="1" si="13"/>
        <v/>
      </c>
      <c r="CE15" s="30" t="str">
        <f t="shared" ca="1" si="7"/>
        <v/>
      </c>
      <c r="CF15" s="31" t="str">
        <f t="shared" ca="1" si="7"/>
        <v/>
      </c>
      <c r="CG15" s="31" t="str">
        <f t="shared" ca="1" si="7"/>
        <v/>
      </c>
      <c r="CH15" s="31" t="str">
        <f t="shared" ca="1" si="7"/>
        <v/>
      </c>
    </row>
    <row r="16" spans="1:87" ht="24" customHeight="1" x14ac:dyDescent="0.2">
      <c r="A16" s="26">
        <v>8</v>
      </c>
      <c r="B16" s="137"/>
      <c r="C16" s="125"/>
      <c r="D16" s="100"/>
      <c r="E16" s="126"/>
      <c r="F16" s="180"/>
      <c r="G16" s="180"/>
      <c r="H16" s="180"/>
      <c r="I16" s="180"/>
      <c r="J16" s="180"/>
      <c r="K16" s="180"/>
      <c r="L16" s="180"/>
      <c r="M16" s="180"/>
      <c r="N16" s="180"/>
      <c r="O16" s="180"/>
      <c r="P16" s="180"/>
      <c r="Q16" s="180"/>
      <c r="R16" s="180"/>
      <c r="S16" s="180"/>
      <c r="T16" s="180"/>
      <c r="U16" s="29">
        <f t="shared" si="8"/>
        <v>0</v>
      </c>
      <c r="W16" s="26">
        <v>8</v>
      </c>
      <c r="X16" s="27">
        <f t="shared" si="9"/>
        <v>0</v>
      </c>
      <c r="Y16" s="27">
        <f t="shared" si="10"/>
        <v>0</v>
      </c>
      <c r="Z16" s="28">
        <f t="shared" si="11"/>
        <v>0</v>
      </c>
      <c r="AA16" s="92" t="str">
        <f t="shared" ca="1" si="12"/>
        <v/>
      </c>
      <c r="AB16" s="92" t="str">
        <f t="shared" ca="1" si="13"/>
        <v/>
      </c>
      <c r="AC16" s="92" t="str">
        <f t="shared" ca="1" si="13"/>
        <v/>
      </c>
      <c r="AD16" s="92" t="str">
        <f t="shared" ca="1" si="13"/>
        <v/>
      </c>
      <c r="AE16" s="92" t="str">
        <f t="shared" ca="1" si="13"/>
        <v/>
      </c>
      <c r="AF16" s="92" t="str">
        <f t="shared" ca="1" si="13"/>
        <v/>
      </c>
      <c r="AG16" s="92" t="str">
        <f t="shared" ca="1" si="13"/>
        <v/>
      </c>
      <c r="AH16" s="92" t="str">
        <f t="shared" ca="1" si="13"/>
        <v/>
      </c>
      <c r="AI16" s="92" t="str">
        <f t="shared" ca="1" si="13"/>
        <v/>
      </c>
      <c r="AJ16" s="92" t="str">
        <f t="shared" ca="1" si="13"/>
        <v/>
      </c>
      <c r="AK16" s="92" t="str">
        <f t="shared" ca="1" si="13"/>
        <v/>
      </c>
      <c r="AL16" s="92" t="str">
        <f t="shared" ca="1" si="13"/>
        <v/>
      </c>
      <c r="AM16" s="92" t="str">
        <f t="shared" ca="1" si="13"/>
        <v/>
      </c>
      <c r="AN16" s="92" t="str">
        <f t="shared" ca="1" si="13"/>
        <v/>
      </c>
      <c r="AO16" s="92" t="str">
        <f t="shared" ca="1" si="13"/>
        <v/>
      </c>
      <c r="AP16" s="92" t="str">
        <f t="shared" ca="1" si="13"/>
        <v/>
      </c>
      <c r="AQ16" s="92" t="str">
        <f t="shared" ca="1" si="13"/>
        <v/>
      </c>
      <c r="AR16" s="92" t="str">
        <f t="shared" ca="1" si="13"/>
        <v/>
      </c>
      <c r="AS16" s="92" t="str">
        <f t="shared" ca="1" si="13"/>
        <v/>
      </c>
      <c r="AT16" s="92" t="str">
        <f t="shared" ca="1" si="13"/>
        <v/>
      </c>
      <c r="AU16" s="92" t="str">
        <f t="shared" ca="1" si="13"/>
        <v/>
      </c>
      <c r="AV16" s="92" t="str">
        <f t="shared" ca="1" si="13"/>
        <v/>
      </c>
      <c r="AW16" s="92" t="str">
        <f t="shared" ca="1" si="13"/>
        <v/>
      </c>
      <c r="AX16" s="92" t="str">
        <f t="shared" ca="1" si="13"/>
        <v/>
      </c>
      <c r="AY16" s="92" t="str">
        <f t="shared" ca="1" si="13"/>
        <v/>
      </c>
      <c r="AZ16" s="92" t="str">
        <f t="shared" ca="1" si="13"/>
        <v/>
      </c>
      <c r="BA16" s="92" t="str">
        <f t="shared" ca="1" si="13"/>
        <v/>
      </c>
      <c r="BB16" s="92" t="str">
        <f t="shared" ca="1" si="13"/>
        <v/>
      </c>
      <c r="BC16" s="92" t="str">
        <f t="shared" ca="1" si="13"/>
        <v/>
      </c>
      <c r="BD16" s="92" t="str">
        <f t="shared" ca="1" si="13"/>
        <v/>
      </c>
      <c r="BE16" s="92" t="str">
        <f t="shared" ca="1" si="13"/>
        <v/>
      </c>
      <c r="BF16" s="92" t="str">
        <f t="shared" ca="1" si="13"/>
        <v/>
      </c>
      <c r="BG16" s="92" t="str">
        <f t="shared" ca="1" si="13"/>
        <v/>
      </c>
      <c r="BH16" s="92" t="str">
        <f t="shared" ca="1" si="13"/>
        <v/>
      </c>
      <c r="BI16" s="92" t="str">
        <f t="shared" ca="1" si="13"/>
        <v/>
      </c>
      <c r="BJ16" s="92" t="str">
        <f t="shared" ca="1" si="13"/>
        <v/>
      </c>
      <c r="BK16" s="92" t="str">
        <f t="shared" ca="1" si="13"/>
        <v/>
      </c>
      <c r="BL16" s="92" t="str">
        <f t="shared" ca="1" si="13"/>
        <v/>
      </c>
      <c r="BM16" s="92" t="str">
        <f t="shared" ca="1" si="13"/>
        <v/>
      </c>
      <c r="BN16" s="92" t="str">
        <f t="shared" ca="1" si="13"/>
        <v/>
      </c>
      <c r="BO16" s="92" t="str">
        <f t="shared" ca="1" si="13"/>
        <v/>
      </c>
      <c r="BP16" s="92" t="str">
        <f t="shared" ca="1" si="13"/>
        <v/>
      </c>
      <c r="BQ16" s="92" t="str">
        <f t="shared" ca="1" si="13"/>
        <v/>
      </c>
      <c r="BR16" s="92" t="str">
        <f t="shared" ca="1" si="13"/>
        <v/>
      </c>
      <c r="BS16" s="92" t="str">
        <f t="shared" ca="1" si="13"/>
        <v/>
      </c>
      <c r="BT16" s="92" t="str">
        <f t="shared" ca="1" si="13"/>
        <v/>
      </c>
      <c r="BU16" s="92" t="str">
        <f t="shared" ca="1" si="13"/>
        <v/>
      </c>
      <c r="BV16" s="92" t="str">
        <f t="shared" ca="1" si="13"/>
        <v/>
      </c>
      <c r="BW16" s="92" t="str">
        <f t="shared" ca="1" si="13"/>
        <v/>
      </c>
      <c r="BX16" s="92" t="str">
        <f t="shared" ca="1" si="13"/>
        <v/>
      </c>
      <c r="BY16" s="92" t="str">
        <f t="shared" ca="1" si="13"/>
        <v/>
      </c>
      <c r="BZ16" s="92" t="str">
        <f t="shared" ca="1" si="13"/>
        <v/>
      </c>
      <c r="CA16" s="92" t="str">
        <f t="shared" ca="1" si="13"/>
        <v/>
      </c>
      <c r="CB16" s="92" t="str">
        <f t="shared" ca="1" si="13"/>
        <v/>
      </c>
      <c r="CC16" s="92" t="str">
        <f t="shared" ca="1" si="13"/>
        <v/>
      </c>
      <c r="CD16" s="92" t="str">
        <f t="shared" ca="1" si="13"/>
        <v/>
      </c>
      <c r="CE16" s="30" t="str">
        <f t="shared" ca="1" si="7"/>
        <v/>
      </c>
      <c r="CF16" s="31" t="str">
        <f t="shared" ca="1" si="7"/>
        <v/>
      </c>
      <c r="CG16" s="31" t="str">
        <f t="shared" ca="1" si="7"/>
        <v/>
      </c>
      <c r="CH16" s="31" t="str">
        <f t="shared" ca="1" si="7"/>
        <v/>
      </c>
    </row>
    <row r="17" spans="1:86" ht="24" customHeight="1" x14ac:dyDescent="0.2">
      <c r="A17" s="26">
        <v>9</v>
      </c>
      <c r="B17" s="137"/>
      <c r="C17" s="125"/>
      <c r="D17" s="100"/>
      <c r="E17" s="126"/>
      <c r="F17" s="180"/>
      <c r="G17" s="180"/>
      <c r="H17" s="180"/>
      <c r="I17" s="180"/>
      <c r="J17" s="180"/>
      <c r="K17" s="180"/>
      <c r="L17" s="180"/>
      <c r="M17" s="180"/>
      <c r="N17" s="180"/>
      <c r="O17" s="180"/>
      <c r="P17" s="180"/>
      <c r="Q17" s="180"/>
      <c r="R17" s="180"/>
      <c r="S17" s="180"/>
      <c r="T17" s="180"/>
      <c r="U17" s="29">
        <f t="shared" si="8"/>
        <v>0</v>
      </c>
      <c r="W17" s="26">
        <v>9</v>
      </c>
      <c r="X17" s="27">
        <f t="shared" si="9"/>
        <v>0</v>
      </c>
      <c r="Y17" s="27">
        <f t="shared" si="10"/>
        <v>0</v>
      </c>
      <c r="Z17" s="28">
        <f t="shared" si="11"/>
        <v>0</v>
      </c>
      <c r="AA17" s="92" t="str">
        <f t="shared" ca="1" si="12"/>
        <v/>
      </c>
      <c r="AB17" s="92" t="str">
        <f t="shared" ca="1" si="13"/>
        <v/>
      </c>
      <c r="AC17" s="92" t="str">
        <f t="shared" ca="1" si="13"/>
        <v/>
      </c>
      <c r="AD17" s="92" t="str">
        <f t="shared" ca="1" si="13"/>
        <v/>
      </c>
      <c r="AE17" s="92" t="str">
        <f t="shared" ca="1" si="13"/>
        <v/>
      </c>
      <c r="AF17" s="92" t="str">
        <f t="shared" ca="1" si="13"/>
        <v/>
      </c>
      <c r="AG17" s="92" t="str">
        <f t="shared" ca="1" si="13"/>
        <v/>
      </c>
      <c r="AH17" s="92" t="str">
        <f t="shared" ca="1" si="13"/>
        <v/>
      </c>
      <c r="AI17" s="92" t="str">
        <f t="shared" ca="1" si="13"/>
        <v/>
      </c>
      <c r="AJ17" s="92" t="str">
        <f t="shared" ca="1" si="13"/>
        <v/>
      </c>
      <c r="AK17" s="92" t="str">
        <f t="shared" ca="1" si="13"/>
        <v/>
      </c>
      <c r="AL17" s="92" t="str">
        <f t="shared" ca="1" si="13"/>
        <v/>
      </c>
      <c r="AM17" s="92" t="str">
        <f t="shared" ca="1" si="13"/>
        <v/>
      </c>
      <c r="AN17" s="92" t="str">
        <f t="shared" ca="1" si="13"/>
        <v/>
      </c>
      <c r="AO17" s="92" t="str">
        <f t="shared" ca="1" si="13"/>
        <v/>
      </c>
      <c r="AP17" s="92" t="str">
        <f t="shared" ca="1" si="13"/>
        <v/>
      </c>
      <c r="AQ17" s="92" t="str">
        <f t="shared" ca="1" si="13"/>
        <v/>
      </c>
      <c r="AR17" s="92" t="str">
        <f t="shared" ca="1" si="13"/>
        <v/>
      </c>
      <c r="AS17" s="92" t="str">
        <f t="shared" ca="1" si="13"/>
        <v/>
      </c>
      <c r="AT17" s="92" t="str">
        <f t="shared" ca="1" si="13"/>
        <v/>
      </c>
      <c r="AU17" s="92" t="str">
        <f t="shared" ca="1" si="13"/>
        <v/>
      </c>
      <c r="AV17" s="92" t="str">
        <f t="shared" ca="1" si="13"/>
        <v/>
      </c>
      <c r="AW17" s="92" t="str">
        <f t="shared" ca="1" si="13"/>
        <v/>
      </c>
      <c r="AX17" s="92" t="str">
        <f t="shared" ca="1" si="13"/>
        <v/>
      </c>
      <c r="AY17" s="92" t="str">
        <f t="shared" ca="1" si="13"/>
        <v/>
      </c>
      <c r="AZ17" s="92" t="str">
        <f t="shared" ca="1" si="13"/>
        <v/>
      </c>
      <c r="BA17" s="92" t="str">
        <f t="shared" ca="1" si="13"/>
        <v/>
      </c>
      <c r="BB17" s="92" t="str">
        <f t="shared" ca="1" si="13"/>
        <v/>
      </c>
      <c r="BC17" s="92" t="str">
        <f t="shared" ca="1" si="13"/>
        <v/>
      </c>
      <c r="BD17" s="92" t="str">
        <f t="shared" ca="1" si="13"/>
        <v/>
      </c>
      <c r="BE17" s="92" t="str">
        <f t="shared" ca="1" si="13"/>
        <v/>
      </c>
      <c r="BF17" s="92" t="str">
        <f t="shared" ca="1" si="13"/>
        <v/>
      </c>
      <c r="BG17" s="92" t="str">
        <f t="shared" ca="1" si="13"/>
        <v/>
      </c>
      <c r="BH17" s="92" t="str">
        <f t="shared" ca="1" si="13"/>
        <v/>
      </c>
      <c r="BI17" s="92" t="str">
        <f t="shared" ca="1" si="13"/>
        <v/>
      </c>
      <c r="BJ17" s="92" t="str">
        <f t="shared" ca="1" si="13"/>
        <v/>
      </c>
      <c r="BK17" s="92" t="str">
        <f t="shared" ca="1" si="13"/>
        <v/>
      </c>
      <c r="BL17" s="92" t="str">
        <f t="shared" ca="1" si="13"/>
        <v/>
      </c>
      <c r="BM17" s="92" t="str">
        <f t="shared" ca="1" si="13"/>
        <v/>
      </c>
      <c r="BN17" s="92" t="str">
        <f t="shared" ca="1" si="13"/>
        <v/>
      </c>
      <c r="BO17" s="92" t="str">
        <f t="shared" ca="1" si="13"/>
        <v/>
      </c>
      <c r="BP17" s="92" t="str">
        <f t="shared" ca="1" si="13"/>
        <v/>
      </c>
      <c r="BQ17" s="92" t="str">
        <f t="shared" ca="1" si="13"/>
        <v/>
      </c>
      <c r="BR17" s="92" t="str">
        <f t="shared" ca="1" si="13"/>
        <v/>
      </c>
      <c r="BS17" s="92" t="str">
        <f t="shared" ca="1" si="13"/>
        <v/>
      </c>
      <c r="BT17" s="92" t="str">
        <f t="shared" ca="1" si="13"/>
        <v/>
      </c>
      <c r="BU17" s="92" t="str">
        <f t="shared" ca="1" si="13"/>
        <v/>
      </c>
      <c r="BV17" s="92" t="str">
        <f t="shared" ca="1" si="13"/>
        <v/>
      </c>
      <c r="BW17" s="92" t="str">
        <f t="shared" ca="1" si="13"/>
        <v/>
      </c>
      <c r="BX17" s="92" t="str">
        <f t="shared" ca="1" si="13"/>
        <v/>
      </c>
      <c r="BY17" s="92" t="str">
        <f t="shared" ca="1" si="13"/>
        <v/>
      </c>
      <c r="BZ17" s="92" t="str">
        <f t="shared" ca="1" si="13"/>
        <v/>
      </c>
      <c r="CA17" s="92" t="str">
        <f t="shared" ca="1" si="13"/>
        <v/>
      </c>
      <c r="CB17" s="92" t="str">
        <f t="shared" ca="1" si="13"/>
        <v/>
      </c>
      <c r="CC17" s="92" t="str">
        <f t="shared" ca="1" si="13"/>
        <v/>
      </c>
      <c r="CD17" s="92" t="str">
        <f t="shared" ca="1" si="13"/>
        <v/>
      </c>
      <c r="CE17" s="30" t="str">
        <f t="shared" ca="1" si="7"/>
        <v/>
      </c>
      <c r="CF17" s="31" t="str">
        <f t="shared" ca="1" si="7"/>
        <v/>
      </c>
      <c r="CG17" s="31" t="str">
        <f t="shared" ca="1" si="7"/>
        <v/>
      </c>
      <c r="CH17" s="31" t="str">
        <f t="shared" ca="1" si="7"/>
        <v/>
      </c>
    </row>
    <row r="18" spans="1:86" ht="24" customHeight="1" x14ac:dyDescent="0.2">
      <c r="A18" s="26">
        <v>10</v>
      </c>
      <c r="B18" s="137"/>
      <c r="C18" s="125"/>
      <c r="D18" s="100"/>
      <c r="E18" s="126"/>
      <c r="F18" s="180"/>
      <c r="G18" s="180"/>
      <c r="H18" s="180"/>
      <c r="I18" s="180"/>
      <c r="J18" s="180"/>
      <c r="K18" s="180"/>
      <c r="L18" s="180"/>
      <c r="M18" s="180"/>
      <c r="N18" s="180"/>
      <c r="O18" s="180"/>
      <c r="P18" s="180"/>
      <c r="Q18" s="180"/>
      <c r="R18" s="180"/>
      <c r="S18" s="180"/>
      <c r="T18" s="180"/>
      <c r="U18" s="29">
        <f t="shared" si="8"/>
        <v>0</v>
      </c>
      <c r="W18" s="26">
        <v>10</v>
      </c>
      <c r="X18" s="27">
        <f t="shared" si="9"/>
        <v>0</v>
      </c>
      <c r="Y18" s="27">
        <f t="shared" si="10"/>
        <v>0</v>
      </c>
      <c r="Z18" s="28">
        <f t="shared" si="11"/>
        <v>0</v>
      </c>
      <c r="AA18" s="92" t="str">
        <f t="shared" ca="1" si="12"/>
        <v/>
      </c>
      <c r="AB18" s="92" t="str">
        <f t="shared" ca="1" si="13"/>
        <v/>
      </c>
      <c r="AC18" s="92" t="str">
        <f t="shared" ca="1" si="13"/>
        <v/>
      </c>
      <c r="AD18" s="92" t="str">
        <f t="shared" ca="1" si="13"/>
        <v/>
      </c>
      <c r="AE18" s="92" t="str">
        <f t="shared" ca="1" si="13"/>
        <v/>
      </c>
      <c r="AF18" s="92" t="str">
        <f t="shared" ca="1" si="13"/>
        <v/>
      </c>
      <c r="AG18" s="92" t="str">
        <f t="shared" ca="1" si="13"/>
        <v/>
      </c>
      <c r="AH18" s="92" t="str">
        <f t="shared" ca="1" si="13"/>
        <v/>
      </c>
      <c r="AI18" s="92" t="str">
        <f t="shared" ca="1" si="13"/>
        <v/>
      </c>
      <c r="AJ18" s="92" t="str">
        <f t="shared" ca="1" si="13"/>
        <v/>
      </c>
      <c r="AK18" s="92" t="str">
        <f t="shared" ca="1" si="13"/>
        <v/>
      </c>
      <c r="AL18" s="92" t="str">
        <f t="shared" ca="1" si="13"/>
        <v/>
      </c>
      <c r="AM18" s="92" t="str">
        <f t="shared" ca="1" si="13"/>
        <v/>
      </c>
      <c r="AN18" s="92" t="str">
        <f t="shared" ca="1" si="13"/>
        <v/>
      </c>
      <c r="AO18" s="92" t="str">
        <f t="shared" ca="1" si="13"/>
        <v/>
      </c>
      <c r="AP18" s="92" t="str">
        <f t="shared" ca="1" si="13"/>
        <v/>
      </c>
      <c r="AQ18" s="92" t="str">
        <f t="shared" ca="1" si="13"/>
        <v/>
      </c>
      <c r="AR18" s="92" t="str">
        <f t="shared" ca="1" si="13"/>
        <v/>
      </c>
      <c r="AS18" s="92" t="str">
        <f t="shared" ca="1" si="13"/>
        <v/>
      </c>
      <c r="AT18" s="92" t="str">
        <f t="shared" ca="1" si="13"/>
        <v/>
      </c>
      <c r="AU18" s="92" t="str">
        <f t="shared" ca="1" si="13"/>
        <v/>
      </c>
      <c r="AV18" s="92" t="str">
        <f t="shared" ca="1" si="13"/>
        <v/>
      </c>
      <c r="AW18" s="92" t="str">
        <f t="shared" ca="1" si="13"/>
        <v/>
      </c>
      <c r="AX18" s="92" t="str">
        <f t="shared" ca="1" si="13"/>
        <v/>
      </c>
      <c r="AY18" s="92" t="str">
        <f t="shared" ca="1" si="13"/>
        <v/>
      </c>
      <c r="AZ18" s="92" t="str">
        <f t="shared" ca="1" si="13"/>
        <v/>
      </c>
      <c r="BA18" s="92" t="str">
        <f t="shared" ca="1" si="13"/>
        <v/>
      </c>
      <c r="BB18" s="92" t="str">
        <f t="shared" ca="1" si="13"/>
        <v/>
      </c>
      <c r="BC18" s="92" t="str">
        <f t="shared" ca="1" si="13"/>
        <v/>
      </c>
      <c r="BD18" s="92" t="str">
        <f t="shared" ca="1" si="13"/>
        <v/>
      </c>
      <c r="BE18" s="92" t="str">
        <f t="shared" ca="1" si="13"/>
        <v/>
      </c>
      <c r="BF18" s="92" t="str">
        <f t="shared" ref="AB18:CD23" ca="1" si="14">IF(INDIRECT(BF$3&amp;ROW())="","",IF(BF$7=$X18,INDIRECT(BF$3&amp;ROW()),""))</f>
        <v/>
      </c>
      <c r="BG18" s="92" t="str">
        <f t="shared" ca="1" si="14"/>
        <v/>
      </c>
      <c r="BH18" s="92" t="str">
        <f t="shared" ca="1" si="14"/>
        <v/>
      </c>
      <c r="BI18" s="92" t="str">
        <f t="shared" ca="1" si="14"/>
        <v/>
      </c>
      <c r="BJ18" s="92" t="str">
        <f t="shared" ca="1" si="14"/>
        <v/>
      </c>
      <c r="BK18" s="92" t="str">
        <f t="shared" ca="1" si="14"/>
        <v/>
      </c>
      <c r="BL18" s="92" t="str">
        <f t="shared" ca="1" si="14"/>
        <v/>
      </c>
      <c r="BM18" s="92" t="str">
        <f t="shared" ca="1" si="14"/>
        <v/>
      </c>
      <c r="BN18" s="92" t="str">
        <f t="shared" ca="1" si="14"/>
        <v/>
      </c>
      <c r="BO18" s="92" t="str">
        <f t="shared" ca="1" si="14"/>
        <v/>
      </c>
      <c r="BP18" s="92" t="str">
        <f t="shared" ca="1" si="14"/>
        <v/>
      </c>
      <c r="BQ18" s="92" t="str">
        <f t="shared" ca="1" si="14"/>
        <v/>
      </c>
      <c r="BR18" s="92" t="str">
        <f t="shared" ca="1" si="14"/>
        <v/>
      </c>
      <c r="BS18" s="92" t="str">
        <f t="shared" ca="1" si="14"/>
        <v/>
      </c>
      <c r="BT18" s="92" t="str">
        <f t="shared" ca="1" si="14"/>
        <v/>
      </c>
      <c r="BU18" s="92" t="str">
        <f t="shared" ca="1" si="14"/>
        <v/>
      </c>
      <c r="BV18" s="92" t="str">
        <f t="shared" ca="1" si="14"/>
        <v/>
      </c>
      <c r="BW18" s="92" t="str">
        <f t="shared" ca="1" si="14"/>
        <v/>
      </c>
      <c r="BX18" s="92" t="str">
        <f t="shared" ca="1" si="14"/>
        <v/>
      </c>
      <c r="BY18" s="92" t="str">
        <f t="shared" ca="1" si="14"/>
        <v/>
      </c>
      <c r="BZ18" s="92" t="str">
        <f t="shared" ca="1" si="14"/>
        <v/>
      </c>
      <c r="CA18" s="92" t="str">
        <f t="shared" ca="1" si="14"/>
        <v/>
      </c>
      <c r="CB18" s="92" t="str">
        <f t="shared" ca="1" si="14"/>
        <v/>
      </c>
      <c r="CC18" s="92" t="str">
        <f t="shared" ca="1" si="14"/>
        <v/>
      </c>
      <c r="CD18" s="92" t="str">
        <f t="shared" ca="1" si="14"/>
        <v/>
      </c>
      <c r="CE18" s="30" t="str">
        <f t="shared" ca="1" si="7"/>
        <v/>
      </c>
      <c r="CF18" s="31" t="str">
        <f t="shared" ca="1" si="7"/>
        <v/>
      </c>
      <c r="CG18" s="31" t="str">
        <f t="shared" ca="1" si="7"/>
        <v/>
      </c>
      <c r="CH18" s="31" t="str">
        <f t="shared" ca="1" si="7"/>
        <v/>
      </c>
    </row>
    <row r="19" spans="1:86" ht="24" customHeight="1" x14ac:dyDescent="0.2">
      <c r="A19" s="26">
        <v>11</v>
      </c>
      <c r="B19" s="137"/>
      <c r="C19" s="125"/>
      <c r="D19" s="100"/>
      <c r="E19" s="126"/>
      <c r="F19" s="180"/>
      <c r="G19" s="180"/>
      <c r="H19" s="180"/>
      <c r="I19" s="180"/>
      <c r="J19" s="180"/>
      <c r="K19" s="180"/>
      <c r="L19" s="180"/>
      <c r="M19" s="180"/>
      <c r="N19" s="180"/>
      <c r="O19" s="180"/>
      <c r="P19" s="180"/>
      <c r="Q19" s="180"/>
      <c r="R19" s="180"/>
      <c r="S19" s="180"/>
      <c r="T19" s="180"/>
      <c r="U19" s="29">
        <f t="shared" si="8"/>
        <v>0</v>
      </c>
      <c r="W19" s="26">
        <v>11</v>
      </c>
      <c r="X19" s="27">
        <f t="shared" si="9"/>
        <v>0</v>
      </c>
      <c r="Y19" s="27">
        <f t="shared" si="10"/>
        <v>0</v>
      </c>
      <c r="Z19" s="28">
        <f t="shared" si="11"/>
        <v>0</v>
      </c>
      <c r="AA19" s="92" t="str">
        <f t="shared" ca="1" si="12"/>
        <v/>
      </c>
      <c r="AB19" s="92" t="str">
        <f t="shared" ca="1" si="14"/>
        <v/>
      </c>
      <c r="AC19" s="92" t="str">
        <f t="shared" ca="1" si="14"/>
        <v/>
      </c>
      <c r="AD19" s="92" t="str">
        <f t="shared" ca="1" si="14"/>
        <v/>
      </c>
      <c r="AE19" s="92" t="str">
        <f t="shared" ca="1" si="14"/>
        <v/>
      </c>
      <c r="AF19" s="92" t="str">
        <f t="shared" ca="1" si="14"/>
        <v/>
      </c>
      <c r="AG19" s="92" t="str">
        <f t="shared" ca="1" si="14"/>
        <v/>
      </c>
      <c r="AH19" s="92" t="str">
        <f t="shared" ca="1" si="14"/>
        <v/>
      </c>
      <c r="AI19" s="92" t="str">
        <f t="shared" ca="1" si="14"/>
        <v/>
      </c>
      <c r="AJ19" s="92" t="str">
        <f t="shared" ca="1" si="14"/>
        <v/>
      </c>
      <c r="AK19" s="92" t="str">
        <f t="shared" ca="1" si="14"/>
        <v/>
      </c>
      <c r="AL19" s="92" t="str">
        <f t="shared" ca="1" si="14"/>
        <v/>
      </c>
      <c r="AM19" s="92" t="str">
        <f t="shared" ca="1" si="14"/>
        <v/>
      </c>
      <c r="AN19" s="92" t="str">
        <f t="shared" ca="1" si="14"/>
        <v/>
      </c>
      <c r="AO19" s="92" t="str">
        <f t="shared" ca="1" si="14"/>
        <v/>
      </c>
      <c r="AP19" s="92" t="str">
        <f t="shared" ca="1" si="14"/>
        <v/>
      </c>
      <c r="AQ19" s="92" t="str">
        <f t="shared" ca="1" si="14"/>
        <v/>
      </c>
      <c r="AR19" s="92" t="str">
        <f t="shared" ca="1" si="14"/>
        <v/>
      </c>
      <c r="AS19" s="92" t="str">
        <f t="shared" ca="1" si="14"/>
        <v/>
      </c>
      <c r="AT19" s="92" t="str">
        <f t="shared" ca="1" si="14"/>
        <v/>
      </c>
      <c r="AU19" s="92" t="str">
        <f t="shared" ca="1" si="14"/>
        <v/>
      </c>
      <c r="AV19" s="92" t="str">
        <f t="shared" ca="1" si="14"/>
        <v/>
      </c>
      <c r="AW19" s="92" t="str">
        <f t="shared" ca="1" si="14"/>
        <v/>
      </c>
      <c r="AX19" s="92" t="str">
        <f t="shared" ca="1" si="14"/>
        <v/>
      </c>
      <c r="AY19" s="92" t="str">
        <f t="shared" ca="1" si="14"/>
        <v/>
      </c>
      <c r="AZ19" s="92" t="str">
        <f t="shared" ca="1" si="14"/>
        <v/>
      </c>
      <c r="BA19" s="92" t="str">
        <f t="shared" ca="1" si="14"/>
        <v/>
      </c>
      <c r="BB19" s="92" t="str">
        <f t="shared" ca="1" si="14"/>
        <v/>
      </c>
      <c r="BC19" s="92" t="str">
        <f t="shared" ca="1" si="14"/>
        <v/>
      </c>
      <c r="BD19" s="92" t="str">
        <f t="shared" ca="1" si="14"/>
        <v/>
      </c>
      <c r="BE19" s="92" t="str">
        <f t="shared" ca="1" si="14"/>
        <v/>
      </c>
      <c r="BF19" s="92" t="str">
        <f t="shared" ca="1" si="14"/>
        <v/>
      </c>
      <c r="BG19" s="92" t="str">
        <f t="shared" ca="1" si="14"/>
        <v/>
      </c>
      <c r="BH19" s="92" t="str">
        <f t="shared" ca="1" si="14"/>
        <v/>
      </c>
      <c r="BI19" s="92" t="str">
        <f t="shared" ca="1" si="14"/>
        <v/>
      </c>
      <c r="BJ19" s="92" t="str">
        <f t="shared" ca="1" si="14"/>
        <v/>
      </c>
      <c r="BK19" s="92" t="str">
        <f t="shared" ca="1" si="14"/>
        <v/>
      </c>
      <c r="BL19" s="92" t="str">
        <f t="shared" ca="1" si="14"/>
        <v/>
      </c>
      <c r="BM19" s="92" t="str">
        <f t="shared" ca="1" si="14"/>
        <v/>
      </c>
      <c r="BN19" s="92" t="str">
        <f t="shared" ca="1" si="14"/>
        <v/>
      </c>
      <c r="BO19" s="92" t="str">
        <f t="shared" ca="1" si="14"/>
        <v/>
      </c>
      <c r="BP19" s="92" t="str">
        <f t="shared" ca="1" si="14"/>
        <v/>
      </c>
      <c r="BQ19" s="92" t="str">
        <f t="shared" ca="1" si="14"/>
        <v/>
      </c>
      <c r="BR19" s="92" t="str">
        <f t="shared" ca="1" si="14"/>
        <v/>
      </c>
      <c r="BS19" s="92" t="str">
        <f t="shared" ca="1" si="14"/>
        <v/>
      </c>
      <c r="BT19" s="92" t="str">
        <f t="shared" ca="1" si="14"/>
        <v/>
      </c>
      <c r="BU19" s="92" t="str">
        <f t="shared" ca="1" si="14"/>
        <v/>
      </c>
      <c r="BV19" s="92" t="str">
        <f t="shared" ca="1" si="14"/>
        <v/>
      </c>
      <c r="BW19" s="92" t="str">
        <f t="shared" ca="1" si="14"/>
        <v/>
      </c>
      <c r="BX19" s="92" t="str">
        <f t="shared" ca="1" si="14"/>
        <v/>
      </c>
      <c r="BY19" s="92" t="str">
        <f t="shared" ca="1" si="14"/>
        <v/>
      </c>
      <c r="BZ19" s="92" t="str">
        <f t="shared" ca="1" si="14"/>
        <v/>
      </c>
      <c r="CA19" s="92" t="str">
        <f t="shared" ca="1" si="14"/>
        <v/>
      </c>
      <c r="CB19" s="92" t="str">
        <f t="shared" ca="1" si="14"/>
        <v/>
      </c>
      <c r="CC19" s="92" t="str">
        <f t="shared" ca="1" si="14"/>
        <v/>
      </c>
      <c r="CD19" s="92" t="str">
        <f t="shared" ca="1" si="14"/>
        <v/>
      </c>
      <c r="CE19" s="30" t="str">
        <f t="shared" ca="1" si="7"/>
        <v/>
      </c>
      <c r="CF19" s="31" t="str">
        <f t="shared" ca="1" si="7"/>
        <v/>
      </c>
      <c r="CG19" s="31" t="str">
        <f t="shared" ca="1" si="7"/>
        <v/>
      </c>
      <c r="CH19" s="31" t="str">
        <f t="shared" ca="1" si="7"/>
        <v/>
      </c>
    </row>
    <row r="20" spans="1:86" ht="24" customHeight="1" x14ac:dyDescent="0.2">
      <c r="A20" s="26">
        <v>12</v>
      </c>
      <c r="B20" s="137"/>
      <c r="C20" s="125"/>
      <c r="D20" s="100"/>
      <c r="E20" s="126"/>
      <c r="F20" s="180"/>
      <c r="G20" s="180"/>
      <c r="H20" s="180"/>
      <c r="I20" s="180"/>
      <c r="J20" s="180"/>
      <c r="K20" s="180"/>
      <c r="L20" s="180"/>
      <c r="M20" s="180"/>
      <c r="N20" s="180"/>
      <c r="O20" s="180"/>
      <c r="P20" s="180"/>
      <c r="Q20" s="180"/>
      <c r="R20" s="180"/>
      <c r="S20" s="180"/>
      <c r="T20" s="180"/>
      <c r="U20" s="29">
        <f t="shared" si="8"/>
        <v>0</v>
      </c>
      <c r="W20" s="26">
        <v>12</v>
      </c>
      <c r="X20" s="27">
        <f t="shared" si="9"/>
        <v>0</v>
      </c>
      <c r="Y20" s="27">
        <f t="shared" si="10"/>
        <v>0</v>
      </c>
      <c r="Z20" s="28">
        <f t="shared" si="11"/>
        <v>0</v>
      </c>
      <c r="AA20" s="92" t="str">
        <f t="shared" ca="1" si="12"/>
        <v/>
      </c>
      <c r="AB20" s="92" t="str">
        <f t="shared" ca="1" si="14"/>
        <v/>
      </c>
      <c r="AC20" s="92" t="str">
        <f t="shared" ca="1" si="14"/>
        <v/>
      </c>
      <c r="AD20" s="92" t="str">
        <f t="shared" ca="1" si="14"/>
        <v/>
      </c>
      <c r="AE20" s="92" t="str">
        <f t="shared" ca="1" si="14"/>
        <v/>
      </c>
      <c r="AF20" s="92" t="str">
        <f t="shared" ca="1" si="14"/>
        <v/>
      </c>
      <c r="AG20" s="92" t="str">
        <f t="shared" ca="1" si="14"/>
        <v/>
      </c>
      <c r="AH20" s="92" t="str">
        <f t="shared" ca="1" si="14"/>
        <v/>
      </c>
      <c r="AI20" s="92" t="str">
        <f t="shared" ca="1" si="14"/>
        <v/>
      </c>
      <c r="AJ20" s="92" t="str">
        <f t="shared" ca="1" si="14"/>
        <v/>
      </c>
      <c r="AK20" s="92" t="str">
        <f t="shared" ca="1" si="14"/>
        <v/>
      </c>
      <c r="AL20" s="92" t="str">
        <f t="shared" ca="1" si="14"/>
        <v/>
      </c>
      <c r="AM20" s="92" t="str">
        <f t="shared" ca="1" si="14"/>
        <v/>
      </c>
      <c r="AN20" s="92" t="str">
        <f t="shared" ca="1" si="14"/>
        <v/>
      </c>
      <c r="AO20" s="92" t="str">
        <f t="shared" ca="1" si="14"/>
        <v/>
      </c>
      <c r="AP20" s="92" t="str">
        <f t="shared" ca="1" si="14"/>
        <v/>
      </c>
      <c r="AQ20" s="92" t="str">
        <f t="shared" ca="1" si="14"/>
        <v/>
      </c>
      <c r="AR20" s="92" t="str">
        <f t="shared" ca="1" si="14"/>
        <v/>
      </c>
      <c r="AS20" s="92" t="str">
        <f t="shared" ca="1" si="14"/>
        <v/>
      </c>
      <c r="AT20" s="92" t="str">
        <f t="shared" ca="1" si="14"/>
        <v/>
      </c>
      <c r="AU20" s="92" t="str">
        <f t="shared" ca="1" si="14"/>
        <v/>
      </c>
      <c r="AV20" s="92" t="str">
        <f t="shared" ca="1" si="14"/>
        <v/>
      </c>
      <c r="AW20" s="92" t="str">
        <f t="shared" ca="1" si="14"/>
        <v/>
      </c>
      <c r="AX20" s="92" t="str">
        <f t="shared" ca="1" si="14"/>
        <v/>
      </c>
      <c r="AY20" s="92" t="str">
        <f t="shared" ca="1" si="14"/>
        <v/>
      </c>
      <c r="AZ20" s="92" t="str">
        <f t="shared" ca="1" si="14"/>
        <v/>
      </c>
      <c r="BA20" s="92" t="str">
        <f t="shared" ca="1" si="14"/>
        <v/>
      </c>
      <c r="BB20" s="92" t="str">
        <f t="shared" ca="1" si="14"/>
        <v/>
      </c>
      <c r="BC20" s="92" t="str">
        <f t="shared" ca="1" si="14"/>
        <v/>
      </c>
      <c r="BD20" s="92" t="str">
        <f t="shared" ca="1" si="14"/>
        <v/>
      </c>
      <c r="BE20" s="92" t="str">
        <f t="shared" ca="1" si="14"/>
        <v/>
      </c>
      <c r="BF20" s="92" t="str">
        <f t="shared" ca="1" si="14"/>
        <v/>
      </c>
      <c r="BG20" s="92" t="str">
        <f t="shared" ca="1" si="14"/>
        <v/>
      </c>
      <c r="BH20" s="92" t="str">
        <f t="shared" ca="1" si="14"/>
        <v/>
      </c>
      <c r="BI20" s="92" t="str">
        <f t="shared" ca="1" si="14"/>
        <v/>
      </c>
      <c r="BJ20" s="92" t="str">
        <f t="shared" ca="1" si="14"/>
        <v/>
      </c>
      <c r="BK20" s="92" t="str">
        <f t="shared" ca="1" si="14"/>
        <v/>
      </c>
      <c r="BL20" s="92" t="str">
        <f t="shared" ca="1" si="14"/>
        <v/>
      </c>
      <c r="BM20" s="92" t="str">
        <f t="shared" ca="1" si="14"/>
        <v/>
      </c>
      <c r="BN20" s="92" t="str">
        <f t="shared" ca="1" si="14"/>
        <v/>
      </c>
      <c r="BO20" s="92" t="str">
        <f t="shared" ca="1" si="14"/>
        <v/>
      </c>
      <c r="BP20" s="92" t="str">
        <f t="shared" ca="1" si="14"/>
        <v/>
      </c>
      <c r="BQ20" s="92" t="str">
        <f t="shared" ca="1" si="14"/>
        <v/>
      </c>
      <c r="BR20" s="92" t="str">
        <f t="shared" ca="1" si="14"/>
        <v/>
      </c>
      <c r="BS20" s="92" t="str">
        <f t="shared" ca="1" si="14"/>
        <v/>
      </c>
      <c r="BT20" s="92" t="str">
        <f t="shared" ca="1" si="14"/>
        <v/>
      </c>
      <c r="BU20" s="92" t="str">
        <f t="shared" ca="1" si="14"/>
        <v/>
      </c>
      <c r="BV20" s="92" t="str">
        <f t="shared" ca="1" si="14"/>
        <v/>
      </c>
      <c r="BW20" s="92" t="str">
        <f t="shared" ca="1" si="14"/>
        <v/>
      </c>
      <c r="BX20" s="92" t="str">
        <f t="shared" ca="1" si="14"/>
        <v/>
      </c>
      <c r="BY20" s="92" t="str">
        <f t="shared" ca="1" si="14"/>
        <v/>
      </c>
      <c r="BZ20" s="92" t="str">
        <f t="shared" ca="1" si="14"/>
        <v/>
      </c>
      <c r="CA20" s="92" t="str">
        <f t="shared" ca="1" si="14"/>
        <v/>
      </c>
      <c r="CB20" s="92" t="str">
        <f t="shared" ca="1" si="14"/>
        <v/>
      </c>
      <c r="CC20" s="92" t="str">
        <f t="shared" ca="1" si="14"/>
        <v/>
      </c>
      <c r="CD20" s="92" t="str">
        <f t="shared" ca="1" si="14"/>
        <v/>
      </c>
      <c r="CE20" s="30" t="str">
        <f t="shared" ca="1" si="7"/>
        <v/>
      </c>
      <c r="CF20" s="31" t="str">
        <f t="shared" ca="1" si="7"/>
        <v/>
      </c>
      <c r="CG20" s="31" t="str">
        <f t="shared" ca="1" si="7"/>
        <v/>
      </c>
      <c r="CH20" s="31" t="str">
        <f t="shared" ca="1" si="7"/>
        <v/>
      </c>
    </row>
    <row r="21" spans="1:86" ht="24" customHeight="1" x14ac:dyDescent="0.2">
      <c r="A21" s="26">
        <v>13</v>
      </c>
      <c r="B21" s="137"/>
      <c r="C21" s="125"/>
      <c r="D21" s="100"/>
      <c r="E21" s="126"/>
      <c r="F21" s="180"/>
      <c r="G21" s="180"/>
      <c r="H21" s="180"/>
      <c r="I21" s="180"/>
      <c r="J21" s="180"/>
      <c r="K21" s="180"/>
      <c r="L21" s="180"/>
      <c r="M21" s="180"/>
      <c r="N21" s="180"/>
      <c r="O21" s="180"/>
      <c r="P21" s="180"/>
      <c r="Q21" s="180"/>
      <c r="R21" s="180"/>
      <c r="S21" s="180"/>
      <c r="T21" s="180"/>
      <c r="U21" s="29">
        <f t="shared" si="8"/>
        <v>0</v>
      </c>
      <c r="W21" s="26">
        <v>13</v>
      </c>
      <c r="X21" s="27">
        <f t="shared" si="9"/>
        <v>0</v>
      </c>
      <c r="Y21" s="27">
        <f t="shared" si="10"/>
        <v>0</v>
      </c>
      <c r="Z21" s="28">
        <f t="shared" si="11"/>
        <v>0</v>
      </c>
      <c r="AA21" s="92" t="str">
        <f t="shared" ca="1" si="12"/>
        <v/>
      </c>
      <c r="AB21" s="92" t="str">
        <f t="shared" ca="1" si="14"/>
        <v/>
      </c>
      <c r="AC21" s="92" t="str">
        <f t="shared" ca="1" si="14"/>
        <v/>
      </c>
      <c r="AD21" s="92" t="str">
        <f t="shared" ca="1" si="14"/>
        <v/>
      </c>
      <c r="AE21" s="92" t="str">
        <f t="shared" ca="1" si="14"/>
        <v/>
      </c>
      <c r="AF21" s="92" t="str">
        <f t="shared" ca="1" si="14"/>
        <v/>
      </c>
      <c r="AG21" s="92" t="str">
        <f t="shared" ca="1" si="14"/>
        <v/>
      </c>
      <c r="AH21" s="92" t="str">
        <f t="shared" ca="1" si="14"/>
        <v/>
      </c>
      <c r="AI21" s="92" t="str">
        <f t="shared" ca="1" si="14"/>
        <v/>
      </c>
      <c r="AJ21" s="92" t="str">
        <f t="shared" ca="1" si="14"/>
        <v/>
      </c>
      <c r="AK21" s="92" t="str">
        <f t="shared" ca="1" si="14"/>
        <v/>
      </c>
      <c r="AL21" s="92" t="str">
        <f t="shared" ca="1" si="14"/>
        <v/>
      </c>
      <c r="AM21" s="92" t="str">
        <f t="shared" ca="1" si="14"/>
        <v/>
      </c>
      <c r="AN21" s="92" t="str">
        <f t="shared" ca="1" si="14"/>
        <v/>
      </c>
      <c r="AO21" s="92" t="str">
        <f t="shared" ca="1" si="14"/>
        <v/>
      </c>
      <c r="AP21" s="92" t="str">
        <f t="shared" ca="1" si="14"/>
        <v/>
      </c>
      <c r="AQ21" s="92" t="str">
        <f t="shared" ca="1" si="14"/>
        <v/>
      </c>
      <c r="AR21" s="92" t="str">
        <f t="shared" ca="1" si="14"/>
        <v/>
      </c>
      <c r="AS21" s="92" t="str">
        <f t="shared" ca="1" si="14"/>
        <v/>
      </c>
      <c r="AT21" s="92" t="str">
        <f t="shared" ca="1" si="14"/>
        <v/>
      </c>
      <c r="AU21" s="92" t="str">
        <f t="shared" ca="1" si="14"/>
        <v/>
      </c>
      <c r="AV21" s="92" t="str">
        <f t="shared" ca="1" si="14"/>
        <v/>
      </c>
      <c r="AW21" s="92" t="str">
        <f t="shared" ca="1" si="14"/>
        <v/>
      </c>
      <c r="AX21" s="92" t="str">
        <f t="shared" ca="1" si="14"/>
        <v/>
      </c>
      <c r="AY21" s="92" t="str">
        <f t="shared" ca="1" si="14"/>
        <v/>
      </c>
      <c r="AZ21" s="92" t="str">
        <f t="shared" ca="1" si="14"/>
        <v/>
      </c>
      <c r="BA21" s="92" t="str">
        <f t="shared" ca="1" si="14"/>
        <v/>
      </c>
      <c r="BB21" s="92" t="str">
        <f t="shared" ca="1" si="14"/>
        <v/>
      </c>
      <c r="BC21" s="92" t="str">
        <f t="shared" ca="1" si="14"/>
        <v/>
      </c>
      <c r="BD21" s="92" t="str">
        <f t="shared" ca="1" si="14"/>
        <v/>
      </c>
      <c r="BE21" s="92" t="str">
        <f t="shared" ca="1" si="14"/>
        <v/>
      </c>
      <c r="BF21" s="92" t="str">
        <f t="shared" ca="1" si="14"/>
        <v/>
      </c>
      <c r="BG21" s="92" t="str">
        <f t="shared" ca="1" si="14"/>
        <v/>
      </c>
      <c r="BH21" s="92" t="str">
        <f t="shared" ca="1" si="14"/>
        <v/>
      </c>
      <c r="BI21" s="92" t="str">
        <f t="shared" ca="1" si="14"/>
        <v/>
      </c>
      <c r="BJ21" s="92" t="str">
        <f t="shared" ca="1" si="14"/>
        <v/>
      </c>
      <c r="BK21" s="92" t="str">
        <f t="shared" ca="1" si="14"/>
        <v/>
      </c>
      <c r="BL21" s="92" t="str">
        <f t="shared" ca="1" si="14"/>
        <v/>
      </c>
      <c r="BM21" s="92" t="str">
        <f t="shared" ca="1" si="14"/>
        <v/>
      </c>
      <c r="BN21" s="92" t="str">
        <f t="shared" ca="1" si="14"/>
        <v/>
      </c>
      <c r="BO21" s="92" t="str">
        <f t="shared" ca="1" si="14"/>
        <v/>
      </c>
      <c r="BP21" s="92" t="str">
        <f t="shared" ca="1" si="14"/>
        <v/>
      </c>
      <c r="BQ21" s="92" t="str">
        <f t="shared" ca="1" si="14"/>
        <v/>
      </c>
      <c r="BR21" s="92" t="str">
        <f t="shared" ca="1" si="14"/>
        <v/>
      </c>
      <c r="BS21" s="92" t="str">
        <f t="shared" ca="1" si="14"/>
        <v/>
      </c>
      <c r="BT21" s="92" t="str">
        <f t="shared" ca="1" si="14"/>
        <v/>
      </c>
      <c r="BU21" s="92" t="str">
        <f t="shared" ca="1" si="14"/>
        <v/>
      </c>
      <c r="BV21" s="92" t="str">
        <f t="shared" ca="1" si="14"/>
        <v/>
      </c>
      <c r="BW21" s="92" t="str">
        <f t="shared" ca="1" si="14"/>
        <v/>
      </c>
      <c r="BX21" s="92" t="str">
        <f t="shared" ca="1" si="14"/>
        <v/>
      </c>
      <c r="BY21" s="92" t="str">
        <f t="shared" ca="1" si="14"/>
        <v/>
      </c>
      <c r="BZ21" s="92" t="str">
        <f t="shared" ca="1" si="14"/>
        <v/>
      </c>
      <c r="CA21" s="92" t="str">
        <f t="shared" ca="1" si="14"/>
        <v/>
      </c>
      <c r="CB21" s="92" t="str">
        <f t="shared" ca="1" si="14"/>
        <v/>
      </c>
      <c r="CC21" s="92" t="str">
        <f t="shared" ca="1" si="14"/>
        <v/>
      </c>
      <c r="CD21" s="92" t="str">
        <f t="shared" ca="1" si="14"/>
        <v/>
      </c>
      <c r="CE21" s="30" t="str">
        <f t="shared" ca="1" si="7"/>
        <v/>
      </c>
      <c r="CF21" s="31" t="str">
        <f t="shared" ca="1" si="7"/>
        <v/>
      </c>
      <c r="CG21" s="31" t="str">
        <f t="shared" ca="1" si="7"/>
        <v/>
      </c>
      <c r="CH21" s="31" t="str">
        <f t="shared" ca="1" si="7"/>
        <v/>
      </c>
    </row>
    <row r="22" spans="1:86" ht="24" customHeight="1" x14ac:dyDescent="0.2">
      <c r="A22" s="26">
        <v>14</v>
      </c>
      <c r="B22" s="137"/>
      <c r="C22" s="125"/>
      <c r="D22" s="100"/>
      <c r="E22" s="126"/>
      <c r="F22" s="180"/>
      <c r="G22" s="180"/>
      <c r="H22" s="180"/>
      <c r="I22" s="180"/>
      <c r="J22" s="180"/>
      <c r="K22" s="180"/>
      <c r="L22" s="180"/>
      <c r="M22" s="180"/>
      <c r="N22" s="180"/>
      <c r="O22" s="180"/>
      <c r="P22" s="180"/>
      <c r="Q22" s="180"/>
      <c r="R22" s="180"/>
      <c r="S22" s="180"/>
      <c r="T22" s="180"/>
      <c r="U22" s="29">
        <f t="shared" si="8"/>
        <v>0</v>
      </c>
      <c r="W22" s="26">
        <v>14</v>
      </c>
      <c r="X22" s="27">
        <f t="shared" si="9"/>
        <v>0</v>
      </c>
      <c r="Y22" s="27">
        <f t="shared" si="10"/>
        <v>0</v>
      </c>
      <c r="Z22" s="28">
        <f t="shared" si="11"/>
        <v>0</v>
      </c>
      <c r="AA22" s="92" t="str">
        <f t="shared" ca="1" si="12"/>
        <v/>
      </c>
      <c r="AB22" s="92" t="str">
        <f t="shared" ca="1" si="14"/>
        <v/>
      </c>
      <c r="AC22" s="92" t="str">
        <f t="shared" ca="1" si="14"/>
        <v/>
      </c>
      <c r="AD22" s="92" t="str">
        <f t="shared" ca="1" si="14"/>
        <v/>
      </c>
      <c r="AE22" s="92" t="str">
        <f t="shared" ca="1" si="14"/>
        <v/>
      </c>
      <c r="AF22" s="92" t="str">
        <f t="shared" ca="1" si="14"/>
        <v/>
      </c>
      <c r="AG22" s="92" t="str">
        <f t="shared" ca="1" si="14"/>
        <v/>
      </c>
      <c r="AH22" s="92" t="str">
        <f t="shared" ca="1" si="14"/>
        <v/>
      </c>
      <c r="AI22" s="92" t="str">
        <f t="shared" ca="1" si="14"/>
        <v/>
      </c>
      <c r="AJ22" s="92" t="str">
        <f t="shared" ca="1" si="14"/>
        <v/>
      </c>
      <c r="AK22" s="92" t="str">
        <f t="shared" ca="1" si="14"/>
        <v/>
      </c>
      <c r="AL22" s="92" t="str">
        <f t="shared" ca="1" si="14"/>
        <v/>
      </c>
      <c r="AM22" s="92" t="str">
        <f t="shared" ca="1" si="14"/>
        <v/>
      </c>
      <c r="AN22" s="92" t="str">
        <f t="shared" ca="1" si="14"/>
        <v/>
      </c>
      <c r="AO22" s="92" t="str">
        <f t="shared" ca="1" si="14"/>
        <v/>
      </c>
      <c r="AP22" s="92" t="str">
        <f t="shared" ca="1" si="14"/>
        <v/>
      </c>
      <c r="AQ22" s="92" t="str">
        <f t="shared" ca="1" si="14"/>
        <v/>
      </c>
      <c r="AR22" s="92" t="str">
        <f t="shared" ca="1" si="14"/>
        <v/>
      </c>
      <c r="AS22" s="92" t="str">
        <f t="shared" ca="1" si="14"/>
        <v/>
      </c>
      <c r="AT22" s="92" t="str">
        <f t="shared" ca="1" si="14"/>
        <v/>
      </c>
      <c r="AU22" s="92" t="str">
        <f t="shared" ca="1" si="14"/>
        <v/>
      </c>
      <c r="AV22" s="92" t="str">
        <f t="shared" ca="1" si="14"/>
        <v/>
      </c>
      <c r="AW22" s="92" t="str">
        <f t="shared" ca="1" si="14"/>
        <v/>
      </c>
      <c r="AX22" s="92" t="str">
        <f t="shared" ca="1" si="14"/>
        <v/>
      </c>
      <c r="AY22" s="92" t="str">
        <f t="shared" ca="1" si="14"/>
        <v/>
      </c>
      <c r="AZ22" s="92" t="str">
        <f t="shared" ca="1" si="14"/>
        <v/>
      </c>
      <c r="BA22" s="92" t="str">
        <f t="shared" ca="1" si="14"/>
        <v/>
      </c>
      <c r="BB22" s="92" t="str">
        <f t="shared" ca="1" si="14"/>
        <v/>
      </c>
      <c r="BC22" s="92" t="str">
        <f t="shared" ca="1" si="14"/>
        <v/>
      </c>
      <c r="BD22" s="92" t="str">
        <f t="shared" ca="1" si="14"/>
        <v/>
      </c>
      <c r="BE22" s="92" t="str">
        <f t="shared" ca="1" si="14"/>
        <v/>
      </c>
      <c r="BF22" s="92" t="str">
        <f t="shared" ca="1" si="14"/>
        <v/>
      </c>
      <c r="BG22" s="92" t="str">
        <f t="shared" ca="1" si="14"/>
        <v/>
      </c>
      <c r="BH22" s="92" t="str">
        <f t="shared" ca="1" si="14"/>
        <v/>
      </c>
      <c r="BI22" s="92" t="str">
        <f t="shared" ca="1" si="14"/>
        <v/>
      </c>
      <c r="BJ22" s="92" t="str">
        <f t="shared" ca="1" si="14"/>
        <v/>
      </c>
      <c r="BK22" s="92" t="str">
        <f t="shared" ca="1" si="14"/>
        <v/>
      </c>
      <c r="BL22" s="92" t="str">
        <f t="shared" ca="1" si="14"/>
        <v/>
      </c>
      <c r="BM22" s="92" t="str">
        <f t="shared" ca="1" si="14"/>
        <v/>
      </c>
      <c r="BN22" s="92" t="str">
        <f t="shared" ca="1" si="14"/>
        <v/>
      </c>
      <c r="BO22" s="92" t="str">
        <f t="shared" ca="1" si="14"/>
        <v/>
      </c>
      <c r="BP22" s="92" t="str">
        <f t="shared" ca="1" si="14"/>
        <v/>
      </c>
      <c r="BQ22" s="92" t="str">
        <f t="shared" ca="1" si="14"/>
        <v/>
      </c>
      <c r="BR22" s="92" t="str">
        <f t="shared" ca="1" si="14"/>
        <v/>
      </c>
      <c r="BS22" s="92" t="str">
        <f t="shared" ca="1" si="14"/>
        <v/>
      </c>
      <c r="BT22" s="92" t="str">
        <f t="shared" ca="1" si="14"/>
        <v/>
      </c>
      <c r="BU22" s="92" t="str">
        <f t="shared" ca="1" si="14"/>
        <v/>
      </c>
      <c r="BV22" s="92" t="str">
        <f t="shared" ca="1" si="14"/>
        <v/>
      </c>
      <c r="BW22" s="92" t="str">
        <f t="shared" ca="1" si="14"/>
        <v/>
      </c>
      <c r="BX22" s="92" t="str">
        <f t="shared" ca="1" si="14"/>
        <v/>
      </c>
      <c r="BY22" s="92" t="str">
        <f t="shared" ca="1" si="14"/>
        <v/>
      </c>
      <c r="BZ22" s="92" t="str">
        <f t="shared" ca="1" si="14"/>
        <v/>
      </c>
      <c r="CA22" s="92" t="str">
        <f t="shared" ca="1" si="14"/>
        <v/>
      </c>
      <c r="CB22" s="92" t="str">
        <f t="shared" ca="1" si="14"/>
        <v/>
      </c>
      <c r="CC22" s="92" t="str">
        <f t="shared" ca="1" si="14"/>
        <v/>
      </c>
      <c r="CD22" s="92" t="str">
        <f t="shared" ca="1" si="14"/>
        <v/>
      </c>
      <c r="CE22" s="30" t="str">
        <f t="shared" ca="1" si="7"/>
        <v/>
      </c>
      <c r="CF22" s="31" t="str">
        <f t="shared" ca="1" si="7"/>
        <v/>
      </c>
      <c r="CG22" s="31" t="str">
        <f t="shared" ca="1" si="7"/>
        <v/>
      </c>
      <c r="CH22" s="31" t="str">
        <f t="shared" ca="1" si="7"/>
        <v/>
      </c>
    </row>
    <row r="23" spans="1:86" ht="24" customHeight="1" x14ac:dyDescent="0.2">
      <c r="A23" s="26">
        <v>15</v>
      </c>
      <c r="B23" s="137"/>
      <c r="C23" s="125"/>
      <c r="D23" s="100"/>
      <c r="E23" s="126"/>
      <c r="F23" s="180"/>
      <c r="G23" s="180"/>
      <c r="H23" s="180"/>
      <c r="I23" s="180"/>
      <c r="J23" s="180"/>
      <c r="K23" s="180"/>
      <c r="L23" s="180"/>
      <c r="M23" s="180"/>
      <c r="N23" s="180"/>
      <c r="O23" s="180"/>
      <c r="P23" s="180"/>
      <c r="Q23" s="180"/>
      <c r="R23" s="180"/>
      <c r="S23" s="180"/>
      <c r="T23" s="180"/>
      <c r="U23" s="29">
        <f t="shared" si="8"/>
        <v>0</v>
      </c>
      <c r="W23" s="26">
        <v>15</v>
      </c>
      <c r="X23" s="27">
        <f t="shared" si="9"/>
        <v>0</v>
      </c>
      <c r="Y23" s="27">
        <f t="shared" si="10"/>
        <v>0</v>
      </c>
      <c r="Z23" s="28">
        <f t="shared" si="11"/>
        <v>0</v>
      </c>
      <c r="AA23" s="92" t="str">
        <f t="shared" ca="1" si="12"/>
        <v/>
      </c>
      <c r="AB23" s="92" t="str">
        <f t="shared" ca="1" si="14"/>
        <v/>
      </c>
      <c r="AC23" s="92" t="str">
        <f t="shared" ca="1" si="14"/>
        <v/>
      </c>
      <c r="AD23" s="92" t="str">
        <f t="shared" ca="1" si="14"/>
        <v/>
      </c>
      <c r="AE23" s="92" t="str">
        <f t="shared" ca="1" si="14"/>
        <v/>
      </c>
      <c r="AF23" s="92" t="str">
        <f t="shared" ca="1" si="14"/>
        <v/>
      </c>
      <c r="AG23" s="92" t="str">
        <f t="shared" ca="1" si="14"/>
        <v/>
      </c>
      <c r="AH23" s="92" t="str">
        <f t="shared" ca="1" si="14"/>
        <v/>
      </c>
      <c r="AI23" s="92" t="str">
        <f t="shared" ca="1" si="14"/>
        <v/>
      </c>
      <c r="AJ23" s="92" t="str">
        <f t="shared" ca="1" si="14"/>
        <v/>
      </c>
      <c r="AK23" s="92" t="str">
        <f t="shared" ca="1" si="14"/>
        <v/>
      </c>
      <c r="AL23" s="92" t="str">
        <f t="shared" ref="AB23:CD27" ca="1" si="15">IF(INDIRECT(AL$3&amp;ROW())="","",IF(AL$7=$X23,INDIRECT(AL$3&amp;ROW()),""))</f>
        <v/>
      </c>
      <c r="AM23" s="92" t="str">
        <f t="shared" ca="1" si="15"/>
        <v/>
      </c>
      <c r="AN23" s="92" t="str">
        <f t="shared" ca="1" si="15"/>
        <v/>
      </c>
      <c r="AO23" s="92" t="str">
        <f t="shared" ca="1" si="15"/>
        <v/>
      </c>
      <c r="AP23" s="92" t="str">
        <f t="shared" ca="1" si="15"/>
        <v/>
      </c>
      <c r="AQ23" s="92" t="str">
        <f t="shared" ca="1" si="15"/>
        <v/>
      </c>
      <c r="AR23" s="92" t="str">
        <f t="shared" ca="1" si="15"/>
        <v/>
      </c>
      <c r="AS23" s="92" t="str">
        <f t="shared" ca="1" si="15"/>
        <v/>
      </c>
      <c r="AT23" s="92" t="str">
        <f t="shared" ca="1" si="15"/>
        <v/>
      </c>
      <c r="AU23" s="92" t="str">
        <f t="shared" ca="1" si="15"/>
        <v/>
      </c>
      <c r="AV23" s="92" t="str">
        <f t="shared" ca="1" si="15"/>
        <v/>
      </c>
      <c r="AW23" s="92" t="str">
        <f t="shared" ca="1" si="15"/>
        <v/>
      </c>
      <c r="AX23" s="92" t="str">
        <f t="shared" ca="1" si="15"/>
        <v/>
      </c>
      <c r="AY23" s="92" t="str">
        <f t="shared" ca="1" si="15"/>
        <v/>
      </c>
      <c r="AZ23" s="92" t="str">
        <f t="shared" ca="1" si="15"/>
        <v/>
      </c>
      <c r="BA23" s="92" t="str">
        <f t="shared" ca="1" si="15"/>
        <v/>
      </c>
      <c r="BB23" s="92" t="str">
        <f t="shared" ca="1" si="15"/>
        <v/>
      </c>
      <c r="BC23" s="92" t="str">
        <f t="shared" ca="1" si="15"/>
        <v/>
      </c>
      <c r="BD23" s="92" t="str">
        <f t="shared" ca="1" si="15"/>
        <v/>
      </c>
      <c r="BE23" s="92" t="str">
        <f t="shared" ca="1" si="15"/>
        <v/>
      </c>
      <c r="BF23" s="92" t="str">
        <f t="shared" ca="1" si="15"/>
        <v/>
      </c>
      <c r="BG23" s="92" t="str">
        <f t="shared" ca="1" si="15"/>
        <v/>
      </c>
      <c r="BH23" s="92" t="str">
        <f t="shared" ca="1" si="15"/>
        <v/>
      </c>
      <c r="BI23" s="92" t="str">
        <f t="shared" ca="1" si="15"/>
        <v/>
      </c>
      <c r="BJ23" s="92" t="str">
        <f t="shared" ca="1" si="15"/>
        <v/>
      </c>
      <c r="BK23" s="92" t="str">
        <f t="shared" ca="1" si="15"/>
        <v/>
      </c>
      <c r="BL23" s="92" t="str">
        <f t="shared" ca="1" si="15"/>
        <v/>
      </c>
      <c r="BM23" s="92" t="str">
        <f t="shared" ca="1" si="15"/>
        <v/>
      </c>
      <c r="BN23" s="92" t="str">
        <f t="shared" ca="1" si="15"/>
        <v/>
      </c>
      <c r="BO23" s="92" t="str">
        <f t="shared" ca="1" si="15"/>
        <v/>
      </c>
      <c r="BP23" s="92" t="str">
        <f t="shared" ca="1" si="15"/>
        <v/>
      </c>
      <c r="BQ23" s="92" t="str">
        <f t="shared" ca="1" si="15"/>
        <v/>
      </c>
      <c r="BR23" s="92" t="str">
        <f t="shared" ca="1" si="15"/>
        <v/>
      </c>
      <c r="BS23" s="92" t="str">
        <f t="shared" ca="1" si="15"/>
        <v/>
      </c>
      <c r="BT23" s="92" t="str">
        <f t="shared" ca="1" si="15"/>
        <v/>
      </c>
      <c r="BU23" s="92" t="str">
        <f t="shared" ca="1" si="15"/>
        <v/>
      </c>
      <c r="BV23" s="92" t="str">
        <f t="shared" ca="1" si="15"/>
        <v/>
      </c>
      <c r="BW23" s="92" t="str">
        <f t="shared" ca="1" si="15"/>
        <v/>
      </c>
      <c r="BX23" s="92" t="str">
        <f t="shared" ca="1" si="15"/>
        <v/>
      </c>
      <c r="BY23" s="92" t="str">
        <f t="shared" ca="1" si="15"/>
        <v/>
      </c>
      <c r="BZ23" s="92" t="str">
        <f t="shared" ca="1" si="15"/>
        <v/>
      </c>
      <c r="CA23" s="92" t="str">
        <f t="shared" ca="1" si="15"/>
        <v/>
      </c>
      <c r="CB23" s="92" t="str">
        <f t="shared" ca="1" si="15"/>
        <v/>
      </c>
      <c r="CC23" s="92" t="str">
        <f t="shared" ca="1" si="15"/>
        <v/>
      </c>
      <c r="CD23" s="92" t="str">
        <f t="shared" ca="1" si="15"/>
        <v/>
      </c>
      <c r="CE23" s="30" t="str">
        <f t="shared" ca="1" si="7"/>
        <v/>
      </c>
      <c r="CF23" s="31" t="str">
        <f t="shared" ca="1" si="7"/>
        <v/>
      </c>
      <c r="CG23" s="31" t="str">
        <f t="shared" ca="1" si="7"/>
        <v/>
      </c>
      <c r="CH23" s="31" t="str">
        <f t="shared" ca="1" si="7"/>
        <v/>
      </c>
    </row>
    <row r="24" spans="1:86" ht="24" customHeight="1" x14ac:dyDescent="0.2">
      <c r="A24" s="26">
        <v>16</v>
      </c>
      <c r="B24" s="137"/>
      <c r="C24" s="125"/>
      <c r="D24" s="100"/>
      <c r="E24" s="126"/>
      <c r="F24" s="180"/>
      <c r="G24" s="180"/>
      <c r="H24" s="180"/>
      <c r="I24" s="180"/>
      <c r="J24" s="180"/>
      <c r="K24" s="180"/>
      <c r="L24" s="180"/>
      <c r="M24" s="180"/>
      <c r="N24" s="180"/>
      <c r="O24" s="180"/>
      <c r="P24" s="180"/>
      <c r="Q24" s="180"/>
      <c r="R24" s="180"/>
      <c r="S24" s="180"/>
      <c r="T24" s="180"/>
      <c r="U24" s="29">
        <f t="shared" si="8"/>
        <v>0</v>
      </c>
      <c r="W24" s="26">
        <v>16</v>
      </c>
      <c r="X24" s="27">
        <f t="shared" si="9"/>
        <v>0</v>
      </c>
      <c r="Y24" s="27">
        <f t="shared" si="10"/>
        <v>0</v>
      </c>
      <c r="Z24" s="28">
        <f t="shared" si="11"/>
        <v>0</v>
      </c>
      <c r="AA24" s="92" t="str">
        <f t="shared" ca="1" si="12"/>
        <v/>
      </c>
      <c r="AB24" s="92" t="str">
        <f t="shared" ca="1" si="15"/>
        <v/>
      </c>
      <c r="AC24" s="92" t="str">
        <f t="shared" ca="1" si="15"/>
        <v/>
      </c>
      <c r="AD24" s="92" t="str">
        <f t="shared" ca="1" si="15"/>
        <v/>
      </c>
      <c r="AE24" s="92" t="str">
        <f t="shared" ca="1" si="15"/>
        <v/>
      </c>
      <c r="AF24" s="92" t="str">
        <f t="shared" ca="1" si="15"/>
        <v/>
      </c>
      <c r="AG24" s="92" t="str">
        <f t="shared" ca="1" si="15"/>
        <v/>
      </c>
      <c r="AH24" s="92" t="str">
        <f t="shared" ca="1" si="15"/>
        <v/>
      </c>
      <c r="AI24" s="92" t="str">
        <f t="shared" ca="1" si="15"/>
        <v/>
      </c>
      <c r="AJ24" s="92" t="str">
        <f t="shared" ca="1" si="15"/>
        <v/>
      </c>
      <c r="AK24" s="92" t="str">
        <f t="shared" ca="1" si="15"/>
        <v/>
      </c>
      <c r="AL24" s="92" t="str">
        <f t="shared" ca="1" si="15"/>
        <v/>
      </c>
      <c r="AM24" s="92" t="str">
        <f t="shared" ca="1" si="15"/>
        <v/>
      </c>
      <c r="AN24" s="92" t="str">
        <f t="shared" ca="1" si="15"/>
        <v/>
      </c>
      <c r="AO24" s="92" t="str">
        <f t="shared" ca="1" si="15"/>
        <v/>
      </c>
      <c r="AP24" s="92" t="str">
        <f t="shared" ca="1" si="15"/>
        <v/>
      </c>
      <c r="AQ24" s="92" t="str">
        <f t="shared" ca="1" si="15"/>
        <v/>
      </c>
      <c r="AR24" s="92" t="str">
        <f t="shared" ca="1" si="15"/>
        <v/>
      </c>
      <c r="AS24" s="92" t="str">
        <f t="shared" ca="1" si="15"/>
        <v/>
      </c>
      <c r="AT24" s="92" t="str">
        <f t="shared" ca="1" si="15"/>
        <v/>
      </c>
      <c r="AU24" s="92" t="str">
        <f t="shared" ca="1" si="15"/>
        <v/>
      </c>
      <c r="AV24" s="92" t="str">
        <f t="shared" ca="1" si="15"/>
        <v/>
      </c>
      <c r="AW24" s="92" t="str">
        <f t="shared" ca="1" si="15"/>
        <v/>
      </c>
      <c r="AX24" s="92" t="str">
        <f t="shared" ca="1" si="15"/>
        <v/>
      </c>
      <c r="AY24" s="92" t="str">
        <f t="shared" ca="1" si="15"/>
        <v/>
      </c>
      <c r="AZ24" s="92" t="str">
        <f t="shared" ca="1" si="15"/>
        <v/>
      </c>
      <c r="BA24" s="92" t="str">
        <f t="shared" ca="1" si="15"/>
        <v/>
      </c>
      <c r="BB24" s="92" t="str">
        <f t="shared" ca="1" si="15"/>
        <v/>
      </c>
      <c r="BC24" s="92" t="str">
        <f t="shared" ca="1" si="15"/>
        <v/>
      </c>
      <c r="BD24" s="92" t="str">
        <f t="shared" ca="1" si="15"/>
        <v/>
      </c>
      <c r="BE24" s="92" t="str">
        <f t="shared" ca="1" si="15"/>
        <v/>
      </c>
      <c r="BF24" s="92" t="str">
        <f t="shared" ca="1" si="15"/>
        <v/>
      </c>
      <c r="BG24" s="92" t="str">
        <f t="shared" ca="1" si="15"/>
        <v/>
      </c>
      <c r="BH24" s="92" t="str">
        <f t="shared" ca="1" si="15"/>
        <v/>
      </c>
      <c r="BI24" s="92" t="str">
        <f t="shared" ca="1" si="15"/>
        <v/>
      </c>
      <c r="BJ24" s="92" t="str">
        <f t="shared" ca="1" si="15"/>
        <v/>
      </c>
      <c r="BK24" s="92" t="str">
        <f t="shared" ca="1" si="15"/>
        <v/>
      </c>
      <c r="BL24" s="92" t="str">
        <f t="shared" ca="1" si="15"/>
        <v/>
      </c>
      <c r="BM24" s="92" t="str">
        <f t="shared" ca="1" si="15"/>
        <v/>
      </c>
      <c r="BN24" s="92" t="str">
        <f t="shared" ca="1" si="15"/>
        <v/>
      </c>
      <c r="BO24" s="92" t="str">
        <f t="shared" ca="1" si="15"/>
        <v/>
      </c>
      <c r="BP24" s="92" t="str">
        <f t="shared" ca="1" si="15"/>
        <v/>
      </c>
      <c r="BQ24" s="92" t="str">
        <f t="shared" ca="1" si="15"/>
        <v/>
      </c>
      <c r="BR24" s="92" t="str">
        <f t="shared" ca="1" si="15"/>
        <v/>
      </c>
      <c r="BS24" s="92" t="str">
        <f t="shared" ca="1" si="15"/>
        <v/>
      </c>
      <c r="BT24" s="92" t="str">
        <f t="shared" ca="1" si="15"/>
        <v/>
      </c>
      <c r="BU24" s="92" t="str">
        <f t="shared" ca="1" si="15"/>
        <v/>
      </c>
      <c r="BV24" s="92" t="str">
        <f t="shared" ca="1" si="15"/>
        <v/>
      </c>
      <c r="BW24" s="92" t="str">
        <f t="shared" ca="1" si="15"/>
        <v/>
      </c>
      <c r="BX24" s="92" t="str">
        <f t="shared" ca="1" si="15"/>
        <v/>
      </c>
      <c r="BY24" s="92" t="str">
        <f t="shared" ca="1" si="15"/>
        <v/>
      </c>
      <c r="BZ24" s="92" t="str">
        <f t="shared" ca="1" si="15"/>
        <v/>
      </c>
      <c r="CA24" s="92" t="str">
        <f t="shared" ca="1" si="15"/>
        <v/>
      </c>
      <c r="CB24" s="92" t="str">
        <f t="shared" ca="1" si="15"/>
        <v/>
      </c>
      <c r="CC24" s="92" t="str">
        <f t="shared" ca="1" si="15"/>
        <v/>
      </c>
      <c r="CD24" s="92" t="str">
        <f t="shared" ca="1" si="15"/>
        <v/>
      </c>
      <c r="CE24" s="30" t="str">
        <f t="shared" ca="1" si="7"/>
        <v/>
      </c>
      <c r="CF24" s="31" t="str">
        <f t="shared" ca="1" si="7"/>
        <v/>
      </c>
      <c r="CG24" s="31" t="str">
        <f t="shared" ca="1" si="7"/>
        <v/>
      </c>
      <c r="CH24" s="31" t="str">
        <f t="shared" ca="1" si="7"/>
        <v/>
      </c>
    </row>
    <row r="25" spans="1:86" ht="24" customHeight="1" x14ac:dyDescent="0.2">
      <c r="A25" s="26">
        <v>17</v>
      </c>
      <c r="B25" s="137"/>
      <c r="C25" s="125"/>
      <c r="D25" s="100"/>
      <c r="E25" s="126"/>
      <c r="F25" s="180"/>
      <c r="G25" s="180"/>
      <c r="H25" s="180"/>
      <c r="I25" s="180"/>
      <c r="J25" s="180"/>
      <c r="K25" s="180"/>
      <c r="L25" s="180"/>
      <c r="M25" s="180"/>
      <c r="N25" s="180"/>
      <c r="O25" s="180"/>
      <c r="P25" s="180"/>
      <c r="Q25" s="180"/>
      <c r="R25" s="180"/>
      <c r="S25" s="180"/>
      <c r="T25" s="180"/>
      <c r="U25" s="29">
        <f t="shared" si="8"/>
        <v>0</v>
      </c>
      <c r="W25" s="26">
        <v>17</v>
      </c>
      <c r="X25" s="27">
        <f t="shared" si="9"/>
        <v>0</v>
      </c>
      <c r="Y25" s="27">
        <f t="shared" si="10"/>
        <v>0</v>
      </c>
      <c r="Z25" s="28">
        <f t="shared" si="11"/>
        <v>0</v>
      </c>
      <c r="AA25" s="92" t="str">
        <f t="shared" ca="1" si="12"/>
        <v/>
      </c>
      <c r="AB25" s="92" t="str">
        <f t="shared" ca="1" si="15"/>
        <v/>
      </c>
      <c r="AC25" s="92" t="str">
        <f t="shared" ca="1" si="15"/>
        <v/>
      </c>
      <c r="AD25" s="92" t="str">
        <f t="shared" ca="1" si="15"/>
        <v/>
      </c>
      <c r="AE25" s="92" t="str">
        <f t="shared" ca="1" si="15"/>
        <v/>
      </c>
      <c r="AF25" s="92" t="str">
        <f t="shared" ca="1" si="15"/>
        <v/>
      </c>
      <c r="AG25" s="92" t="str">
        <f t="shared" ca="1" si="15"/>
        <v/>
      </c>
      <c r="AH25" s="92" t="str">
        <f t="shared" ca="1" si="15"/>
        <v/>
      </c>
      <c r="AI25" s="92" t="str">
        <f t="shared" ca="1" si="15"/>
        <v/>
      </c>
      <c r="AJ25" s="92" t="str">
        <f t="shared" ca="1" si="15"/>
        <v/>
      </c>
      <c r="AK25" s="92" t="str">
        <f t="shared" ca="1" si="15"/>
        <v/>
      </c>
      <c r="AL25" s="92" t="str">
        <f t="shared" ca="1" si="15"/>
        <v/>
      </c>
      <c r="AM25" s="92" t="str">
        <f t="shared" ca="1" si="15"/>
        <v/>
      </c>
      <c r="AN25" s="92" t="str">
        <f t="shared" ca="1" si="15"/>
        <v/>
      </c>
      <c r="AO25" s="92" t="str">
        <f t="shared" ca="1" si="15"/>
        <v/>
      </c>
      <c r="AP25" s="92" t="str">
        <f t="shared" ca="1" si="15"/>
        <v/>
      </c>
      <c r="AQ25" s="92" t="str">
        <f t="shared" ca="1" si="15"/>
        <v/>
      </c>
      <c r="AR25" s="92" t="str">
        <f t="shared" ca="1" si="15"/>
        <v/>
      </c>
      <c r="AS25" s="92" t="str">
        <f t="shared" ca="1" si="15"/>
        <v/>
      </c>
      <c r="AT25" s="92" t="str">
        <f t="shared" ca="1" si="15"/>
        <v/>
      </c>
      <c r="AU25" s="92" t="str">
        <f t="shared" ca="1" si="15"/>
        <v/>
      </c>
      <c r="AV25" s="92" t="str">
        <f t="shared" ca="1" si="15"/>
        <v/>
      </c>
      <c r="AW25" s="92" t="str">
        <f t="shared" ca="1" si="15"/>
        <v/>
      </c>
      <c r="AX25" s="92" t="str">
        <f t="shared" ca="1" si="15"/>
        <v/>
      </c>
      <c r="AY25" s="92" t="str">
        <f t="shared" ca="1" si="15"/>
        <v/>
      </c>
      <c r="AZ25" s="92" t="str">
        <f t="shared" ca="1" si="15"/>
        <v/>
      </c>
      <c r="BA25" s="92" t="str">
        <f t="shared" ca="1" si="15"/>
        <v/>
      </c>
      <c r="BB25" s="92" t="str">
        <f t="shared" ca="1" si="15"/>
        <v/>
      </c>
      <c r="BC25" s="92" t="str">
        <f t="shared" ca="1" si="15"/>
        <v/>
      </c>
      <c r="BD25" s="92" t="str">
        <f t="shared" ca="1" si="15"/>
        <v/>
      </c>
      <c r="BE25" s="92" t="str">
        <f t="shared" ca="1" si="15"/>
        <v/>
      </c>
      <c r="BF25" s="92" t="str">
        <f t="shared" ca="1" si="15"/>
        <v/>
      </c>
      <c r="BG25" s="92" t="str">
        <f t="shared" ca="1" si="15"/>
        <v/>
      </c>
      <c r="BH25" s="92" t="str">
        <f t="shared" ca="1" si="15"/>
        <v/>
      </c>
      <c r="BI25" s="92" t="str">
        <f t="shared" ca="1" si="15"/>
        <v/>
      </c>
      <c r="BJ25" s="92" t="str">
        <f t="shared" ca="1" si="15"/>
        <v/>
      </c>
      <c r="BK25" s="92" t="str">
        <f t="shared" ca="1" si="15"/>
        <v/>
      </c>
      <c r="BL25" s="92" t="str">
        <f t="shared" ca="1" si="15"/>
        <v/>
      </c>
      <c r="BM25" s="92" t="str">
        <f t="shared" ca="1" si="15"/>
        <v/>
      </c>
      <c r="BN25" s="92" t="str">
        <f t="shared" ca="1" si="15"/>
        <v/>
      </c>
      <c r="BO25" s="92" t="str">
        <f t="shared" ca="1" si="15"/>
        <v/>
      </c>
      <c r="BP25" s="92" t="str">
        <f t="shared" ca="1" si="15"/>
        <v/>
      </c>
      <c r="BQ25" s="92" t="str">
        <f t="shared" ca="1" si="15"/>
        <v/>
      </c>
      <c r="BR25" s="92" t="str">
        <f t="shared" ca="1" si="15"/>
        <v/>
      </c>
      <c r="BS25" s="92" t="str">
        <f t="shared" ca="1" si="15"/>
        <v/>
      </c>
      <c r="BT25" s="92" t="str">
        <f t="shared" ca="1" si="15"/>
        <v/>
      </c>
      <c r="BU25" s="92" t="str">
        <f t="shared" ca="1" si="15"/>
        <v/>
      </c>
      <c r="BV25" s="92" t="str">
        <f t="shared" ca="1" si="15"/>
        <v/>
      </c>
      <c r="BW25" s="92" t="str">
        <f t="shared" ca="1" si="15"/>
        <v/>
      </c>
      <c r="BX25" s="92" t="str">
        <f t="shared" ca="1" si="15"/>
        <v/>
      </c>
      <c r="BY25" s="92" t="str">
        <f t="shared" ca="1" si="15"/>
        <v/>
      </c>
      <c r="BZ25" s="92" t="str">
        <f t="shared" ca="1" si="15"/>
        <v/>
      </c>
      <c r="CA25" s="92" t="str">
        <f t="shared" ca="1" si="15"/>
        <v/>
      </c>
      <c r="CB25" s="92" t="str">
        <f t="shared" ca="1" si="15"/>
        <v/>
      </c>
      <c r="CC25" s="92" t="str">
        <f t="shared" ca="1" si="15"/>
        <v/>
      </c>
      <c r="CD25" s="92" t="str">
        <f t="shared" ca="1" si="15"/>
        <v/>
      </c>
      <c r="CE25" s="30" t="str">
        <f t="shared" ca="1" si="7"/>
        <v/>
      </c>
      <c r="CF25" s="31" t="str">
        <f t="shared" ca="1" si="7"/>
        <v/>
      </c>
      <c r="CG25" s="31" t="str">
        <f t="shared" ca="1" si="7"/>
        <v/>
      </c>
      <c r="CH25" s="31" t="str">
        <f t="shared" ca="1" si="7"/>
        <v/>
      </c>
    </row>
    <row r="26" spans="1:86" ht="24" customHeight="1" x14ac:dyDescent="0.2">
      <c r="A26" s="26">
        <v>18</v>
      </c>
      <c r="B26" s="137"/>
      <c r="C26" s="125"/>
      <c r="D26" s="100"/>
      <c r="E26" s="126"/>
      <c r="F26" s="180"/>
      <c r="G26" s="180"/>
      <c r="H26" s="180"/>
      <c r="I26" s="180"/>
      <c r="J26" s="180"/>
      <c r="K26" s="180"/>
      <c r="L26" s="180"/>
      <c r="M26" s="180"/>
      <c r="N26" s="180"/>
      <c r="O26" s="180"/>
      <c r="P26" s="180"/>
      <c r="Q26" s="180"/>
      <c r="R26" s="180"/>
      <c r="S26" s="180"/>
      <c r="T26" s="180"/>
      <c r="U26" s="29">
        <f t="shared" si="8"/>
        <v>0</v>
      </c>
      <c r="W26" s="26">
        <v>18</v>
      </c>
      <c r="X26" s="27">
        <f t="shared" si="9"/>
        <v>0</v>
      </c>
      <c r="Y26" s="27">
        <f t="shared" si="10"/>
        <v>0</v>
      </c>
      <c r="Z26" s="28">
        <f t="shared" si="11"/>
        <v>0</v>
      </c>
      <c r="AA26" s="92" t="str">
        <f t="shared" ca="1" si="12"/>
        <v/>
      </c>
      <c r="AB26" s="92" t="str">
        <f t="shared" ca="1" si="15"/>
        <v/>
      </c>
      <c r="AC26" s="92" t="str">
        <f t="shared" ca="1" si="15"/>
        <v/>
      </c>
      <c r="AD26" s="92" t="str">
        <f t="shared" ca="1" si="15"/>
        <v/>
      </c>
      <c r="AE26" s="92" t="str">
        <f t="shared" ca="1" si="15"/>
        <v/>
      </c>
      <c r="AF26" s="92" t="str">
        <f t="shared" ca="1" si="15"/>
        <v/>
      </c>
      <c r="AG26" s="92" t="str">
        <f t="shared" ca="1" si="15"/>
        <v/>
      </c>
      <c r="AH26" s="92" t="str">
        <f t="shared" ca="1" si="15"/>
        <v/>
      </c>
      <c r="AI26" s="92" t="str">
        <f t="shared" ca="1" si="15"/>
        <v/>
      </c>
      <c r="AJ26" s="92" t="str">
        <f t="shared" ca="1" si="15"/>
        <v/>
      </c>
      <c r="AK26" s="92" t="str">
        <f t="shared" ca="1" si="15"/>
        <v/>
      </c>
      <c r="AL26" s="92" t="str">
        <f t="shared" ca="1" si="15"/>
        <v/>
      </c>
      <c r="AM26" s="92" t="str">
        <f t="shared" ca="1" si="15"/>
        <v/>
      </c>
      <c r="AN26" s="92" t="str">
        <f t="shared" ca="1" si="15"/>
        <v/>
      </c>
      <c r="AO26" s="92" t="str">
        <f t="shared" ca="1" si="15"/>
        <v/>
      </c>
      <c r="AP26" s="92" t="str">
        <f t="shared" ca="1" si="15"/>
        <v/>
      </c>
      <c r="AQ26" s="92" t="str">
        <f t="shared" ca="1" si="15"/>
        <v/>
      </c>
      <c r="AR26" s="92" t="str">
        <f t="shared" ca="1" si="15"/>
        <v/>
      </c>
      <c r="AS26" s="92" t="str">
        <f t="shared" ca="1" si="15"/>
        <v/>
      </c>
      <c r="AT26" s="92" t="str">
        <f t="shared" ca="1" si="15"/>
        <v/>
      </c>
      <c r="AU26" s="92" t="str">
        <f t="shared" ca="1" si="15"/>
        <v/>
      </c>
      <c r="AV26" s="92" t="str">
        <f t="shared" ca="1" si="15"/>
        <v/>
      </c>
      <c r="AW26" s="92" t="str">
        <f t="shared" ca="1" si="15"/>
        <v/>
      </c>
      <c r="AX26" s="92" t="str">
        <f t="shared" ca="1" si="15"/>
        <v/>
      </c>
      <c r="AY26" s="92" t="str">
        <f t="shared" ca="1" si="15"/>
        <v/>
      </c>
      <c r="AZ26" s="92" t="str">
        <f t="shared" ca="1" si="15"/>
        <v/>
      </c>
      <c r="BA26" s="92" t="str">
        <f t="shared" ca="1" si="15"/>
        <v/>
      </c>
      <c r="BB26" s="92" t="str">
        <f t="shared" ca="1" si="15"/>
        <v/>
      </c>
      <c r="BC26" s="92" t="str">
        <f t="shared" ca="1" si="15"/>
        <v/>
      </c>
      <c r="BD26" s="92" t="str">
        <f t="shared" ca="1" si="15"/>
        <v/>
      </c>
      <c r="BE26" s="92" t="str">
        <f t="shared" ca="1" si="15"/>
        <v/>
      </c>
      <c r="BF26" s="92" t="str">
        <f t="shared" ca="1" si="15"/>
        <v/>
      </c>
      <c r="BG26" s="92" t="str">
        <f t="shared" ca="1" si="15"/>
        <v/>
      </c>
      <c r="BH26" s="92" t="str">
        <f t="shared" ca="1" si="15"/>
        <v/>
      </c>
      <c r="BI26" s="92" t="str">
        <f t="shared" ca="1" si="15"/>
        <v/>
      </c>
      <c r="BJ26" s="92" t="str">
        <f t="shared" ca="1" si="15"/>
        <v/>
      </c>
      <c r="BK26" s="92" t="str">
        <f t="shared" ca="1" si="15"/>
        <v/>
      </c>
      <c r="BL26" s="92" t="str">
        <f t="shared" ca="1" si="15"/>
        <v/>
      </c>
      <c r="BM26" s="92" t="str">
        <f t="shared" ca="1" si="15"/>
        <v/>
      </c>
      <c r="BN26" s="92" t="str">
        <f t="shared" ca="1" si="15"/>
        <v/>
      </c>
      <c r="BO26" s="92" t="str">
        <f t="shared" ca="1" si="15"/>
        <v/>
      </c>
      <c r="BP26" s="92" t="str">
        <f t="shared" ca="1" si="15"/>
        <v/>
      </c>
      <c r="BQ26" s="92" t="str">
        <f t="shared" ca="1" si="15"/>
        <v/>
      </c>
      <c r="BR26" s="92" t="str">
        <f t="shared" ca="1" si="15"/>
        <v/>
      </c>
      <c r="BS26" s="92" t="str">
        <f t="shared" ca="1" si="15"/>
        <v/>
      </c>
      <c r="BT26" s="92" t="str">
        <f t="shared" ca="1" si="15"/>
        <v/>
      </c>
      <c r="BU26" s="92" t="str">
        <f t="shared" ca="1" si="15"/>
        <v/>
      </c>
      <c r="BV26" s="92" t="str">
        <f t="shared" ca="1" si="15"/>
        <v/>
      </c>
      <c r="BW26" s="92" t="str">
        <f t="shared" ca="1" si="15"/>
        <v/>
      </c>
      <c r="BX26" s="92" t="str">
        <f t="shared" ca="1" si="15"/>
        <v/>
      </c>
      <c r="BY26" s="92" t="str">
        <f t="shared" ca="1" si="15"/>
        <v/>
      </c>
      <c r="BZ26" s="92" t="str">
        <f t="shared" ca="1" si="15"/>
        <v/>
      </c>
      <c r="CA26" s="92" t="str">
        <f t="shared" ca="1" si="15"/>
        <v/>
      </c>
      <c r="CB26" s="92" t="str">
        <f t="shared" ca="1" si="15"/>
        <v/>
      </c>
      <c r="CC26" s="92" t="str">
        <f t="shared" ca="1" si="15"/>
        <v/>
      </c>
      <c r="CD26" s="92" t="str">
        <f t="shared" ca="1" si="15"/>
        <v/>
      </c>
      <c r="CE26" s="30" t="str">
        <f t="shared" ca="1" si="7"/>
        <v/>
      </c>
      <c r="CF26" s="31" t="str">
        <f t="shared" ca="1" si="7"/>
        <v/>
      </c>
      <c r="CG26" s="31" t="str">
        <f t="shared" ca="1" si="7"/>
        <v/>
      </c>
      <c r="CH26" s="31" t="str">
        <f t="shared" ca="1" si="7"/>
        <v/>
      </c>
    </row>
    <row r="27" spans="1:86" ht="24" customHeight="1" x14ac:dyDescent="0.2">
      <c r="A27" s="26">
        <v>19</v>
      </c>
      <c r="B27" s="137"/>
      <c r="C27" s="125"/>
      <c r="D27" s="100"/>
      <c r="E27" s="126"/>
      <c r="F27" s="180"/>
      <c r="G27" s="180"/>
      <c r="H27" s="180"/>
      <c r="I27" s="180"/>
      <c r="J27" s="180"/>
      <c r="K27" s="180"/>
      <c r="L27" s="180"/>
      <c r="M27" s="180"/>
      <c r="N27" s="180"/>
      <c r="O27" s="180"/>
      <c r="P27" s="180"/>
      <c r="Q27" s="180"/>
      <c r="R27" s="180"/>
      <c r="S27" s="180"/>
      <c r="T27" s="180"/>
      <c r="U27" s="29">
        <f t="shared" si="8"/>
        <v>0</v>
      </c>
      <c r="W27" s="26">
        <v>19</v>
      </c>
      <c r="X27" s="27">
        <f t="shared" si="9"/>
        <v>0</v>
      </c>
      <c r="Y27" s="27">
        <f t="shared" si="10"/>
        <v>0</v>
      </c>
      <c r="Z27" s="28">
        <f t="shared" si="11"/>
        <v>0</v>
      </c>
      <c r="AA27" s="92" t="str">
        <f t="shared" ca="1" si="12"/>
        <v/>
      </c>
      <c r="AB27" s="92" t="str">
        <f t="shared" ca="1" si="15"/>
        <v/>
      </c>
      <c r="AC27" s="92" t="str">
        <f t="shared" ca="1" si="15"/>
        <v/>
      </c>
      <c r="AD27" s="92" t="str">
        <f t="shared" ca="1" si="15"/>
        <v/>
      </c>
      <c r="AE27" s="92" t="str">
        <f t="shared" ca="1" si="15"/>
        <v/>
      </c>
      <c r="AF27" s="92" t="str">
        <f t="shared" ca="1" si="15"/>
        <v/>
      </c>
      <c r="AG27" s="92" t="str">
        <f t="shared" ca="1" si="15"/>
        <v/>
      </c>
      <c r="AH27" s="92" t="str">
        <f t="shared" ca="1" si="15"/>
        <v/>
      </c>
      <c r="AI27" s="92" t="str">
        <f t="shared" ca="1" si="15"/>
        <v/>
      </c>
      <c r="AJ27" s="92" t="str">
        <f t="shared" ca="1" si="15"/>
        <v/>
      </c>
      <c r="AK27" s="92" t="str">
        <f t="shared" ca="1" si="15"/>
        <v/>
      </c>
      <c r="AL27" s="92" t="str">
        <f t="shared" ca="1" si="15"/>
        <v/>
      </c>
      <c r="AM27" s="92" t="str">
        <f t="shared" ca="1" si="15"/>
        <v/>
      </c>
      <c r="AN27" s="92" t="str">
        <f t="shared" ca="1" si="15"/>
        <v/>
      </c>
      <c r="AO27" s="92" t="str">
        <f t="shared" ca="1" si="15"/>
        <v/>
      </c>
      <c r="AP27" s="92" t="str">
        <f t="shared" ca="1" si="15"/>
        <v/>
      </c>
      <c r="AQ27" s="92" t="str">
        <f t="shared" ca="1" si="15"/>
        <v/>
      </c>
      <c r="AR27" s="92" t="str">
        <f t="shared" ca="1" si="15"/>
        <v/>
      </c>
      <c r="AS27" s="92" t="str">
        <f t="shared" ca="1" si="15"/>
        <v/>
      </c>
      <c r="AT27" s="92" t="str">
        <f t="shared" ca="1" si="15"/>
        <v/>
      </c>
      <c r="AU27" s="92" t="str">
        <f t="shared" ca="1" si="15"/>
        <v/>
      </c>
      <c r="AV27" s="92" t="str">
        <f t="shared" ca="1" si="15"/>
        <v/>
      </c>
      <c r="AW27" s="92" t="str">
        <f t="shared" ca="1" si="15"/>
        <v/>
      </c>
      <c r="AX27" s="92" t="str">
        <f t="shared" ca="1" si="15"/>
        <v/>
      </c>
      <c r="AY27" s="92" t="str">
        <f t="shared" ca="1" si="15"/>
        <v/>
      </c>
      <c r="AZ27" s="92" t="str">
        <f t="shared" ca="1" si="15"/>
        <v/>
      </c>
      <c r="BA27" s="92" t="str">
        <f t="shared" ca="1" si="15"/>
        <v/>
      </c>
      <c r="BB27" s="92" t="str">
        <f t="shared" ca="1" si="15"/>
        <v/>
      </c>
      <c r="BC27" s="92" t="str">
        <f t="shared" ca="1" si="15"/>
        <v/>
      </c>
      <c r="BD27" s="92" t="str">
        <f t="shared" ca="1" si="15"/>
        <v/>
      </c>
      <c r="BE27" s="92" t="str">
        <f t="shared" ca="1" si="15"/>
        <v/>
      </c>
      <c r="BF27" s="92" t="str">
        <f t="shared" ca="1" si="15"/>
        <v/>
      </c>
      <c r="BG27" s="92" t="str">
        <f t="shared" ca="1" si="15"/>
        <v/>
      </c>
      <c r="BH27" s="92" t="str">
        <f t="shared" ca="1" si="15"/>
        <v/>
      </c>
      <c r="BI27" s="92" t="str">
        <f t="shared" ca="1" si="15"/>
        <v/>
      </c>
      <c r="BJ27" s="92" t="str">
        <f t="shared" ca="1" si="15"/>
        <v/>
      </c>
      <c r="BK27" s="92" t="str">
        <f t="shared" ca="1" si="15"/>
        <v/>
      </c>
      <c r="BL27" s="92" t="str">
        <f t="shared" ca="1" si="15"/>
        <v/>
      </c>
      <c r="BM27" s="92" t="str">
        <f t="shared" ca="1" si="15"/>
        <v/>
      </c>
      <c r="BN27" s="92" t="str">
        <f t="shared" ca="1" si="15"/>
        <v/>
      </c>
      <c r="BO27" s="92" t="str">
        <f t="shared" ca="1" si="15"/>
        <v/>
      </c>
      <c r="BP27" s="92" t="str">
        <f t="shared" ca="1" si="15"/>
        <v/>
      </c>
      <c r="BQ27" s="92" t="str">
        <f t="shared" ca="1" si="15"/>
        <v/>
      </c>
      <c r="BR27" s="92" t="str">
        <f t="shared" ca="1" si="15"/>
        <v/>
      </c>
      <c r="BS27" s="92" t="str">
        <f t="shared" ca="1" si="15"/>
        <v/>
      </c>
      <c r="BT27" s="92" t="str">
        <f t="shared" ca="1" si="15"/>
        <v/>
      </c>
      <c r="BU27" s="92" t="str">
        <f t="shared" ref="AB27:CD32" ca="1" si="16">IF(INDIRECT(BU$3&amp;ROW())="","",IF(BU$7=$X27,INDIRECT(BU$3&amp;ROW()),""))</f>
        <v/>
      </c>
      <c r="BV27" s="92" t="str">
        <f t="shared" ca="1" si="16"/>
        <v/>
      </c>
      <c r="BW27" s="92" t="str">
        <f t="shared" ca="1" si="16"/>
        <v/>
      </c>
      <c r="BX27" s="92" t="str">
        <f t="shared" ca="1" si="16"/>
        <v/>
      </c>
      <c r="BY27" s="92" t="str">
        <f t="shared" ca="1" si="16"/>
        <v/>
      </c>
      <c r="BZ27" s="92" t="str">
        <f t="shared" ca="1" si="16"/>
        <v/>
      </c>
      <c r="CA27" s="92" t="str">
        <f t="shared" ca="1" si="16"/>
        <v/>
      </c>
      <c r="CB27" s="92" t="str">
        <f t="shared" ca="1" si="16"/>
        <v/>
      </c>
      <c r="CC27" s="92" t="str">
        <f t="shared" ca="1" si="16"/>
        <v/>
      </c>
      <c r="CD27" s="92" t="str">
        <f t="shared" ca="1" si="16"/>
        <v/>
      </c>
      <c r="CE27" s="30" t="str">
        <f t="shared" ca="1" si="7"/>
        <v/>
      </c>
      <c r="CF27" s="31" t="str">
        <f t="shared" ca="1" si="7"/>
        <v/>
      </c>
      <c r="CG27" s="31" t="str">
        <f t="shared" ca="1" si="7"/>
        <v/>
      </c>
      <c r="CH27" s="31" t="str">
        <f t="shared" ca="1" si="7"/>
        <v/>
      </c>
    </row>
    <row r="28" spans="1:86" ht="24" customHeight="1" thickBot="1" x14ac:dyDescent="0.25">
      <c r="A28" s="26">
        <v>20</v>
      </c>
      <c r="B28" s="137"/>
      <c r="C28" s="125"/>
      <c r="D28" s="100"/>
      <c r="E28" s="126"/>
      <c r="F28" s="180"/>
      <c r="G28" s="180"/>
      <c r="H28" s="180"/>
      <c r="I28" s="180"/>
      <c r="J28" s="180"/>
      <c r="K28" s="180"/>
      <c r="L28" s="180"/>
      <c r="M28" s="180"/>
      <c r="N28" s="180"/>
      <c r="O28" s="180"/>
      <c r="P28" s="180"/>
      <c r="Q28" s="180"/>
      <c r="R28" s="180"/>
      <c r="S28" s="180"/>
      <c r="T28" s="180"/>
      <c r="U28" s="29">
        <f t="shared" si="8"/>
        <v>0</v>
      </c>
      <c r="W28" s="26">
        <v>20</v>
      </c>
      <c r="X28" s="27">
        <f t="shared" si="9"/>
        <v>0</v>
      </c>
      <c r="Y28" s="27">
        <f t="shared" si="10"/>
        <v>0</v>
      </c>
      <c r="Z28" s="28">
        <f t="shared" si="11"/>
        <v>0</v>
      </c>
      <c r="AA28" s="92" t="str">
        <f t="shared" ca="1" si="12"/>
        <v/>
      </c>
      <c r="AB28" s="92" t="str">
        <f t="shared" ca="1" si="16"/>
        <v/>
      </c>
      <c r="AC28" s="92" t="str">
        <f t="shared" ca="1" si="16"/>
        <v/>
      </c>
      <c r="AD28" s="92" t="str">
        <f t="shared" ca="1" si="16"/>
        <v/>
      </c>
      <c r="AE28" s="92" t="str">
        <f t="shared" ca="1" si="16"/>
        <v/>
      </c>
      <c r="AF28" s="92" t="str">
        <f t="shared" ca="1" si="16"/>
        <v/>
      </c>
      <c r="AG28" s="92" t="str">
        <f t="shared" ca="1" si="16"/>
        <v/>
      </c>
      <c r="AH28" s="92" t="str">
        <f t="shared" ca="1" si="16"/>
        <v/>
      </c>
      <c r="AI28" s="92" t="str">
        <f t="shared" ca="1" si="16"/>
        <v/>
      </c>
      <c r="AJ28" s="92" t="str">
        <f t="shared" ca="1" si="16"/>
        <v/>
      </c>
      <c r="AK28" s="92" t="str">
        <f t="shared" ca="1" si="16"/>
        <v/>
      </c>
      <c r="AL28" s="92" t="str">
        <f t="shared" ca="1" si="16"/>
        <v/>
      </c>
      <c r="AM28" s="92" t="str">
        <f t="shared" ca="1" si="16"/>
        <v/>
      </c>
      <c r="AN28" s="92" t="str">
        <f t="shared" ca="1" si="16"/>
        <v/>
      </c>
      <c r="AO28" s="92" t="str">
        <f t="shared" ca="1" si="16"/>
        <v/>
      </c>
      <c r="AP28" s="92" t="str">
        <f t="shared" ca="1" si="16"/>
        <v/>
      </c>
      <c r="AQ28" s="92" t="str">
        <f t="shared" ca="1" si="16"/>
        <v/>
      </c>
      <c r="AR28" s="92" t="str">
        <f t="shared" ca="1" si="16"/>
        <v/>
      </c>
      <c r="AS28" s="92" t="str">
        <f t="shared" ca="1" si="16"/>
        <v/>
      </c>
      <c r="AT28" s="92" t="str">
        <f t="shared" ca="1" si="16"/>
        <v/>
      </c>
      <c r="AU28" s="92" t="str">
        <f t="shared" ca="1" si="16"/>
        <v/>
      </c>
      <c r="AV28" s="92" t="str">
        <f t="shared" ca="1" si="16"/>
        <v/>
      </c>
      <c r="AW28" s="92" t="str">
        <f t="shared" ca="1" si="16"/>
        <v/>
      </c>
      <c r="AX28" s="92" t="str">
        <f t="shared" ca="1" si="16"/>
        <v/>
      </c>
      <c r="AY28" s="92" t="str">
        <f t="shared" ca="1" si="16"/>
        <v/>
      </c>
      <c r="AZ28" s="92" t="str">
        <f t="shared" ca="1" si="16"/>
        <v/>
      </c>
      <c r="BA28" s="92" t="str">
        <f t="shared" ca="1" si="16"/>
        <v/>
      </c>
      <c r="BB28" s="92" t="str">
        <f t="shared" ca="1" si="16"/>
        <v/>
      </c>
      <c r="BC28" s="92" t="str">
        <f t="shared" ca="1" si="16"/>
        <v/>
      </c>
      <c r="BD28" s="92" t="str">
        <f t="shared" ca="1" si="16"/>
        <v/>
      </c>
      <c r="BE28" s="92" t="str">
        <f t="shared" ca="1" si="16"/>
        <v/>
      </c>
      <c r="BF28" s="92" t="str">
        <f t="shared" ca="1" si="16"/>
        <v/>
      </c>
      <c r="BG28" s="92" t="str">
        <f t="shared" ca="1" si="16"/>
        <v/>
      </c>
      <c r="BH28" s="92" t="str">
        <f t="shared" ca="1" si="16"/>
        <v/>
      </c>
      <c r="BI28" s="92" t="str">
        <f t="shared" ca="1" si="16"/>
        <v/>
      </c>
      <c r="BJ28" s="92" t="str">
        <f t="shared" ca="1" si="16"/>
        <v/>
      </c>
      <c r="BK28" s="92" t="str">
        <f t="shared" ca="1" si="16"/>
        <v/>
      </c>
      <c r="BL28" s="92" t="str">
        <f t="shared" ca="1" si="16"/>
        <v/>
      </c>
      <c r="BM28" s="92" t="str">
        <f t="shared" ca="1" si="16"/>
        <v/>
      </c>
      <c r="BN28" s="92" t="str">
        <f t="shared" ca="1" si="16"/>
        <v/>
      </c>
      <c r="BO28" s="92" t="str">
        <f t="shared" ca="1" si="16"/>
        <v/>
      </c>
      <c r="BP28" s="92" t="str">
        <f t="shared" ca="1" si="16"/>
        <v/>
      </c>
      <c r="BQ28" s="92" t="str">
        <f t="shared" ca="1" si="16"/>
        <v/>
      </c>
      <c r="BR28" s="92" t="str">
        <f t="shared" ca="1" si="16"/>
        <v/>
      </c>
      <c r="BS28" s="92" t="str">
        <f t="shared" ca="1" si="16"/>
        <v/>
      </c>
      <c r="BT28" s="92" t="str">
        <f t="shared" ca="1" si="16"/>
        <v/>
      </c>
      <c r="BU28" s="92" t="str">
        <f t="shared" ca="1" si="16"/>
        <v/>
      </c>
      <c r="BV28" s="92" t="str">
        <f t="shared" ca="1" si="16"/>
        <v/>
      </c>
      <c r="BW28" s="92" t="str">
        <f t="shared" ca="1" si="16"/>
        <v/>
      </c>
      <c r="BX28" s="92" t="str">
        <f t="shared" ca="1" si="16"/>
        <v/>
      </c>
      <c r="BY28" s="92" t="str">
        <f t="shared" ca="1" si="16"/>
        <v/>
      </c>
      <c r="BZ28" s="92" t="str">
        <f t="shared" ca="1" si="16"/>
        <v/>
      </c>
      <c r="CA28" s="92" t="str">
        <f t="shared" ca="1" si="16"/>
        <v/>
      </c>
      <c r="CB28" s="92" t="str">
        <f t="shared" ca="1" si="16"/>
        <v/>
      </c>
      <c r="CC28" s="92" t="str">
        <f t="shared" ca="1" si="16"/>
        <v/>
      </c>
      <c r="CD28" s="92" t="str">
        <f t="shared" ca="1" si="16"/>
        <v/>
      </c>
      <c r="CE28" s="30" t="str">
        <f t="shared" ca="1" si="7"/>
        <v/>
      </c>
      <c r="CF28" s="31" t="str">
        <f t="shared" ca="1" si="7"/>
        <v/>
      </c>
      <c r="CG28" s="31" t="str">
        <f t="shared" ca="1" si="7"/>
        <v/>
      </c>
      <c r="CH28" s="31" t="str">
        <f t="shared" ca="1" si="7"/>
        <v/>
      </c>
    </row>
    <row r="29" spans="1:86" ht="24" hidden="1" customHeight="1" outlineLevel="1" x14ac:dyDescent="0.2">
      <c r="A29" s="26">
        <v>21</v>
      </c>
      <c r="B29" s="137"/>
      <c r="C29" s="125"/>
      <c r="D29" s="100"/>
      <c r="E29" s="126"/>
      <c r="F29" s="180"/>
      <c r="G29" s="180"/>
      <c r="H29" s="180"/>
      <c r="I29" s="180"/>
      <c r="J29" s="180"/>
      <c r="K29" s="180"/>
      <c r="L29" s="180"/>
      <c r="M29" s="180"/>
      <c r="N29" s="180"/>
      <c r="O29" s="180"/>
      <c r="P29" s="180"/>
      <c r="Q29" s="180"/>
      <c r="R29" s="180"/>
      <c r="S29" s="180"/>
      <c r="T29" s="180"/>
      <c r="U29" s="29">
        <f t="shared" si="8"/>
        <v>0</v>
      </c>
      <c r="W29" s="26">
        <v>21</v>
      </c>
      <c r="X29" s="27">
        <f t="shared" ref="X29:X92" si="17">B29</f>
        <v>0</v>
      </c>
      <c r="Y29" s="27">
        <f t="shared" ref="Y29:Y92" si="18">D29</f>
        <v>0</v>
      </c>
      <c r="Z29" s="28">
        <f t="shared" ref="Z29:Z92" si="19">E29</f>
        <v>0</v>
      </c>
      <c r="AA29" s="92" t="str">
        <f t="shared" ca="1" si="12"/>
        <v/>
      </c>
      <c r="AB29" s="92" t="str">
        <f t="shared" ca="1" si="16"/>
        <v/>
      </c>
      <c r="AC29" s="92" t="str">
        <f t="shared" ca="1" si="16"/>
        <v/>
      </c>
      <c r="AD29" s="92" t="str">
        <f t="shared" ca="1" si="16"/>
        <v/>
      </c>
      <c r="AE29" s="92" t="str">
        <f t="shared" ca="1" si="16"/>
        <v/>
      </c>
      <c r="AF29" s="92" t="str">
        <f t="shared" ca="1" si="16"/>
        <v/>
      </c>
      <c r="AG29" s="92" t="str">
        <f t="shared" ca="1" si="16"/>
        <v/>
      </c>
      <c r="AH29" s="92" t="str">
        <f t="shared" ca="1" si="16"/>
        <v/>
      </c>
      <c r="AI29" s="92" t="str">
        <f t="shared" ca="1" si="16"/>
        <v/>
      </c>
      <c r="AJ29" s="92" t="str">
        <f t="shared" ca="1" si="16"/>
        <v/>
      </c>
      <c r="AK29" s="92" t="str">
        <f t="shared" ca="1" si="16"/>
        <v/>
      </c>
      <c r="AL29" s="92" t="str">
        <f t="shared" ca="1" si="16"/>
        <v/>
      </c>
      <c r="AM29" s="92" t="str">
        <f t="shared" ca="1" si="16"/>
        <v/>
      </c>
      <c r="AN29" s="92" t="str">
        <f t="shared" ca="1" si="16"/>
        <v/>
      </c>
      <c r="AO29" s="92" t="str">
        <f t="shared" ca="1" si="16"/>
        <v/>
      </c>
      <c r="AP29" s="92" t="str">
        <f t="shared" ca="1" si="16"/>
        <v/>
      </c>
      <c r="AQ29" s="92" t="str">
        <f t="shared" ca="1" si="16"/>
        <v/>
      </c>
      <c r="AR29" s="92" t="str">
        <f t="shared" ca="1" si="16"/>
        <v/>
      </c>
      <c r="AS29" s="92" t="str">
        <f t="shared" ca="1" si="16"/>
        <v/>
      </c>
      <c r="AT29" s="92" t="str">
        <f t="shared" ca="1" si="16"/>
        <v/>
      </c>
      <c r="AU29" s="92" t="str">
        <f t="shared" ca="1" si="16"/>
        <v/>
      </c>
      <c r="AV29" s="92" t="str">
        <f t="shared" ca="1" si="16"/>
        <v/>
      </c>
      <c r="AW29" s="92" t="str">
        <f t="shared" ca="1" si="16"/>
        <v/>
      </c>
      <c r="AX29" s="92" t="str">
        <f t="shared" ca="1" si="16"/>
        <v/>
      </c>
      <c r="AY29" s="92" t="str">
        <f t="shared" ca="1" si="16"/>
        <v/>
      </c>
      <c r="AZ29" s="92" t="str">
        <f t="shared" ca="1" si="16"/>
        <v/>
      </c>
      <c r="BA29" s="92" t="str">
        <f t="shared" ca="1" si="16"/>
        <v/>
      </c>
      <c r="BB29" s="92" t="str">
        <f t="shared" ca="1" si="16"/>
        <v/>
      </c>
      <c r="BC29" s="92" t="str">
        <f t="shared" ca="1" si="16"/>
        <v/>
      </c>
      <c r="BD29" s="92" t="str">
        <f t="shared" ca="1" si="16"/>
        <v/>
      </c>
      <c r="BE29" s="92" t="str">
        <f t="shared" ca="1" si="16"/>
        <v/>
      </c>
      <c r="BF29" s="92" t="str">
        <f t="shared" ca="1" si="16"/>
        <v/>
      </c>
      <c r="BG29" s="92" t="str">
        <f t="shared" ca="1" si="16"/>
        <v/>
      </c>
      <c r="BH29" s="92" t="str">
        <f t="shared" ca="1" si="16"/>
        <v/>
      </c>
      <c r="BI29" s="92" t="str">
        <f t="shared" ca="1" si="16"/>
        <v/>
      </c>
      <c r="BJ29" s="92" t="str">
        <f t="shared" ca="1" si="16"/>
        <v/>
      </c>
      <c r="BK29" s="92" t="str">
        <f t="shared" ca="1" si="16"/>
        <v/>
      </c>
      <c r="BL29" s="92" t="str">
        <f t="shared" ca="1" si="16"/>
        <v/>
      </c>
      <c r="BM29" s="92" t="str">
        <f t="shared" ca="1" si="16"/>
        <v/>
      </c>
      <c r="BN29" s="92" t="str">
        <f t="shared" ca="1" si="16"/>
        <v/>
      </c>
      <c r="BO29" s="92" t="str">
        <f t="shared" ca="1" si="16"/>
        <v/>
      </c>
      <c r="BP29" s="92" t="str">
        <f t="shared" ca="1" si="16"/>
        <v/>
      </c>
      <c r="BQ29" s="92" t="str">
        <f t="shared" ca="1" si="16"/>
        <v/>
      </c>
      <c r="BR29" s="92" t="str">
        <f t="shared" ca="1" si="16"/>
        <v/>
      </c>
      <c r="BS29" s="92" t="str">
        <f t="shared" ca="1" si="16"/>
        <v/>
      </c>
      <c r="BT29" s="92" t="str">
        <f t="shared" ca="1" si="16"/>
        <v/>
      </c>
      <c r="BU29" s="92" t="str">
        <f t="shared" ca="1" si="16"/>
        <v/>
      </c>
      <c r="BV29" s="92" t="str">
        <f t="shared" ca="1" si="16"/>
        <v/>
      </c>
      <c r="BW29" s="92" t="str">
        <f t="shared" ca="1" si="16"/>
        <v/>
      </c>
      <c r="BX29" s="92" t="str">
        <f t="shared" ca="1" si="16"/>
        <v/>
      </c>
      <c r="BY29" s="92" t="str">
        <f t="shared" ca="1" si="16"/>
        <v/>
      </c>
      <c r="BZ29" s="92" t="str">
        <f t="shared" ca="1" si="16"/>
        <v/>
      </c>
      <c r="CA29" s="92" t="str">
        <f t="shared" ca="1" si="16"/>
        <v/>
      </c>
      <c r="CB29" s="92" t="str">
        <f t="shared" ca="1" si="16"/>
        <v/>
      </c>
      <c r="CC29" s="92" t="str">
        <f t="shared" ca="1" si="16"/>
        <v/>
      </c>
      <c r="CD29" s="92" t="str">
        <f t="shared" ca="1" si="16"/>
        <v/>
      </c>
      <c r="CE29" s="30" t="str">
        <f t="shared" ca="1" si="7"/>
        <v/>
      </c>
      <c r="CF29" s="31" t="str">
        <f t="shared" ca="1" si="7"/>
        <v/>
      </c>
      <c r="CG29" s="31" t="str">
        <f t="shared" ca="1" si="7"/>
        <v/>
      </c>
      <c r="CH29" s="31" t="str">
        <f t="shared" ca="1" si="7"/>
        <v/>
      </c>
    </row>
    <row r="30" spans="1:86" ht="24" hidden="1" customHeight="1" outlineLevel="1" x14ac:dyDescent="0.2">
      <c r="A30" s="26">
        <v>22</v>
      </c>
      <c r="B30" s="137"/>
      <c r="C30" s="125"/>
      <c r="D30" s="100"/>
      <c r="E30" s="126"/>
      <c r="F30" s="180"/>
      <c r="G30" s="180"/>
      <c r="H30" s="180"/>
      <c r="I30" s="180"/>
      <c r="J30" s="180"/>
      <c r="K30" s="180"/>
      <c r="L30" s="180"/>
      <c r="M30" s="180"/>
      <c r="N30" s="180"/>
      <c r="O30" s="180"/>
      <c r="P30" s="180"/>
      <c r="Q30" s="180"/>
      <c r="R30" s="180"/>
      <c r="S30" s="180"/>
      <c r="T30" s="180"/>
      <c r="U30" s="29">
        <f t="shared" si="8"/>
        <v>0</v>
      </c>
      <c r="W30" s="26">
        <v>22</v>
      </c>
      <c r="X30" s="27">
        <f t="shared" si="17"/>
        <v>0</v>
      </c>
      <c r="Y30" s="27">
        <f t="shared" si="18"/>
        <v>0</v>
      </c>
      <c r="Z30" s="28">
        <f t="shared" si="19"/>
        <v>0</v>
      </c>
      <c r="AA30" s="92" t="str">
        <f t="shared" ca="1" si="12"/>
        <v/>
      </c>
      <c r="AB30" s="92" t="str">
        <f t="shared" ca="1" si="16"/>
        <v/>
      </c>
      <c r="AC30" s="92" t="str">
        <f t="shared" ca="1" si="16"/>
        <v/>
      </c>
      <c r="AD30" s="92" t="str">
        <f t="shared" ca="1" si="16"/>
        <v/>
      </c>
      <c r="AE30" s="92" t="str">
        <f t="shared" ca="1" si="16"/>
        <v/>
      </c>
      <c r="AF30" s="92" t="str">
        <f t="shared" ca="1" si="16"/>
        <v/>
      </c>
      <c r="AG30" s="92" t="str">
        <f t="shared" ca="1" si="16"/>
        <v/>
      </c>
      <c r="AH30" s="92" t="str">
        <f t="shared" ca="1" si="16"/>
        <v/>
      </c>
      <c r="AI30" s="92" t="str">
        <f t="shared" ca="1" si="16"/>
        <v/>
      </c>
      <c r="AJ30" s="92" t="str">
        <f t="shared" ca="1" si="16"/>
        <v/>
      </c>
      <c r="AK30" s="92" t="str">
        <f t="shared" ca="1" si="16"/>
        <v/>
      </c>
      <c r="AL30" s="92" t="str">
        <f t="shared" ca="1" si="16"/>
        <v/>
      </c>
      <c r="AM30" s="92" t="str">
        <f t="shared" ca="1" si="16"/>
        <v/>
      </c>
      <c r="AN30" s="92" t="str">
        <f t="shared" ca="1" si="16"/>
        <v/>
      </c>
      <c r="AO30" s="92" t="str">
        <f t="shared" ca="1" si="16"/>
        <v/>
      </c>
      <c r="AP30" s="92" t="str">
        <f t="shared" ca="1" si="16"/>
        <v/>
      </c>
      <c r="AQ30" s="92" t="str">
        <f t="shared" ca="1" si="16"/>
        <v/>
      </c>
      <c r="AR30" s="92" t="str">
        <f t="shared" ca="1" si="16"/>
        <v/>
      </c>
      <c r="AS30" s="92" t="str">
        <f t="shared" ca="1" si="16"/>
        <v/>
      </c>
      <c r="AT30" s="92" t="str">
        <f t="shared" ca="1" si="16"/>
        <v/>
      </c>
      <c r="AU30" s="92" t="str">
        <f t="shared" ca="1" si="16"/>
        <v/>
      </c>
      <c r="AV30" s="92" t="str">
        <f t="shared" ca="1" si="16"/>
        <v/>
      </c>
      <c r="AW30" s="92" t="str">
        <f t="shared" ca="1" si="16"/>
        <v/>
      </c>
      <c r="AX30" s="92" t="str">
        <f t="shared" ca="1" si="16"/>
        <v/>
      </c>
      <c r="AY30" s="92" t="str">
        <f t="shared" ca="1" si="16"/>
        <v/>
      </c>
      <c r="AZ30" s="92" t="str">
        <f t="shared" ca="1" si="16"/>
        <v/>
      </c>
      <c r="BA30" s="92" t="str">
        <f t="shared" ca="1" si="16"/>
        <v/>
      </c>
      <c r="BB30" s="92" t="str">
        <f t="shared" ca="1" si="16"/>
        <v/>
      </c>
      <c r="BC30" s="92" t="str">
        <f t="shared" ca="1" si="16"/>
        <v/>
      </c>
      <c r="BD30" s="92" t="str">
        <f t="shared" ca="1" si="16"/>
        <v/>
      </c>
      <c r="BE30" s="92" t="str">
        <f t="shared" ca="1" si="16"/>
        <v/>
      </c>
      <c r="BF30" s="92" t="str">
        <f t="shared" ca="1" si="16"/>
        <v/>
      </c>
      <c r="BG30" s="92" t="str">
        <f t="shared" ca="1" si="16"/>
        <v/>
      </c>
      <c r="BH30" s="92" t="str">
        <f t="shared" ca="1" si="16"/>
        <v/>
      </c>
      <c r="BI30" s="92" t="str">
        <f t="shared" ca="1" si="16"/>
        <v/>
      </c>
      <c r="BJ30" s="92" t="str">
        <f t="shared" ca="1" si="16"/>
        <v/>
      </c>
      <c r="BK30" s="92" t="str">
        <f t="shared" ca="1" si="16"/>
        <v/>
      </c>
      <c r="BL30" s="92" t="str">
        <f t="shared" ca="1" si="16"/>
        <v/>
      </c>
      <c r="BM30" s="92" t="str">
        <f t="shared" ca="1" si="16"/>
        <v/>
      </c>
      <c r="BN30" s="92" t="str">
        <f t="shared" ca="1" si="16"/>
        <v/>
      </c>
      <c r="BO30" s="92" t="str">
        <f t="shared" ca="1" si="16"/>
        <v/>
      </c>
      <c r="BP30" s="92" t="str">
        <f t="shared" ca="1" si="16"/>
        <v/>
      </c>
      <c r="BQ30" s="92" t="str">
        <f t="shared" ca="1" si="16"/>
        <v/>
      </c>
      <c r="BR30" s="92" t="str">
        <f t="shared" ca="1" si="16"/>
        <v/>
      </c>
      <c r="BS30" s="92" t="str">
        <f t="shared" ca="1" si="16"/>
        <v/>
      </c>
      <c r="BT30" s="92" t="str">
        <f t="shared" ca="1" si="16"/>
        <v/>
      </c>
      <c r="BU30" s="92" t="str">
        <f t="shared" ca="1" si="16"/>
        <v/>
      </c>
      <c r="BV30" s="92" t="str">
        <f t="shared" ca="1" si="16"/>
        <v/>
      </c>
      <c r="BW30" s="92" t="str">
        <f t="shared" ca="1" si="16"/>
        <v/>
      </c>
      <c r="BX30" s="92" t="str">
        <f t="shared" ca="1" si="16"/>
        <v/>
      </c>
      <c r="BY30" s="92" t="str">
        <f t="shared" ca="1" si="16"/>
        <v/>
      </c>
      <c r="BZ30" s="92" t="str">
        <f t="shared" ca="1" si="16"/>
        <v/>
      </c>
      <c r="CA30" s="92" t="str">
        <f t="shared" ca="1" si="16"/>
        <v/>
      </c>
      <c r="CB30" s="92" t="str">
        <f t="shared" ca="1" si="16"/>
        <v/>
      </c>
      <c r="CC30" s="92" t="str">
        <f t="shared" ca="1" si="16"/>
        <v/>
      </c>
      <c r="CD30" s="92" t="str">
        <f t="shared" ca="1" si="16"/>
        <v/>
      </c>
      <c r="CE30" s="30" t="str">
        <f t="shared" ca="1" si="7"/>
        <v/>
      </c>
      <c r="CF30" s="31" t="str">
        <f t="shared" ca="1" si="7"/>
        <v/>
      </c>
      <c r="CG30" s="31" t="str">
        <f t="shared" ca="1" si="7"/>
        <v/>
      </c>
      <c r="CH30" s="31" t="str">
        <f t="shared" ca="1" si="7"/>
        <v/>
      </c>
    </row>
    <row r="31" spans="1:86" ht="24" hidden="1" customHeight="1" outlineLevel="1" x14ac:dyDescent="0.2">
      <c r="A31" s="26">
        <v>23</v>
      </c>
      <c r="B31" s="137"/>
      <c r="C31" s="125"/>
      <c r="D31" s="100"/>
      <c r="E31" s="126"/>
      <c r="F31" s="180"/>
      <c r="G31" s="180"/>
      <c r="H31" s="180"/>
      <c r="I31" s="180"/>
      <c r="J31" s="180"/>
      <c r="K31" s="180"/>
      <c r="L31" s="180"/>
      <c r="M31" s="180"/>
      <c r="N31" s="180"/>
      <c r="O31" s="180"/>
      <c r="P31" s="180"/>
      <c r="Q31" s="180"/>
      <c r="R31" s="180"/>
      <c r="S31" s="180"/>
      <c r="T31" s="180"/>
      <c r="U31" s="29">
        <f t="shared" si="8"/>
        <v>0</v>
      </c>
      <c r="W31" s="26">
        <v>23</v>
      </c>
      <c r="X31" s="27">
        <f t="shared" si="17"/>
        <v>0</v>
      </c>
      <c r="Y31" s="27">
        <f t="shared" si="18"/>
        <v>0</v>
      </c>
      <c r="Z31" s="28">
        <f t="shared" si="19"/>
        <v>0</v>
      </c>
      <c r="AA31" s="92" t="str">
        <f t="shared" ca="1" si="12"/>
        <v/>
      </c>
      <c r="AB31" s="92" t="str">
        <f t="shared" ca="1" si="16"/>
        <v/>
      </c>
      <c r="AC31" s="92" t="str">
        <f t="shared" ca="1" si="16"/>
        <v/>
      </c>
      <c r="AD31" s="92" t="str">
        <f t="shared" ca="1" si="16"/>
        <v/>
      </c>
      <c r="AE31" s="92" t="str">
        <f t="shared" ca="1" si="16"/>
        <v/>
      </c>
      <c r="AF31" s="92" t="str">
        <f t="shared" ca="1" si="16"/>
        <v/>
      </c>
      <c r="AG31" s="92" t="str">
        <f t="shared" ca="1" si="16"/>
        <v/>
      </c>
      <c r="AH31" s="92" t="str">
        <f t="shared" ca="1" si="16"/>
        <v/>
      </c>
      <c r="AI31" s="92" t="str">
        <f t="shared" ca="1" si="16"/>
        <v/>
      </c>
      <c r="AJ31" s="92" t="str">
        <f t="shared" ca="1" si="16"/>
        <v/>
      </c>
      <c r="AK31" s="92" t="str">
        <f t="shared" ca="1" si="16"/>
        <v/>
      </c>
      <c r="AL31" s="92" t="str">
        <f t="shared" ca="1" si="16"/>
        <v/>
      </c>
      <c r="AM31" s="92" t="str">
        <f t="shared" ca="1" si="16"/>
        <v/>
      </c>
      <c r="AN31" s="92" t="str">
        <f t="shared" ca="1" si="16"/>
        <v/>
      </c>
      <c r="AO31" s="92" t="str">
        <f t="shared" ca="1" si="16"/>
        <v/>
      </c>
      <c r="AP31" s="92" t="str">
        <f t="shared" ca="1" si="16"/>
        <v/>
      </c>
      <c r="AQ31" s="92" t="str">
        <f t="shared" ca="1" si="16"/>
        <v/>
      </c>
      <c r="AR31" s="92" t="str">
        <f t="shared" ca="1" si="16"/>
        <v/>
      </c>
      <c r="AS31" s="92" t="str">
        <f t="shared" ca="1" si="16"/>
        <v/>
      </c>
      <c r="AT31" s="92" t="str">
        <f t="shared" ca="1" si="16"/>
        <v/>
      </c>
      <c r="AU31" s="92" t="str">
        <f t="shared" ca="1" si="16"/>
        <v/>
      </c>
      <c r="AV31" s="92" t="str">
        <f t="shared" ca="1" si="16"/>
        <v/>
      </c>
      <c r="AW31" s="92" t="str">
        <f t="shared" ca="1" si="16"/>
        <v/>
      </c>
      <c r="AX31" s="92" t="str">
        <f t="shared" ca="1" si="16"/>
        <v/>
      </c>
      <c r="AY31" s="92" t="str">
        <f t="shared" ca="1" si="16"/>
        <v/>
      </c>
      <c r="AZ31" s="92" t="str">
        <f t="shared" ca="1" si="16"/>
        <v/>
      </c>
      <c r="BA31" s="92" t="str">
        <f t="shared" ca="1" si="16"/>
        <v/>
      </c>
      <c r="BB31" s="92" t="str">
        <f t="shared" ca="1" si="16"/>
        <v/>
      </c>
      <c r="BC31" s="92" t="str">
        <f t="shared" ca="1" si="16"/>
        <v/>
      </c>
      <c r="BD31" s="92" t="str">
        <f t="shared" ca="1" si="16"/>
        <v/>
      </c>
      <c r="BE31" s="92" t="str">
        <f t="shared" ca="1" si="16"/>
        <v/>
      </c>
      <c r="BF31" s="92" t="str">
        <f t="shared" ca="1" si="16"/>
        <v/>
      </c>
      <c r="BG31" s="92" t="str">
        <f t="shared" ca="1" si="16"/>
        <v/>
      </c>
      <c r="BH31" s="92" t="str">
        <f t="shared" ca="1" si="16"/>
        <v/>
      </c>
      <c r="BI31" s="92" t="str">
        <f t="shared" ca="1" si="16"/>
        <v/>
      </c>
      <c r="BJ31" s="92" t="str">
        <f t="shared" ca="1" si="16"/>
        <v/>
      </c>
      <c r="BK31" s="92" t="str">
        <f t="shared" ca="1" si="16"/>
        <v/>
      </c>
      <c r="BL31" s="92" t="str">
        <f t="shared" ca="1" si="16"/>
        <v/>
      </c>
      <c r="BM31" s="92" t="str">
        <f t="shared" ca="1" si="16"/>
        <v/>
      </c>
      <c r="BN31" s="92" t="str">
        <f t="shared" ca="1" si="16"/>
        <v/>
      </c>
      <c r="BO31" s="92" t="str">
        <f t="shared" ca="1" si="16"/>
        <v/>
      </c>
      <c r="BP31" s="92" t="str">
        <f t="shared" ca="1" si="16"/>
        <v/>
      </c>
      <c r="BQ31" s="92" t="str">
        <f t="shared" ca="1" si="16"/>
        <v/>
      </c>
      <c r="BR31" s="92" t="str">
        <f t="shared" ca="1" si="16"/>
        <v/>
      </c>
      <c r="BS31" s="92" t="str">
        <f t="shared" ca="1" si="16"/>
        <v/>
      </c>
      <c r="BT31" s="92" t="str">
        <f t="shared" ca="1" si="16"/>
        <v/>
      </c>
      <c r="BU31" s="92" t="str">
        <f t="shared" ca="1" si="16"/>
        <v/>
      </c>
      <c r="BV31" s="92" t="str">
        <f t="shared" ca="1" si="16"/>
        <v/>
      </c>
      <c r="BW31" s="92" t="str">
        <f t="shared" ca="1" si="16"/>
        <v/>
      </c>
      <c r="BX31" s="92" t="str">
        <f t="shared" ca="1" si="16"/>
        <v/>
      </c>
      <c r="BY31" s="92" t="str">
        <f t="shared" ca="1" si="16"/>
        <v/>
      </c>
      <c r="BZ31" s="92" t="str">
        <f t="shared" ca="1" si="16"/>
        <v/>
      </c>
      <c r="CA31" s="92" t="str">
        <f t="shared" ca="1" si="16"/>
        <v/>
      </c>
      <c r="CB31" s="92" t="str">
        <f t="shared" ca="1" si="16"/>
        <v/>
      </c>
      <c r="CC31" s="92" t="str">
        <f t="shared" ca="1" si="16"/>
        <v/>
      </c>
      <c r="CD31" s="92" t="str">
        <f t="shared" ca="1" si="16"/>
        <v/>
      </c>
      <c r="CE31" s="30" t="str">
        <f t="shared" ca="1" si="7"/>
        <v/>
      </c>
      <c r="CF31" s="31" t="str">
        <f t="shared" ca="1" si="7"/>
        <v/>
      </c>
      <c r="CG31" s="31" t="str">
        <f t="shared" ca="1" si="7"/>
        <v/>
      </c>
      <c r="CH31" s="31" t="str">
        <f t="shared" ca="1" si="7"/>
        <v/>
      </c>
    </row>
    <row r="32" spans="1:86" ht="24" hidden="1" customHeight="1" outlineLevel="1" x14ac:dyDescent="0.2">
      <c r="A32" s="26">
        <v>24</v>
      </c>
      <c r="B32" s="137"/>
      <c r="C32" s="125"/>
      <c r="D32" s="100"/>
      <c r="E32" s="126"/>
      <c r="F32" s="180"/>
      <c r="G32" s="180"/>
      <c r="H32" s="180"/>
      <c r="I32" s="180"/>
      <c r="J32" s="180"/>
      <c r="K32" s="180"/>
      <c r="L32" s="180"/>
      <c r="M32" s="180"/>
      <c r="N32" s="180"/>
      <c r="O32" s="180"/>
      <c r="P32" s="180"/>
      <c r="Q32" s="180"/>
      <c r="R32" s="180"/>
      <c r="S32" s="180"/>
      <c r="T32" s="180"/>
      <c r="U32" s="29">
        <f t="shared" si="8"/>
        <v>0</v>
      </c>
      <c r="W32" s="26">
        <v>24</v>
      </c>
      <c r="X32" s="27">
        <f t="shared" si="17"/>
        <v>0</v>
      </c>
      <c r="Y32" s="27">
        <f t="shared" si="18"/>
        <v>0</v>
      </c>
      <c r="Z32" s="28">
        <f t="shared" si="19"/>
        <v>0</v>
      </c>
      <c r="AA32" s="92" t="str">
        <f t="shared" ca="1" si="12"/>
        <v/>
      </c>
      <c r="AB32" s="92" t="str">
        <f t="shared" ca="1" si="16"/>
        <v/>
      </c>
      <c r="AC32" s="92" t="str">
        <f t="shared" ca="1" si="16"/>
        <v/>
      </c>
      <c r="AD32" s="92" t="str">
        <f t="shared" ca="1" si="16"/>
        <v/>
      </c>
      <c r="AE32" s="92" t="str">
        <f t="shared" ca="1" si="16"/>
        <v/>
      </c>
      <c r="AF32" s="92" t="str">
        <f t="shared" ca="1" si="16"/>
        <v/>
      </c>
      <c r="AG32" s="92" t="str">
        <f t="shared" ca="1" si="16"/>
        <v/>
      </c>
      <c r="AH32" s="92" t="str">
        <f t="shared" ca="1" si="16"/>
        <v/>
      </c>
      <c r="AI32" s="92" t="str">
        <f t="shared" ca="1" si="16"/>
        <v/>
      </c>
      <c r="AJ32" s="92" t="str">
        <f t="shared" ca="1" si="16"/>
        <v/>
      </c>
      <c r="AK32" s="92" t="str">
        <f t="shared" ca="1" si="16"/>
        <v/>
      </c>
      <c r="AL32" s="92" t="str">
        <f t="shared" ca="1" si="16"/>
        <v/>
      </c>
      <c r="AM32" s="92" t="str">
        <f t="shared" ca="1" si="16"/>
        <v/>
      </c>
      <c r="AN32" s="92" t="str">
        <f t="shared" ca="1" si="16"/>
        <v/>
      </c>
      <c r="AO32" s="92" t="str">
        <f t="shared" ca="1" si="16"/>
        <v/>
      </c>
      <c r="AP32" s="92" t="str">
        <f t="shared" ca="1" si="16"/>
        <v/>
      </c>
      <c r="AQ32" s="92" t="str">
        <f t="shared" ca="1" si="16"/>
        <v/>
      </c>
      <c r="AR32" s="92" t="str">
        <f t="shared" ca="1" si="16"/>
        <v/>
      </c>
      <c r="AS32" s="92" t="str">
        <f t="shared" ca="1" si="16"/>
        <v/>
      </c>
      <c r="AT32" s="92" t="str">
        <f t="shared" ca="1" si="16"/>
        <v/>
      </c>
      <c r="AU32" s="92" t="str">
        <f t="shared" ca="1" si="16"/>
        <v/>
      </c>
      <c r="AV32" s="92" t="str">
        <f t="shared" ca="1" si="16"/>
        <v/>
      </c>
      <c r="AW32" s="92" t="str">
        <f t="shared" ca="1" si="16"/>
        <v/>
      </c>
      <c r="AX32" s="92" t="str">
        <f t="shared" ca="1" si="16"/>
        <v/>
      </c>
      <c r="AY32" s="92" t="str">
        <f t="shared" ca="1" si="16"/>
        <v/>
      </c>
      <c r="AZ32" s="92" t="str">
        <f t="shared" ca="1" si="16"/>
        <v/>
      </c>
      <c r="BA32" s="92" t="str">
        <f t="shared" ref="AB32:CD37" ca="1" si="20">IF(INDIRECT(BA$3&amp;ROW())="","",IF(BA$7=$X32,INDIRECT(BA$3&amp;ROW()),""))</f>
        <v/>
      </c>
      <c r="BB32" s="92" t="str">
        <f t="shared" ca="1" si="20"/>
        <v/>
      </c>
      <c r="BC32" s="92" t="str">
        <f t="shared" ca="1" si="20"/>
        <v/>
      </c>
      <c r="BD32" s="92" t="str">
        <f t="shared" ca="1" si="20"/>
        <v/>
      </c>
      <c r="BE32" s="92" t="str">
        <f t="shared" ca="1" si="20"/>
        <v/>
      </c>
      <c r="BF32" s="92" t="str">
        <f t="shared" ca="1" si="20"/>
        <v/>
      </c>
      <c r="BG32" s="92" t="str">
        <f t="shared" ca="1" si="20"/>
        <v/>
      </c>
      <c r="BH32" s="92" t="str">
        <f t="shared" ca="1" si="20"/>
        <v/>
      </c>
      <c r="BI32" s="92" t="str">
        <f t="shared" ca="1" si="20"/>
        <v/>
      </c>
      <c r="BJ32" s="92" t="str">
        <f t="shared" ca="1" si="20"/>
        <v/>
      </c>
      <c r="BK32" s="92" t="str">
        <f t="shared" ca="1" si="20"/>
        <v/>
      </c>
      <c r="BL32" s="92" t="str">
        <f t="shared" ca="1" si="20"/>
        <v/>
      </c>
      <c r="BM32" s="92" t="str">
        <f t="shared" ca="1" si="20"/>
        <v/>
      </c>
      <c r="BN32" s="92" t="str">
        <f t="shared" ca="1" si="20"/>
        <v/>
      </c>
      <c r="BO32" s="92" t="str">
        <f t="shared" ca="1" si="20"/>
        <v/>
      </c>
      <c r="BP32" s="92" t="str">
        <f t="shared" ca="1" si="20"/>
        <v/>
      </c>
      <c r="BQ32" s="92" t="str">
        <f t="shared" ca="1" si="20"/>
        <v/>
      </c>
      <c r="BR32" s="92" t="str">
        <f t="shared" ca="1" si="20"/>
        <v/>
      </c>
      <c r="BS32" s="92" t="str">
        <f t="shared" ca="1" si="20"/>
        <v/>
      </c>
      <c r="BT32" s="92" t="str">
        <f t="shared" ca="1" si="20"/>
        <v/>
      </c>
      <c r="BU32" s="92" t="str">
        <f t="shared" ca="1" si="20"/>
        <v/>
      </c>
      <c r="BV32" s="92" t="str">
        <f t="shared" ca="1" si="20"/>
        <v/>
      </c>
      <c r="BW32" s="92" t="str">
        <f t="shared" ca="1" si="20"/>
        <v/>
      </c>
      <c r="BX32" s="92" t="str">
        <f t="shared" ca="1" si="20"/>
        <v/>
      </c>
      <c r="BY32" s="92" t="str">
        <f t="shared" ca="1" si="20"/>
        <v/>
      </c>
      <c r="BZ32" s="92" t="str">
        <f t="shared" ca="1" si="20"/>
        <v/>
      </c>
      <c r="CA32" s="92" t="str">
        <f t="shared" ca="1" si="20"/>
        <v/>
      </c>
      <c r="CB32" s="92" t="str">
        <f t="shared" ca="1" si="20"/>
        <v/>
      </c>
      <c r="CC32" s="92" t="str">
        <f t="shared" ca="1" si="20"/>
        <v/>
      </c>
      <c r="CD32" s="92" t="str">
        <f t="shared" ca="1" si="20"/>
        <v/>
      </c>
      <c r="CE32" s="30" t="str">
        <f t="shared" ca="1" si="7"/>
        <v/>
      </c>
      <c r="CF32" s="31" t="str">
        <f t="shared" ca="1" si="7"/>
        <v/>
      </c>
      <c r="CG32" s="31" t="str">
        <f t="shared" ca="1" si="7"/>
        <v/>
      </c>
      <c r="CH32" s="31" t="str">
        <f t="shared" ca="1" si="7"/>
        <v/>
      </c>
    </row>
    <row r="33" spans="1:86" ht="24" hidden="1" customHeight="1" outlineLevel="1" x14ac:dyDescent="0.2">
      <c r="A33" s="26">
        <v>25</v>
      </c>
      <c r="B33" s="137"/>
      <c r="C33" s="125"/>
      <c r="D33" s="100"/>
      <c r="E33" s="126"/>
      <c r="F33" s="180"/>
      <c r="G33" s="180"/>
      <c r="H33" s="180"/>
      <c r="I33" s="180"/>
      <c r="J33" s="180"/>
      <c r="K33" s="180"/>
      <c r="L33" s="180"/>
      <c r="M33" s="180"/>
      <c r="N33" s="180"/>
      <c r="O33" s="180"/>
      <c r="P33" s="180"/>
      <c r="Q33" s="180"/>
      <c r="R33" s="180"/>
      <c r="S33" s="180"/>
      <c r="T33" s="180"/>
      <c r="U33" s="29">
        <f t="shared" si="8"/>
        <v>0</v>
      </c>
      <c r="W33" s="26">
        <v>25</v>
      </c>
      <c r="X33" s="27">
        <f t="shared" si="17"/>
        <v>0</v>
      </c>
      <c r="Y33" s="27">
        <f t="shared" si="18"/>
        <v>0</v>
      </c>
      <c r="Z33" s="28">
        <f t="shared" si="19"/>
        <v>0</v>
      </c>
      <c r="AA33" s="92" t="str">
        <f t="shared" ca="1" si="12"/>
        <v/>
      </c>
      <c r="AB33" s="92" t="str">
        <f t="shared" ca="1" si="20"/>
        <v/>
      </c>
      <c r="AC33" s="92" t="str">
        <f t="shared" ca="1" si="20"/>
        <v/>
      </c>
      <c r="AD33" s="92" t="str">
        <f t="shared" ca="1" si="20"/>
        <v/>
      </c>
      <c r="AE33" s="92" t="str">
        <f t="shared" ca="1" si="20"/>
        <v/>
      </c>
      <c r="AF33" s="92" t="str">
        <f t="shared" ca="1" si="20"/>
        <v/>
      </c>
      <c r="AG33" s="92" t="str">
        <f t="shared" ca="1" si="20"/>
        <v/>
      </c>
      <c r="AH33" s="92" t="str">
        <f t="shared" ca="1" si="20"/>
        <v/>
      </c>
      <c r="AI33" s="92" t="str">
        <f t="shared" ca="1" si="20"/>
        <v/>
      </c>
      <c r="AJ33" s="92" t="str">
        <f t="shared" ca="1" si="20"/>
        <v/>
      </c>
      <c r="AK33" s="92" t="str">
        <f t="shared" ca="1" si="20"/>
        <v/>
      </c>
      <c r="AL33" s="92" t="str">
        <f t="shared" ca="1" si="20"/>
        <v/>
      </c>
      <c r="AM33" s="92" t="str">
        <f t="shared" ca="1" si="20"/>
        <v/>
      </c>
      <c r="AN33" s="92" t="str">
        <f t="shared" ca="1" si="20"/>
        <v/>
      </c>
      <c r="AO33" s="92" t="str">
        <f t="shared" ca="1" si="20"/>
        <v/>
      </c>
      <c r="AP33" s="92" t="str">
        <f t="shared" ca="1" si="20"/>
        <v/>
      </c>
      <c r="AQ33" s="92" t="str">
        <f t="shared" ca="1" si="20"/>
        <v/>
      </c>
      <c r="AR33" s="92" t="str">
        <f t="shared" ca="1" si="20"/>
        <v/>
      </c>
      <c r="AS33" s="92" t="str">
        <f t="shared" ca="1" si="20"/>
        <v/>
      </c>
      <c r="AT33" s="92" t="str">
        <f t="shared" ca="1" si="20"/>
        <v/>
      </c>
      <c r="AU33" s="92" t="str">
        <f t="shared" ca="1" si="20"/>
        <v/>
      </c>
      <c r="AV33" s="92" t="str">
        <f t="shared" ca="1" si="20"/>
        <v/>
      </c>
      <c r="AW33" s="92" t="str">
        <f t="shared" ca="1" si="20"/>
        <v/>
      </c>
      <c r="AX33" s="92" t="str">
        <f t="shared" ca="1" si="20"/>
        <v/>
      </c>
      <c r="AY33" s="92" t="str">
        <f t="shared" ca="1" si="20"/>
        <v/>
      </c>
      <c r="AZ33" s="92" t="str">
        <f t="shared" ca="1" si="20"/>
        <v/>
      </c>
      <c r="BA33" s="92" t="str">
        <f t="shared" ca="1" si="20"/>
        <v/>
      </c>
      <c r="BB33" s="92" t="str">
        <f t="shared" ca="1" si="20"/>
        <v/>
      </c>
      <c r="BC33" s="92" t="str">
        <f t="shared" ca="1" si="20"/>
        <v/>
      </c>
      <c r="BD33" s="92" t="str">
        <f t="shared" ca="1" si="20"/>
        <v/>
      </c>
      <c r="BE33" s="92" t="str">
        <f t="shared" ca="1" si="20"/>
        <v/>
      </c>
      <c r="BF33" s="92" t="str">
        <f t="shared" ca="1" si="20"/>
        <v/>
      </c>
      <c r="BG33" s="92" t="str">
        <f t="shared" ca="1" si="20"/>
        <v/>
      </c>
      <c r="BH33" s="92" t="str">
        <f t="shared" ca="1" si="20"/>
        <v/>
      </c>
      <c r="BI33" s="92" t="str">
        <f t="shared" ca="1" si="20"/>
        <v/>
      </c>
      <c r="BJ33" s="92" t="str">
        <f t="shared" ca="1" si="20"/>
        <v/>
      </c>
      <c r="BK33" s="92" t="str">
        <f t="shared" ca="1" si="20"/>
        <v/>
      </c>
      <c r="BL33" s="92" t="str">
        <f t="shared" ca="1" si="20"/>
        <v/>
      </c>
      <c r="BM33" s="92" t="str">
        <f t="shared" ca="1" si="20"/>
        <v/>
      </c>
      <c r="BN33" s="92" t="str">
        <f t="shared" ca="1" si="20"/>
        <v/>
      </c>
      <c r="BO33" s="92" t="str">
        <f t="shared" ca="1" si="20"/>
        <v/>
      </c>
      <c r="BP33" s="92" t="str">
        <f t="shared" ca="1" si="20"/>
        <v/>
      </c>
      <c r="BQ33" s="92" t="str">
        <f t="shared" ca="1" si="20"/>
        <v/>
      </c>
      <c r="BR33" s="92" t="str">
        <f t="shared" ca="1" si="20"/>
        <v/>
      </c>
      <c r="BS33" s="92" t="str">
        <f t="shared" ca="1" si="20"/>
        <v/>
      </c>
      <c r="BT33" s="92" t="str">
        <f t="shared" ca="1" si="20"/>
        <v/>
      </c>
      <c r="BU33" s="92" t="str">
        <f t="shared" ca="1" si="20"/>
        <v/>
      </c>
      <c r="BV33" s="92" t="str">
        <f t="shared" ca="1" si="20"/>
        <v/>
      </c>
      <c r="BW33" s="92" t="str">
        <f t="shared" ca="1" si="20"/>
        <v/>
      </c>
      <c r="BX33" s="92" t="str">
        <f t="shared" ca="1" si="20"/>
        <v/>
      </c>
      <c r="BY33" s="92" t="str">
        <f t="shared" ca="1" si="20"/>
        <v/>
      </c>
      <c r="BZ33" s="92" t="str">
        <f t="shared" ca="1" si="20"/>
        <v/>
      </c>
      <c r="CA33" s="92" t="str">
        <f t="shared" ca="1" si="20"/>
        <v/>
      </c>
      <c r="CB33" s="92" t="str">
        <f t="shared" ca="1" si="20"/>
        <v/>
      </c>
      <c r="CC33" s="92" t="str">
        <f t="shared" ca="1" si="20"/>
        <v/>
      </c>
      <c r="CD33" s="92" t="str">
        <f t="shared" ca="1" si="20"/>
        <v/>
      </c>
      <c r="CE33" s="30" t="str">
        <f t="shared" ca="1" si="7"/>
        <v/>
      </c>
      <c r="CF33" s="31" t="str">
        <f t="shared" ca="1" si="7"/>
        <v/>
      </c>
      <c r="CG33" s="31" t="str">
        <f t="shared" ca="1" si="7"/>
        <v/>
      </c>
      <c r="CH33" s="31" t="str">
        <f t="shared" ca="1" si="7"/>
        <v/>
      </c>
    </row>
    <row r="34" spans="1:86" ht="24" hidden="1" customHeight="1" outlineLevel="1" x14ac:dyDescent="0.2">
      <c r="A34" s="26">
        <v>26</v>
      </c>
      <c r="B34" s="137"/>
      <c r="C34" s="125"/>
      <c r="D34" s="100"/>
      <c r="E34" s="126"/>
      <c r="F34" s="180"/>
      <c r="G34" s="180"/>
      <c r="H34" s="180"/>
      <c r="I34" s="180"/>
      <c r="J34" s="180"/>
      <c r="K34" s="180"/>
      <c r="L34" s="180"/>
      <c r="M34" s="180"/>
      <c r="N34" s="180"/>
      <c r="O34" s="180"/>
      <c r="P34" s="180"/>
      <c r="Q34" s="180"/>
      <c r="R34" s="180"/>
      <c r="S34" s="180"/>
      <c r="T34" s="180"/>
      <c r="U34" s="29">
        <f t="shared" si="8"/>
        <v>0</v>
      </c>
      <c r="W34" s="26">
        <v>26</v>
      </c>
      <c r="X34" s="27">
        <f t="shared" si="17"/>
        <v>0</v>
      </c>
      <c r="Y34" s="27">
        <f t="shared" si="18"/>
        <v>0</v>
      </c>
      <c r="Z34" s="28">
        <f t="shared" si="19"/>
        <v>0</v>
      </c>
      <c r="AA34" s="92" t="str">
        <f t="shared" ca="1" si="12"/>
        <v/>
      </c>
      <c r="AB34" s="92" t="str">
        <f t="shared" ca="1" si="20"/>
        <v/>
      </c>
      <c r="AC34" s="92" t="str">
        <f t="shared" ca="1" si="20"/>
        <v/>
      </c>
      <c r="AD34" s="92" t="str">
        <f t="shared" ca="1" si="20"/>
        <v/>
      </c>
      <c r="AE34" s="92" t="str">
        <f t="shared" ca="1" si="20"/>
        <v/>
      </c>
      <c r="AF34" s="92" t="str">
        <f t="shared" ca="1" si="20"/>
        <v/>
      </c>
      <c r="AG34" s="92" t="str">
        <f t="shared" ca="1" si="20"/>
        <v/>
      </c>
      <c r="AH34" s="92" t="str">
        <f t="shared" ca="1" si="20"/>
        <v/>
      </c>
      <c r="AI34" s="92" t="str">
        <f t="shared" ca="1" si="20"/>
        <v/>
      </c>
      <c r="AJ34" s="92" t="str">
        <f t="shared" ca="1" si="20"/>
        <v/>
      </c>
      <c r="AK34" s="92" t="str">
        <f t="shared" ca="1" si="20"/>
        <v/>
      </c>
      <c r="AL34" s="92" t="str">
        <f t="shared" ca="1" si="20"/>
        <v/>
      </c>
      <c r="AM34" s="92" t="str">
        <f t="shared" ca="1" si="20"/>
        <v/>
      </c>
      <c r="AN34" s="92" t="str">
        <f t="shared" ca="1" si="20"/>
        <v/>
      </c>
      <c r="AO34" s="92" t="str">
        <f t="shared" ca="1" si="20"/>
        <v/>
      </c>
      <c r="AP34" s="92" t="str">
        <f t="shared" ca="1" si="20"/>
        <v/>
      </c>
      <c r="AQ34" s="92" t="str">
        <f t="shared" ca="1" si="20"/>
        <v/>
      </c>
      <c r="AR34" s="92" t="str">
        <f t="shared" ca="1" si="20"/>
        <v/>
      </c>
      <c r="AS34" s="92" t="str">
        <f t="shared" ca="1" si="20"/>
        <v/>
      </c>
      <c r="AT34" s="92" t="str">
        <f t="shared" ca="1" si="20"/>
        <v/>
      </c>
      <c r="AU34" s="92" t="str">
        <f t="shared" ca="1" si="20"/>
        <v/>
      </c>
      <c r="AV34" s="92" t="str">
        <f t="shared" ca="1" si="20"/>
        <v/>
      </c>
      <c r="AW34" s="92" t="str">
        <f t="shared" ca="1" si="20"/>
        <v/>
      </c>
      <c r="AX34" s="92" t="str">
        <f t="shared" ca="1" si="20"/>
        <v/>
      </c>
      <c r="AY34" s="92" t="str">
        <f t="shared" ca="1" si="20"/>
        <v/>
      </c>
      <c r="AZ34" s="92" t="str">
        <f t="shared" ca="1" si="20"/>
        <v/>
      </c>
      <c r="BA34" s="92" t="str">
        <f t="shared" ca="1" si="20"/>
        <v/>
      </c>
      <c r="BB34" s="92" t="str">
        <f t="shared" ca="1" si="20"/>
        <v/>
      </c>
      <c r="BC34" s="92" t="str">
        <f t="shared" ca="1" si="20"/>
        <v/>
      </c>
      <c r="BD34" s="92" t="str">
        <f t="shared" ca="1" si="20"/>
        <v/>
      </c>
      <c r="BE34" s="92" t="str">
        <f t="shared" ca="1" si="20"/>
        <v/>
      </c>
      <c r="BF34" s="92" t="str">
        <f t="shared" ca="1" si="20"/>
        <v/>
      </c>
      <c r="BG34" s="92" t="str">
        <f t="shared" ca="1" si="20"/>
        <v/>
      </c>
      <c r="BH34" s="92" t="str">
        <f t="shared" ca="1" si="20"/>
        <v/>
      </c>
      <c r="BI34" s="92" t="str">
        <f t="shared" ca="1" si="20"/>
        <v/>
      </c>
      <c r="BJ34" s="92" t="str">
        <f t="shared" ca="1" si="20"/>
        <v/>
      </c>
      <c r="BK34" s="92" t="str">
        <f t="shared" ca="1" si="20"/>
        <v/>
      </c>
      <c r="BL34" s="92" t="str">
        <f t="shared" ca="1" si="20"/>
        <v/>
      </c>
      <c r="BM34" s="92" t="str">
        <f t="shared" ca="1" si="20"/>
        <v/>
      </c>
      <c r="BN34" s="92" t="str">
        <f t="shared" ca="1" si="20"/>
        <v/>
      </c>
      <c r="BO34" s="92" t="str">
        <f t="shared" ca="1" si="20"/>
        <v/>
      </c>
      <c r="BP34" s="92" t="str">
        <f t="shared" ca="1" si="20"/>
        <v/>
      </c>
      <c r="BQ34" s="92" t="str">
        <f t="shared" ca="1" si="20"/>
        <v/>
      </c>
      <c r="BR34" s="92" t="str">
        <f t="shared" ca="1" si="20"/>
        <v/>
      </c>
      <c r="BS34" s="92" t="str">
        <f t="shared" ca="1" si="20"/>
        <v/>
      </c>
      <c r="BT34" s="92" t="str">
        <f t="shared" ca="1" si="20"/>
        <v/>
      </c>
      <c r="BU34" s="92" t="str">
        <f t="shared" ca="1" si="20"/>
        <v/>
      </c>
      <c r="BV34" s="92" t="str">
        <f t="shared" ca="1" si="20"/>
        <v/>
      </c>
      <c r="BW34" s="92" t="str">
        <f t="shared" ca="1" si="20"/>
        <v/>
      </c>
      <c r="BX34" s="92" t="str">
        <f t="shared" ca="1" si="20"/>
        <v/>
      </c>
      <c r="BY34" s="92" t="str">
        <f t="shared" ca="1" si="20"/>
        <v/>
      </c>
      <c r="BZ34" s="92" t="str">
        <f t="shared" ca="1" si="20"/>
        <v/>
      </c>
      <c r="CA34" s="92" t="str">
        <f t="shared" ca="1" si="20"/>
        <v/>
      </c>
      <c r="CB34" s="92" t="str">
        <f t="shared" ca="1" si="20"/>
        <v/>
      </c>
      <c r="CC34" s="92" t="str">
        <f t="shared" ca="1" si="20"/>
        <v/>
      </c>
      <c r="CD34" s="92" t="str">
        <f t="shared" ca="1" si="20"/>
        <v/>
      </c>
      <c r="CE34" s="30" t="str">
        <f t="shared" ca="1" si="7"/>
        <v/>
      </c>
      <c r="CF34" s="31" t="str">
        <f t="shared" ca="1" si="7"/>
        <v/>
      </c>
      <c r="CG34" s="31" t="str">
        <f t="shared" ca="1" si="7"/>
        <v/>
      </c>
      <c r="CH34" s="31" t="str">
        <f t="shared" ca="1" si="7"/>
        <v/>
      </c>
    </row>
    <row r="35" spans="1:86" ht="24" hidden="1" customHeight="1" outlineLevel="1" x14ac:dyDescent="0.2">
      <c r="A35" s="26">
        <v>27</v>
      </c>
      <c r="B35" s="137"/>
      <c r="C35" s="125"/>
      <c r="D35" s="100"/>
      <c r="E35" s="126"/>
      <c r="F35" s="180"/>
      <c r="G35" s="180"/>
      <c r="H35" s="180"/>
      <c r="I35" s="180"/>
      <c r="J35" s="180"/>
      <c r="K35" s="180"/>
      <c r="L35" s="180"/>
      <c r="M35" s="180"/>
      <c r="N35" s="180"/>
      <c r="O35" s="180"/>
      <c r="P35" s="180"/>
      <c r="Q35" s="180"/>
      <c r="R35" s="180"/>
      <c r="S35" s="180"/>
      <c r="T35" s="180"/>
      <c r="U35" s="29">
        <f t="shared" si="8"/>
        <v>0</v>
      </c>
      <c r="W35" s="26">
        <v>27</v>
      </c>
      <c r="X35" s="27">
        <f t="shared" si="17"/>
        <v>0</v>
      </c>
      <c r="Y35" s="27">
        <f t="shared" si="18"/>
        <v>0</v>
      </c>
      <c r="Z35" s="28">
        <f t="shared" si="19"/>
        <v>0</v>
      </c>
      <c r="AA35" s="92" t="str">
        <f t="shared" ca="1" si="12"/>
        <v/>
      </c>
      <c r="AB35" s="92" t="str">
        <f t="shared" ca="1" si="20"/>
        <v/>
      </c>
      <c r="AC35" s="92" t="str">
        <f t="shared" ca="1" si="20"/>
        <v/>
      </c>
      <c r="AD35" s="92" t="str">
        <f t="shared" ca="1" si="20"/>
        <v/>
      </c>
      <c r="AE35" s="92" t="str">
        <f t="shared" ca="1" si="20"/>
        <v/>
      </c>
      <c r="AF35" s="92" t="str">
        <f t="shared" ca="1" si="20"/>
        <v/>
      </c>
      <c r="AG35" s="92" t="str">
        <f t="shared" ca="1" si="20"/>
        <v/>
      </c>
      <c r="AH35" s="92" t="str">
        <f t="shared" ca="1" si="20"/>
        <v/>
      </c>
      <c r="AI35" s="92" t="str">
        <f t="shared" ca="1" si="20"/>
        <v/>
      </c>
      <c r="AJ35" s="92" t="str">
        <f t="shared" ca="1" si="20"/>
        <v/>
      </c>
      <c r="AK35" s="92" t="str">
        <f t="shared" ca="1" si="20"/>
        <v/>
      </c>
      <c r="AL35" s="92" t="str">
        <f t="shared" ca="1" si="20"/>
        <v/>
      </c>
      <c r="AM35" s="92" t="str">
        <f t="shared" ca="1" si="20"/>
        <v/>
      </c>
      <c r="AN35" s="92" t="str">
        <f t="shared" ca="1" si="20"/>
        <v/>
      </c>
      <c r="AO35" s="92" t="str">
        <f t="shared" ca="1" si="20"/>
        <v/>
      </c>
      <c r="AP35" s="92" t="str">
        <f t="shared" ca="1" si="20"/>
        <v/>
      </c>
      <c r="AQ35" s="92" t="str">
        <f t="shared" ca="1" si="20"/>
        <v/>
      </c>
      <c r="AR35" s="92" t="str">
        <f t="shared" ca="1" si="20"/>
        <v/>
      </c>
      <c r="AS35" s="92" t="str">
        <f t="shared" ca="1" si="20"/>
        <v/>
      </c>
      <c r="AT35" s="92" t="str">
        <f t="shared" ca="1" si="20"/>
        <v/>
      </c>
      <c r="AU35" s="92" t="str">
        <f t="shared" ca="1" si="20"/>
        <v/>
      </c>
      <c r="AV35" s="92" t="str">
        <f t="shared" ca="1" si="20"/>
        <v/>
      </c>
      <c r="AW35" s="92" t="str">
        <f t="shared" ca="1" si="20"/>
        <v/>
      </c>
      <c r="AX35" s="92" t="str">
        <f t="shared" ca="1" si="20"/>
        <v/>
      </c>
      <c r="AY35" s="92" t="str">
        <f t="shared" ca="1" si="20"/>
        <v/>
      </c>
      <c r="AZ35" s="92" t="str">
        <f t="shared" ca="1" si="20"/>
        <v/>
      </c>
      <c r="BA35" s="92" t="str">
        <f t="shared" ca="1" si="20"/>
        <v/>
      </c>
      <c r="BB35" s="92" t="str">
        <f t="shared" ca="1" si="20"/>
        <v/>
      </c>
      <c r="BC35" s="92" t="str">
        <f t="shared" ca="1" si="20"/>
        <v/>
      </c>
      <c r="BD35" s="92" t="str">
        <f t="shared" ca="1" si="20"/>
        <v/>
      </c>
      <c r="BE35" s="92" t="str">
        <f t="shared" ca="1" si="20"/>
        <v/>
      </c>
      <c r="BF35" s="92" t="str">
        <f t="shared" ca="1" si="20"/>
        <v/>
      </c>
      <c r="BG35" s="92" t="str">
        <f t="shared" ca="1" si="20"/>
        <v/>
      </c>
      <c r="BH35" s="92" t="str">
        <f t="shared" ca="1" si="20"/>
        <v/>
      </c>
      <c r="BI35" s="92" t="str">
        <f t="shared" ca="1" si="20"/>
        <v/>
      </c>
      <c r="BJ35" s="92" t="str">
        <f t="shared" ca="1" si="20"/>
        <v/>
      </c>
      <c r="BK35" s="92" t="str">
        <f t="shared" ca="1" si="20"/>
        <v/>
      </c>
      <c r="BL35" s="92" t="str">
        <f t="shared" ca="1" si="20"/>
        <v/>
      </c>
      <c r="BM35" s="92" t="str">
        <f t="shared" ca="1" si="20"/>
        <v/>
      </c>
      <c r="BN35" s="92" t="str">
        <f t="shared" ca="1" si="20"/>
        <v/>
      </c>
      <c r="BO35" s="92" t="str">
        <f t="shared" ca="1" si="20"/>
        <v/>
      </c>
      <c r="BP35" s="92" t="str">
        <f t="shared" ca="1" si="20"/>
        <v/>
      </c>
      <c r="BQ35" s="92" t="str">
        <f t="shared" ca="1" si="20"/>
        <v/>
      </c>
      <c r="BR35" s="92" t="str">
        <f t="shared" ca="1" si="20"/>
        <v/>
      </c>
      <c r="BS35" s="92" t="str">
        <f t="shared" ca="1" si="20"/>
        <v/>
      </c>
      <c r="BT35" s="92" t="str">
        <f t="shared" ca="1" si="20"/>
        <v/>
      </c>
      <c r="BU35" s="92" t="str">
        <f t="shared" ca="1" si="20"/>
        <v/>
      </c>
      <c r="BV35" s="92" t="str">
        <f t="shared" ca="1" si="20"/>
        <v/>
      </c>
      <c r="BW35" s="92" t="str">
        <f t="shared" ca="1" si="20"/>
        <v/>
      </c>
      <c r="BX35" s="92" t="str">
        <f t="shared" ca="1" si="20"/>
        <v/>
      </c>
      <c r="BY35" s="92" t="str">
        <f t="shared" ca="1" si="20"/>
        <v/>
      </c>
      <c r="BZ35" s="92" t="str">
        <f t="shared" ca="1" si="20"/>
        <v/>
      </c>
      <c r="CA35" s="92" t="str">
        <f t="shared" ca="1" si="20"/>
        <v/>
      </c>
      <c r="CB35" s="92" t="str">
        <f t="shared" ca="1" si="20"/>
        <v/>
      </c>
      <c r="CC35" s="92" t="str">
        <f t="shared" ca="1" si="20"/>
        <v/>
      </c>
      <c r="CD35" s="92" t="str">
        <f t="shared" ca="1" si="20"/>
        <v/>
      </c>
      <c r="CE35" s="30" t="str">
        <f t="shared" ca="1" si="7"/>
        <v/>
      </c>
      <c r="CF35" s="31" t="str">
        <f t="shared" ca="1" si="7"/>
        <v/>
      </c>
      <c r="CG35" s="31" t="str">
        <f t="shared" ca="1" si="7"/>
        <v/>
      </c>
      <c r="CH35" s="31" t="str">
        <f t="shared" ca="1" si="7"/>
        <v/>
      </c>
    </row>
    <row r="36" spans="1:86" ht="24" hidden="1" customHeight="1" outlineLevel="1" x14ac:dyDescent="0.2">
      <c r="A36" s="26">
        <v>28</v>
      </c>
      <c r="B36" s="137"/>
      <c r="C36" s="125"/>
      <c r="D36" s="100"/>
      <c r="E36" s="126"/>
      <c r="F36" s="180"/>
      <c r="G36" s="180"/>
      <c r="H36" s="180"/>
      <c r="I36" s="180"/>
      <c r="J36" s="180"/>
      <c r="K36" s="180"/>
      <c r="L36" s="180"/>
      <c r="M36" s="180"/>
      <c r="N36" s="180"/>
      <c r="O36" s="180"/>
      <c r="P36" s="180"/>
      <c r="Q36" s="180"/>
      <c r="R36" s="180"/>
      <c r="S36" s="180"/>
      <c r="T36" s="180"/>
      <c r="U36" s="29">
        <f t="shared" si="8"/>
        <v>0</v>
      </c>
      <c r="W36" s="26">
        <v>28</v>
      </c>
      <c r="X36" s="27">
        <f t="shared" si="17"/>
        <v>0</v>
      </c>
      <c r="Y36" s="27">
        <f t="shared" si="18"/>
        <v>0</v>
      </c>
      <c r="Z36" s="28">
        <f t="shared" si="19"/>
        <v>0</v>
      </c>
      <c r="AA36" s="92" t="str">
        <f t="shared" ca="1" si="12"/>
        <v/>
      </c>
      <c r="AB36" s="92" t="str">
        <f t="shared" ca="1" si="20"/>
        <v/>
      </c>
      <c r="AC36" s="92" t="str">
        <f t="shared" ca="1" si="20"/>
        <v/>
      </c>
      <c r="AD36" s="92" t="str">
        <f t="shared" ca="1" si="20"/>
        <v/>
      </c>
      <c r="AE36" s="92" t="str">
        <f t="shared" ca="1" si="20"/>
        <v/>
      </c>
      <c r="AF36" s="92" t="str">
        <f t="shared" ca="1" si="20"/>
        <v/>
      </c>
      <c r="AG36" s="92" t="str">
        <f t="shared" ca="1" si="20"/>
        <v/>
      </c>
      <c r="AH36" s="92" t="str">
        <f t="shared" ca="1" si="20"/>
        <v/>
      </c>
      <c r="AI36" s="92" t="str">
        <f t="shared" ca="1" si="20"/>
        <v/>
      </c>
      <c r="AJ36" s="92" t="str">
        <f t="shared" ca="1" si="20"/>
        <v/>
      </c>
      <c r="AK36" s="92" t="str">
        <f t="shared" ca="1" si="20"/>
        <v/>
      </c>
      <c r="AL36" s="92" t="str">
        <f t="shared" ca="1" si="20"/>
        <v/>
      </c>
      <c r="AM36" s="92" t="str">
        <f t="shared" ca="1" si="20"/>
        <v/>
      </c>
      <c r="AN36" s="92" t="str">
        <f t="shared" ca="1" si="20"/>
        <v/>
      </c>
      <c r="AO36" s="92" t="str">
        <f t="shared" ca="1" si="20"/>
        <v/>
      </c>
      <c r="AP36" s="92" t="str">
        <f t="shared" ca="1" si="20"/>
        <v/>
      </c>
      <c r="AQ36" s="92" t="str">
        <f t="shared" ca="1" si="20"/>
        <v/>
      </c>
      <c r="AR36" s="92" t="str">
        <f t="shared" ca="1" si="20"/>
        <v/>
      </c>
      <c r="AS36" s="92" t="str">
        <f t="shared" ca="1" si="20"/>
        <v/>
      </c>
      <c r="AT36" s="92" t="str">
        <f t="shared" ca="1" si="20"/>
        <v/>
      </c>
      <c r="AU36" s="92" t="str">
        <f t="shared" ca="1" si="20"/>
        <v/>
      </c>
      <c r="AV36" s="92" t="str">
        <f t="shared" ca="1" si="20"/>
        <v/>
      </c>
      <c r="AW36" s="92" t="str">
        <f t="shared" ca="1" si="20"/>
        <v/>
      </c>
      <c r="AX36" s="92" t="str">
        <f t="shared" ca="1" si="20"/>
        <v/>
      </c>
      <c r="AY36" s="92" t="str">
        <f t="shared" ca="1" si="20"/>
        <v/>
      </c>
      <c r="AZ36" s="92" t="str">
        <f t="shared" ca="1" si="20"/>
        <v/>
      </c>
      <c r="BA36" s="92" t="str">
        <f t="shared" ca="1" si="20"/>
        <v/>
      </c>
      <c r="BB36" s="92" t="str">
        <f t="shared" ca="1" si="20"/>
        <v/>
      </c>
      <c r="BC36" s="92" t="str">
        <f t="shared" ca="1" si="20"/>
        <v/>
      </c>
      <c r="BD36" s="92" t="str">
        <f t="shared" ca="1" si="20"/>
        <v/>
      </c>
      <c r="BE36" s="92" t="str">
        <f t="shared" ca="1" si="20"/>
        <v/>
      </c>
      <c r="BF36" s="92" t="str">
        <f t="shared" ca="1" si="20"/>
        <v/>
      </c>
      <c r="BG36" s="92" t="str">
        <f t="shared" ca="1" si="20"/>
        <v/>
      </c>
      <c r="BH36" s="92" t="str">
        <f t="shared" ca="1" si="20"/>
        <v/>
      </c>
      <c r="BI36" s="92" t="str">
        <f t="shared" ca="1" si="20"/>
        <v/>
      </c>
      <c r="BJ36" s="92" t="str">
        <f t="shared" ca="1" si="20"/>
        <v/>
      </c>
      <c r="BK36" s="92" t="str">
        <f t="shared" ca="1" si="20"/>
        <v/>
      </c>
      <c r="BL36" s="92" t="str">
        <f t="shared" ca="1" si="20"/>
        <v/>
      </c>
      <c r="BM36" s="92" t="str">
        <f t="shared" ca="1" si="20"/>
        <v/>
      </c>
      <c r="BN36" s="92" t="str">
        <f t="shared" ca="1" si="20"/>
        <v/>
      </c>
      <c r="BO36" s="92" t="str">
        <f t="shared" ca="1" si="20"/>
        <v/>
      </c>
      <c r="BP36" s="92" t="str">
        <f t="shared" ca="1" si="20"/>
        <v/>
      </c>
      <c r="BQ36" s="92" t="str">
        <f t="shared" ca="1" si="20"/>
        <v/>
      </c>
      <c r="BR36" s="92" t="str">
        <f t="shared" ca="1" si="20"/>
        <v/>
      </c>
      <c r="BS36" s="92" t="str">
        <f t="shared" ca="1" si="20"/>
        <v/>
      </c>
      <c r="BT36" s="92" t="str">
        <f t="shared" ca="1" si="20"/>
        <v/>
      </c>
      <c r="BU36" s="92" t="str">
        <f t="shared" ca="1" si="20"/>
        <v/>
      </c>
      <c r="BV36" s="92" t="str">
        <f t="shared" ca="1" si="20"/>
        <v/>
      </c>
      <c r="BW36" s="92" t="str">
        <f t="shared" ca="1" si="20"/>
        <v/>
      </c>
      <c r="BX36" s="92" t="str">
        <f t="shared" ca="1" si="20"/>
        <v/>
      </c>
      <c r="BY36" s="92" t="str">
        <f t="shared" ca="1" si="20"/>
        <v/>
      </c>
      <c r="BZ36" s="92" t="str">
        <f t="shared" ca="1" si="20"/>
        <v/>
      </c>
      <c r="CA36" s="92" t="str">
        <f t="shared" ca="1" si="20"/>
        <v/>
      </c>
      <c r="CB36" s="92" t="str">
        <f t="shared" ca="1" si="20"/>
        <v/>
      </c>
      <c r="CC36" s="92" t="str">
        <f t="shared" ca="1" si="20"/>
        <v/>
      </c>
      <c r="CD36" s="92" t="str">
        <f t="shared" ca="1" si="20"/>
        <v/>
      </c>
      <c r="CE36" s="30" t="str">
        <f t="shared" ca="1" si="7"/>
        <v/>
      </c>
      <c r="CF36" s="31" t="str">
        <f t="shared" ca="1" si="7"/>
        <v/>
      </c>
      <c r="CG36" s="31" t="str">
        <f t="shared" ca="1" si="7"/>
        <v/>
      </c>
      <c r="CH36" s="31" t="str">
        <f t="shared" ca="1" si="7"/>
        <v/>
      </c>
    </row>
    <row r="37" spans="1:86" ht="24" hidden="1" customHeight="1" outlineLevel="1" x14ac:dyDescent="0.2">
      <c r="A37" s="26">
        <v>29</v>
      </c>
      <c r="B37" s="137"/>
      <c r="C37" s="125"/>
      <c r="D37" s="100"/>
      <c r="E37" s="126"/>
      <c r="F37" s="180"/>
      <c r="G37" s="180"/>
      <c r="H37" s="180"/>
      <c r="I37" s="180"/>
      <c r="J37" s="180"/>
      <c r="K37" s="180"/>
      <c r="L37" s="180"/>
      <c r="M37" s="180"/>
      <c r="N37" s="180"/>
      <c r="O37" s="180"/>
      <c r="P37" s="180"/>
      <c r="Q37" s="180"/>
      <c r="R37" s="180"/>
      <c r="S37" s="180"/>
      <c r="T37" s="180"/>
      <c r="U37" s="29">
        <f t="shared" si="8"/>
        <v>0</v>
      </c>
      <c r="W37" s="26">
        <v>29</v>
      </c>
      <c r="X37" s="27">
        <f t="shared" si="17"/>
        <v>0</v>
      </c>
      <c r="Y37" s="27">
        <f t="shared" si="18"/>
        <v>0</v>
      </c>
      <c r="Z37" s="28">
        <f t="shared" si="19"/>
        <v>0</v>
      </c>
      <c r="AA37" s="92" t="str">
        <f t="shared" ca="1" si="12"/>
        <v/>
      </c>
      <c r="AB37" s="92" t="str">
        <f t="shared" ca="1" si="20"/>
        <v/>
      </c>
      <c r="AC37" s="92" t="str">
        <f t="shared" ca="1" si="20"/>
        <v/>
      </c>
      <c r="AD37" s="92" t="str">
        <f t="shared" ca="1" si="20"/>
        <v/>
      </c>
      <c r="AE37" s="92" t="str">
        <f t="shared" ca="1" si="20"/>
        <v/>
      </c>
      <c r="AF37" s="92" t="str">
        <f t="shared" ca="1" si="20"/>
        <v/>
      </c>
      <c r="AG37" s="92" t="str">
        <f t="shared" ref="AB37:CD41" ca="1" si="21">IF(INDIRECT(AG$3&amp;ROW())="","",IF(AG$7=$X37,INDIRECT(AG$3&amp;ROW()),""))</f>
        <v/>
      </c>
      <c r="AH37" s="92" t="str">
        <f t="shared" ca="1" si="21"/>
        <v/>
      </c>
      <c r="AI37" s="92" t="str">
        <f t="shared" ca="1" si="21"/>
        <v/>
      </c>
      <c r="AJ37" s="92" t="str">
        <f t="shared" ca="1" si="21"/>
        <v/>
      </c>
      <c r="AK37" s="92" t="str">
        <f t="shared" ca="1" si="21"/>
        <v/>
      </c>
      <c r="AL37" s="92" t="str">
        <f t="shared" ca="1" si="21"/>
        <v/>
      </c>
      <c r="AM37" s="92" t="str">
        <f t="shared" ca="1" si="21"/>
        <v/>
      </c>
      <c r="AN37" s="92" t="str">
        <f t="shared" ca="1" si="21"/>
        <v/>
      </c>
      <c r="AO37" s="92" t="str">
        <f t="shared" ca="1" si="21"/>
        <v/>
      </c>
      <c r="AP37" s="92" t="str">
        <f t="shared" ca="1" si="21"/>
        <v/>
      </c>
      <c r="AQ37" s="92" t="str">
        <f t="shared" ca="1" si="21"/>
        <v/>
      </c>
      <c r="AR37" s="92" t="str">
        <f t="shared" ca="1" si="21"/>
        <v/>
      </c>
      <c r="AS37" s="92" t="str">
        <f t="shared" ca="1" si="21"/>
        <v/>
      </c>
      <c r="AT37" s="92" t="str">
        <f t="shared" ca="1" si="21"/>
        <v/>
      </c>
      <c r="AU37" s="92" t="str">
        <f t="shared" ca="1" si="21"/>
        <v/>
      </c>
      <c r="AV37" s="92" t="str">
        <f t="shared" ca="1" si="21"/>
        <v/>
      </c>
      <c r="AW37" s="92" t="str">
        <f t="shared" ca="1" si="21"/>
        <v/>
      </c>
      <c r="AX37" s="92" t="str">
        <f t="shared" ca="1" si="21"/>
        <v/>
      </c>
      <c r="AY37" s="92" t="str">
        <f t="shared" ca="1" si="21"/>
        <v/>
      </c>
      <c r="AZ37" s="92" t="str">
        <f t="shared" ca="1" si="21"/>
        <v/>
      </c>
      <c r="BA37" s="92" t="str">
        <f t="shared" ca="1" si="21"/>
        <v/>
      </c>
      <c r="BB37" s="92" t="str">
        <f t="shared" ca="1" si="21"/>
        <v/>
      </c>
      <c r="BC37" s="92" t="str">
        <f t="shared" ca="1" si="21"/>
        <v/>
      </c>
      <c r="BD37" s="92" t="str">
        <f t="shared" ca="1" si="21"/>
        <v/>
      </c>
      <c r="BE37" s="92" t="str">
        <f t="shared" ca="1" si="21"/>
        <v/>
      </c>
      <c r="BF37" s="92" t="str">
        <f t="shared" ca="1" si="21"/>
        <v/>
      </c>
      <c r="BG37" s="92" t="str">
        <f t="shared" ca="1" si="21"/>
        <v/>
      </c>
      <c r="BH37" s="92" t="str">
        <f t="shared" ca="1" si="21"/>
        <v/>
      </c>
      <c r="BI37" s="92" t="str">
        <f t="shared" ca="1" si="21"/>
        <v/>
      </c>
      <c r="BJ37" s="92" t="str">
        <f t="shared" ca="1" si="21"/>
        <v/>
      </c>
      <c r="BK37" s="92" t="str">
        <f t="shared" ca="1" si="21"/>
        <v/>
      </c>
      <c r="BL37" s="92" t="str">
        <f t="shared" ca="1" si="21"/>
        <v/>
      </c>
      <c r="BM37" s="92" t="str">
        <f t="shared" ca="1" si="21"/>
        <v/>
      </c>
      <c r="BN37" s="92" t="str">
        <f t="shared" ca="1" si="21"/>
        <v/>
      </c>
      <c r="BO37" s="92" t="str">
        <f t="shared" ca="1" si="21"/>
        <v/>
      </c>
      <c r="BP37" s="92" t="str">
        <f t="shared" ca="1" si="21"/>
        <v/>
      </c>
      <c r="BQ37" s="92" t="str">
        <f t="shared" ca="1" si="21"/>
        <v/>
      </c>
      <c r="BR37" s="92" t="str">
        <f t="shared" ca="1" si="21"/>
        <v/>
      </c>
      <c r="BS37" s="92" t="str">
        <f t="shared" ca="1" si="21"/>
        <v/>
      </c>
      <c r="BT37" s="92" t="str">
        <f t="shared" ca="1" si="21"/>
        <v/>
      </c>
      <c r="BU37" s="92" t="str">
        <f t="shared" ca="1" si="21"/>
        <v/>
      </c>
      <c r="BV37" s="92" t="str">
        <f t="shared" ca="1" si="21"/>
        <v/>
      </c>
      <c r="BW37" s="92" t="str">
        <f t="shared" ca="1" si="21"/>
        <v/>
      </c>
      <c r="BX37" s="92" t="str">
        <f t="shared" ca="1" si="21"/>
        <v/>
      </c>
      <c r="BY37" s="92" t="str">
        <f t="shared" ca="1" si="21"/>
        <v/>
      </c>
      <c r="BZ37" s="92" t="str">
        <f t="shared" ca="1" si="21"/>
        <v/>
      </c>
      <c r="CA37" s="92" t="str">
        <f t="shared" ca="1" si="21"/>
        <v/>
      </c>
      <c r="CB37" s="92" t="str">
        <f t="shared" ca="1" si="21"/>
        <v/>
      </c>
      <c r="CC37" s="92" t="str">
        <f t="shared" ca="1" si="21"/>
        <v/>
      </c>
      <c r="CD37" s="92" t="str">
        <f t="shared" ca="1" si="21"/>
        <v/>
      </c>
      <c r="CE37" s="30" t="str">
        <f t="shared" ca="1" si="7"/>
        <v/>
      </c>
      <c r="CF37" s="31" t="str">
        <f t="shared" ca="1" si="7"/>
        <v/>
      </c>
      <c r="CG37" s="31" t="str">
        <f t="shared" ca="1" si="7"/>
        <v/>
      </c>
      <c r="CH37" s="31" t="str">
        <f t="shared" ca="1" si="7"/>
        <v/>
      </c>
    </row>
    <row r="38" spans="1:86" ht="24" hidden="1" customHeight="1" outlineLevel="1" x14ac:dyDescent="0.2">
      <c r="A38" s="26">
        <v>30</v>
      </c>
      <c r="B38" s="137"/>
      <c r="C38" s="125"/>
      <c r="D38" s="100"/>
      <c r="E38" s="126"/>
      <c r="F38" s="180"/>
      <c r="G38" s="180"/>
      <c r="H38" s="180"/>
      <c r="I38" s="180"/>
      <c r="J38" s="180"/>
      <c r="K38" s="180"/>
      <c r="L38" s="180"/>
      <c r="M38" s="180"/>
      <c r="N38" s="180"/>
      <c r="O38" s="180"/>
      <c r="P38" s="180"/>
      <c r="Q38" s="180"/>
      <c r="R38" s="180"/>
      <c r="S38" s="180"/>
      <c r="T38" s="180"/>
      <c r="U38" s="29">
        <f t="shared" si="8"/>
        <v>0</v>
      </c>
      <c r="W38" s="26">
        <v>30</v>
      </c>
      <c r="X38" s="27">
        <f t="shared" si="17"/>
        <v>0</v>
      </c>
      <c r="Y38" s="27">
        <f t="shared" si="18"/>
        <v>0</v>
      </c>
      <c r="Z38" s="28">
        <f t="shared" si="19"/>
        <v>0</v>
      </c>
      <c r="AA38" s="92" t="str">
        <f t="shared" ca="1" si="12"/>
        <v/>
      </c>
      <c r="AB38" s="92" t="str">
        <f t="shared" ca="1" si="21"/>
        <v/>
      </c>
      <c r="AC38" s="92" t="str">
        <f t="shared" ca="1" si="21"/>
        <v/>
      </c>
      <c r="AD38" s="92" t="str">
        <f t="shared" ca="1" si="21"/>
        <v/>
      </c>
      <c r="AE38" s="92" t="str">
        <f t="shared" ca="1" si="21"/>
        <v/>
      </c>
      <c r="AF38" s="92" t="str">
        <f t="shared" ca="1" si="21"/>
        <v/>
      </c>
      <c r="AG38" s="92" t="str">
        <f t="shared" ca="1" si="21"/>
        <v/>
      </c>
      <c r="AH38" s="92" t="str">
        <f t="shared" ca="1" si="21"/>
        <v/>
      </c>
      <c r="AI38" s="92" t="str">
        <f t="shared" ca="1" si="21"/>
        <v/>
      </c>
      <c r="AJ38" s="92" t="str">
        <f t="shared" ca="1" si="21"/>
        <v/>
      </c>
      <c r="AK38" s="92" t="str">
        <f t="shared" ca="1" si="21"/>
        <v/>
      </c>
      <c r="AL38" s="92" t="str">
        <f t="shared" ca="1" si="21"/>
        <v/>
      </c>
      <c r="AM38" s="92" t="str">
        <f t="shared" ca="1" si="21"/>
        <v/>
      </c>
      <c r="AN38" s="92" t="str">
        <f t="shared" ca="1" si="21"/>
        <v/>
      </c>
      <c r="AO38" s="92" t="str">
        <f t="shared" ca="1" si="21"/>
        <v/>
      </c>
      <c r="AP38" s="92" t="str">
        <f t="shared" ca="1" si="21"/>
        <v/>
      </c>
      <c r="AQ38" s="92" t="str">
        <f t="shared" ca="1" si="21"/>
        <v/>
      </c>
      <c r="AR38" s="92" t="str">
        <f t="shared" ca="1" si="21"/>
        <v/>
      </c>
      <c r="AS38" s="92" t="str">
        <f t="shared" ca="1" si="21"/>
        <v/>
      </c>
      <c r="AT38" s="92" t="str">
        <f t="shared" ca="1" si="21"/>
        <v/>
      </c>
      <c r="AU38" s="92" t="str">
        <f t="shared" ca="1" si="21"/>
        <v/>
      </c>
      <c r="AV38" s="92" t="str">
        <f t="shared" ca="1" si="21"/>
        <v/>
      </c>
      <c r="AW38" s="92" t="str">
        <f t="shared" ca="1" si="21"/>
        <v/>
      </c>
      <c r="AX38" s="92" t="str">
        <f t="shared" ca="1" si="21"/>
        <v/>
      </c>
      <c r="AY38" s="92" t="str">
        <f t="shared" ca="1" si="21"/>
        <v/>
      </c>
      <c r="AZ38" s="92" t="str">
        <f t="shared" ca="1" si="21"/>
        <v/>
      </c>
      <c r="BA38" s="92" t="str">
        <f t="shared" ca="1" si="21"/>
        <v/>
      </c>
      <c r="BB38" s="92" t="str">
        <f t="shared" ca="1" si="21"/>
        <v/>
      </c>
      <c r="BC38" s="92" t="str">
        <f t="shared" ca="1" si="21"/>
        <v/>
      </c>
      <c r="BD38" s="92" t="str">
        <f t="shared" ca="1" si="21"/>
        <v/>
      </c>
      <c r="BE38" s="92" t="str">
        <f t="shared" ca="1" si="21"/>
        <v/>
      </c>
      <c r="BF38" s="92" t="str">
        <f t="shared" ca="1" si="21"/>
        <v/>
      </c>
      <c r="BG38" s="92" t="str">
        <f t="shared" ca="1" si="21"/>
        <v/>
      </c>
      <c r="BH38" s="92" t="str">
        <f t="shared" ca="1" si="21"/>
        <v/>
      </c>
      <c r="BI38" s="92" t="str">
        <f t="shared" ca="1" si="21"/>
        <v/>
      </c>
      <c r="BJ38" s="92" t="str">
        <f t="shared" ca="1" si="21"/>
        <v/>
      </c>
      <c r="BK38" s="92" t="str">
        <f t="shared" ca="1" si="21"/>
        <v/>
      </c>
      <c r="BL38" s="92" t="str">
        <f t="shared" ca="1" si="21"/>
        <v/>
      </c>
      <c r="BM38" s="92" t="str">
        <f t="shared" ca="1" si="21"/>
        <v/>
      </c>
      <c r="BN38" s="92" t="str">
        <f t="shared" ca="1" si="21"/>
        <v/>
      </c>
      <c r="BO38" s="92" t="str">
        <f t="shared" ca="1" si="21"/>
        <v/>
      </c>
      <c r="BP38" s="92" t="str">
        <f t="shared" ca="1" si="21"/>
        <v/>
      </c>
      <c r="BQ38" s="92" t="str">
        <f t="shared" ca="1" si="21"/>
        <v/>
      </c>
      <c r="BR38" s="92" t="str">
        <f t="shared" ca="1" si="21"/>
        <v/>
      </c>
      <c r="BS38" s="92" t="str">
        <f t="shared" ca="1" si="21"/>
        <v/>
      </c>
      <c r="BT38" s="92" t="str">
        <f t="shared" ca="1" si="21"/>
        <v/>
      </c>
      <c r="BU38" s="92" t="str">
        <f t="shared" ca="1" si="21"/>
        <v/>
      </c>
      <c r="BV38" s="92" t="str">
        <f t="shared" ca="1" si="21"/>
        <v/>
      </c>
      <c r="BW38" s="92" t="str">
        <f t="shared" ca="1" si="21"/>
        <v/>
      </c>
      <c r="BX38" s="92" t="str">
        <f t="shared" ca="1" si="21"/>
        <v/>
      </c>
      <c r="BY38" s="92" t="str">
        <f t="shared" ca="1" si="21"/>
        <v/>
      </c>
      <c r="BZ38" s="92" t="str">
        <f t="shared" ca="1" si="21"/>
        <v/>
      </c>
      <c r="CA38" s="92" t="str">
        <f t="shared" ca="1" si="21"/>
        <v/>
      </c>
      <c r="CB38" s="92" t="str">
        <f t="shared" ca="1" si="21"/>
        <v/>
      </c>
      <c r="CC38" s="92" t="str">
        <f t="shared" ca="1" si="21"/>
        <v/>
      </c>
      <c r="CD38" s="92" t="str">
        <f t="shared" ca="1" si="21"/>
        <v/>
      </c>
      <c r="CE38" s="30" t="str">
        <f t="shared" ca="1" si="7"/>
        <v/>
      </c>
      <c r="CF38" s="31" t="str">
        <f t="shared" ca="1" si="7"/>
        <v/>
      </c>
      <c r="CG38" s="31" t="str">
        <f t="shared" ca="1" si="7"/>
        <v/>
      </c>
      <c r="CH38" s="31" t="str">
        <f t="shared" ca="1" si="7"/>
        <v/>
      </c>
    </row>
    <row r="39" spans="1:86" ht="24" hidden="1" customHeight="1" outlineLevel="1" x14ac:dyDescent="0.2">
      <c r="A39" s="26">
        <v>31</v>
      </c>
      <c r="B39" s="137"/>
      <c r="C39" s="125"/>
      <c r="D39" s="100"/>
      <c r="E39" s="126"/>
      <c r="F39" s="180"/>
      <c r="G39" s="180"/>
      <c r="H39" s="180"/>
      <c r="I39" s="180"/>
      <c r="J39" s="180"/>
      <c r="K39" s="180"/>
      <c r="L39" s="180"/>
      <c r="M39" s="180"/>
      <c r="N39" s="180"/>
      <c r="O39" s="180"/>
      <c r="P39" s="180"/>
      <c r="Q39" s="180"/>
      <c r="R39" s="180"/>
      <c r="S39" s="180"/>
      <c r="T39" s="180"/>
      <c r="U39" s="29">
        <f t="shared" si="8"/>
        <v>0</v>
      </c>
      <c r="W39" s="26">
        <v>31</v>
      </c>
      <c r="X39" s="27">
        <f t="shared" si="17"/>
        <v>0</v>
      </c>
      <c r="Y39" s="27">
        <f t="shared" si="18"/>
        <v>0</v>
      </c>
      <c r="Z39" s="28">
        <f t="shared" si="19"/>
        <v>0</v>
      </c>
      <c r="AA39" s="92" t="str">
        <f t="shared" ca="1" si="12"/>
        <v/>
      </c>
      <c r="AB39" s="92" t="str">
        <f t="shared" ca="1" si="21"/>
        <v/>
      </c>
      <c r="AC39" s="92" t="str">
        <f t="shared" ca="1" si="21"/>
        <v/>
      </c>
      <c r="AD39" s="92" t="str">
        <f t="shared" ca="1" si="21"/>
        <v/>
      </c>
      <c r="AE39" s="92" t="str">
        <f t="shared" ca="1" si="21"/>
        <v/>
      </c>
      <c r="AF39" s="92" t="str">
        <f t="shared" ca="1" si="21"/>
        <v/>
      </c>
      <c r="AG39" s="92" t="str">
        <f t="shared" ca="1" si="21"/>
        <v/>
      </c>
      <c r="AH39" s="92" t="str">
        <f t="shared" ca="1" si="21"/>
        <v/>
      </c>
      <c r="AI39" s="92" t="str">
        <f t="shared" ca="1" si="21"/>
        <v/>
      </c>
      <c r="AJ39" s="92" t="str">
        <f t="shared" ca="1" si="21"/>
        <v/>
      </c>
      <c r="AK39" s="92" t="str">
        <f t="shared" ca="1" si="21"/>
        <v/>
      </c>
      <c r="AL39" s="92" t="str">
        <f t="shared" ca="1" si="21"/>
        <v/>
      </c>
      <c r="AM39" s="92" t="str">
        <f t="shared" ca="1" si="21"/>
        <v/>
      </c>
      <c r="AN39" s="92" t="str">
        <f t="shared" ca="1" si="21"/>
        <v/>
      </c>
      <c r="AO39" s="92" t="str">
        <f t="shared" ca="1" si="21"/>
        <v/>
      </c>
      <c r="AP39" s="92" t="str">
        <f t="shared" ca="1" si="21"/>
        <v/>
      </c>
      <c r="AQ39" s="92" t="str">
        <f t="shared" ca="1" si="21"/>
        <v/>
      </c>
      <c r="AR39" s="92" t="str">
        <f t="shared" ca="1" si="21"/>
        <v/>
      </c>
      <c r="AS39" s="92" t="str">
        <f t="shared" ca="1" si="21"/>
        <v/>
      </c>
      <c r="AT39" s="92" t="str">
        <f t="shared" ca="1" si="21"/>
        <v/>
      </c>
      <c r="AU39" s="92" t="str">
        <f t="shared" ca="1" si="21"/>
        <v/>
      </c>
      <c r="AV39" s="92" t="str">
        <f t="shared" ca="1" si="21"/>
        <v/>
      </c>
      <c r="AW39" s="92" t="str">
        <f t="shared" ca="1" si="21"/>
        <v/>
      </c>
      <c r="AX39" s="92" t="str">
        <f t="shared" ca="1" si="21"/>
        <v/>
      </c>
      <c r="AY39" s="92" t="str">
        <f t="shared" ca="1" si="21"/>
        <v/>
      </c>
      <c r="AZ39" s="92" t="str">
        <f t="shared" ca="1" si="21"/>
        <v/>
      </c>
      <c r="BA39" s="92" t="str">
        <f t="shared" ca="1" si="21"/>
        <v/>
      </c>
      <c r="BB39" s="92" t="str">
        <f t="shared" ca="1" si="21"/>
        <v/>
      </c>
      <c r="BC39" s="92" t="str">
        <f t="shared" ca="1" si="21"/>
        <v/>
      </c>
      <c r="BD39" s="92" t="str">
        <f t="shared" ca="1" si="21"/>
        <v/>
      </c>
      <c r="BE39" s="92" t="str">
        <f t="shared" ca="1" si="21"/>
        <v/>
      </c>
      <c r="BF39" s="92" t="str">
        <f t="shared" ca="1" si="21"/>
        <v/>
      </c>
      <c r="BG39" s="92" t="str">
        <f t="shared" ca="1" si="21"/>
        <v/>
      </c>
      <c r="BH39" s="92" t="str">
        <f t="shared" ca="1" si="21"/>
        <v/>
      </c>
      <c r="BI39" s="92" t="str">
        <f t="shared" ca="1" si="21"/>
        <v/>
      </c>
      <c r="BJ39" s="92" t="str">
        <f t="shared" ca="1" si="21"/>
        <v/>
      </c>
      <c r="BK39" s="92" t="str">
        <f t="shared" ca="1" si="21"/>
        <v/>
      </c>
      <c r="BL39" s="92" t="str">
        <f t="shared" ca="1" si="21"/>
        <v/>
      </c>
      <c r="BM39" s="92" t="str">
        <f t="shared" ca="1" si="21"/>
        <v/>
      </c>
      <c r="BN39" s="92" t="str">
        <f t="shared" ca="1" si="21"/>
        <v/>
      </c>
      <c r="BO39" s="92" t="str">
        <f t="shared" ca="1" si="21"/>
        <v/>
      </c>
      <c r="BP39" s="92" t="str">
        <f t="shared" ca="1" si="21"/>
        <v/>
      </c>
      <c r="BQ39" s="92" t="str">
        <f t="shared" ca="1" si="21"/>
        <v/>
      </c>
      <c r="BR39" s="92" t="str">
        <f t="shared" ca="1" si="21"/>
        <v/>
      </c>
      <c r="BS39" s="92" t="str">
        <f t="shared" ca="1" si="21"/>
        <v/>
      </c>
      <c r="BT39" s="92" t="str">
        <f t="shared" ca="1" si="21"/>
        <v/>
      </c>
      <c r="BU39" s="92" t="str">
        <f t="shared" ca="1" si="21"/>
        <v/>
      </c>
      <c r="BV39" s="92" t="str">
        <f t="shared" ca="1" si="21"/>
        <v/>
      </c>
      <c r="BW39" s="92" t="str">
        <f t="shared" ca="1" si="21"/>
        <v/>
      </c>
      <c r="BX39" s="92" t="str">
        <f t="shared" ca="1" si="21"/>
        <v/>
      </c>
      <c r="BY39" s="92" t="str">
        <f t="shared" ca="1" si="21"/>
        <v/>
      </c>
      <c r="BZ39" s="92" t="str">
        <f t="shared" ca="1" si="21"/>
        <v/>
      </c>
      <c r="CA39" s="92" t="str">
        <f t="shared" ca="1" si="21"/>
        <v/>
      </c>
      <c r="CB39" s="92" t="str">
        <f t="shared" ca="1" si="21"/>
        <v/>
      </c>
      <c r="CC39" s="92" t="str">
        <f t="shared" ca="1" si="21"/>
        <v/>
      </c>
      <c r="CD39" s="92" t="str">
        <f t="shared" ca="1" si="21"/>
        <v/>
      </c>
      <c r="CE39" s="30" t="str">
        <f t="shared" ca="1" si="7"/>
        <v/>
      </c>
      <c r="CF39" s="31" t="str">
        <f t="shared" ca="1" si="7"/>
        <v/>
      </c>
      <c r="CG39" s="31" t="str">
        <f t="shared" ca="1" si="7"/>
        <v/>
      </c>
      <c r="CH39" s="31" t="str">
        <f t="shared" ca="1" si="7"/>
        <v/>
      </c>
    </row>
    <row r="40" spans="1:86" ht="24" hidden="1" customHeight="1" outlineLevel="1" x14ac:dyDescent="0.2">
      <c r="A40" s="26">
        <v>32</v>
      </c>
      <c r="B40" s="137"/>
      <c r="C40" s="125"/>
      <c r="D40" s="100"/>
      <c r="E40" s="126"/>
      <c r="F40" s="180"/>
      <c r="G40" s="180"/>
      <c r="H40" s="180"/>
      <c r="I40" s="180"/>
      <c r="J40" s="180"/>
      <c r="K40" s="180"/>
      <c r="L40" s="180"/>
      <c r="M40" s="180"/>
      <c r="N40" s="180"/>
      <c r="O40" s="180"/>
      <c r="P40" s="180"/>
      <c r="Q40" s="180"/>
      <c r="R40" s="180"/>
      <c r="S40" s="180"/>
      <c r="T40" s="180"/>
      <c r="U40" s="29">
        <f t="shared" si="8"/>
        <v>0</v>
      </c>
      <c r="W40" s="26">
        <v>32</v>
      </c>
      <c r="X40" s="27">
        <f t="shared" si="17"/>
        <v>0</v>
      </c>
      <c r="Y40" s="27">
        <f t="shared" si="18"/>
        <v>0</v>
      </c>
      <c r="Z40" s="28">
        <f t="shared" si="19"/>
        <v>0</v>
      </c>
      <c r="AA40" s="92" t="str">
        <f t="shared" ca="1" si="12"/>
        <v/>
      </c>
      <c r="AB40" s="92" t="str">
        <f t="shared" ca="1" si="21"/>
        <v/>
      </c>
      <c r="AC40" s="92" t="str">
        <f t="shared" ca="1" si="21"/>
        <v/>
      </c>
      <c r="AD40" s="92" t="str">
        <f t="shared" ca="1" si="21"/>
        <v/>
      </c>
      <c r="AE40" s="92" t="str">
        <f t="shared" ca="1" si="21"/>
        <v/>
      </c>
      <c r="AF40" s="92" t="str">
        <f t="shared" ca="1" si="21"/>
        <v/>
      </c>
      <c r="AG40" s="92" t="str">
        <f t="shared" ca="1" si="21"/>
        <v/>
      </c>
      <c r="AH40" s="92" t="str">
        <f t="shared" ca="1" si="21"/>
        <v/>
      </c>
      <c r="AI40" s="92" t="str">
        <f t="shared" ca="1" si="21"/>
        <v/>
      </c>
      <c r="AJ40" s="92" t="str">
        <f t="shared" ca="1" si="21"/>
        <v/>
      </c>
      <c r="AK40" s="92" t="str">
        <f t="shared" ca="1" si="21"/>
        <v/>
      </c>
      <c r="AL40" s="92" t="str">
        <f t="shared" ca="1" si="21"/>
        <v/>
      </c>
      <c r="AM40" s="92" t="str">
        <f t="shared" ca="1" si="21"/>
        <v/>
      </c>
      <c r="AN40" s="92" t="str">
        <f t="shared" ca="1" si="21"/>
        <v/>
      </c>
      <c r="AO40" s="92" t="str">
        <f t="shared" ca="1" si="21"/>
        <v/>
      </c>
      <c r="AP40" s="92" t="str">
        <f t="shared" ca="1" si="21"/>
        <v/>
      </c>
      <c r="AQ40" s="92" t="str">
        <f t="shared" ca="1" si="21"/>
        <v/>
      </c>
      <c r="AR40" s="92" t="str">
        <f t="shared" ca="1" si="21"/>
        <v/>
      </c>
      <c r="AS40" s="92" t="str">
        <f t="shared" ca="1" si="21"/>
        <v/>
      </c>
      <c r="AT40" s="92" t="str">
        <f t="shared" ca="1" si="21"/>
        <v/>
      </c>
      <c r="AU40" s="92" t="str">
        <f t="shared" ca="1" si="21"/>
        <v/>
      </c>
      <c r="AV40" s="92" t="str">
        <f t="shared" ca="1" si="21"/>
        <v/>
      </c>
      <c r="AW40" s="92" t="str">
        <f t="shared" ca="1" si="21"/>
        <v/>
      </c>
      <c r="AX40" s="92" t="str">
        <f t="shared" ca="1" si="21"/>
        <v/>
      </c>
      <c r="AY40" s="92" t="str">
        <f t="shared" ca="1" si="21"/>
        <v/>
      </c>
      <c r="AZ40" s="92" t="str">
        <f t="shared" ca="1" si="21"/>
        <v/>
      </c>
      <c r="BA40" s="92" t="str">
        <f t="shared" ca="1" si="21"/>
        <v/>
      </c>
      <c r="BB40" s="92" t="str">
        <f t="shared" ca="1" si="21"/>
        <v/>
      </c>
      <c r="BC40" s="92" t="str">
        <f t="shared" ca="1" si="21"/>
        <v/>
      </c>
      <c r="BD40" s="92" t="str">
        <f t="shared" ca="1" si="21"/>
        <v/>
      </c>
      <c r="BE40" s="92" t="str">
        <f t="shared" ca="1" si="21"/>
        <v/>
      </c>
      <c r="BF40" s="92" t="str">
        <f t="shared" ca="1" si="21"/>
        <v/>
      </c>
      <c r="BG40" s="92" t="str">
        <f t="shared" ca="1" si="21"/>
        <v/>
      </c>
      <c r="BH40" s="92" t="str">
        <f t="shared" ca="1" si="21"/>
        <v/>
      </c>
      <c r="BI40" s="92" t="str">
        <f t="shared" ca="1" si="21"/>
        <v/>
      </c>
      <c r="BJ40" s="92" t="str">
        <f t="shared" ca="1" si="21"/>
        <v/>
      </c>
      <c r="BK40" s="92" t="str">
        <f t="shared" ca="1" si="21"/>
        <v/>
      </c>
      <c r="BL40" s="92" t="str">
        <f t="shared" ca="1" si="21"/>
        <v/>
      </c>
      <c r="BM40" s="92" t="str">
        <f t="shared" ca="1" si="21"/>
        <v/>
      </c>
      <c r="BN40" s="92" t="str">
        <f t="shared" ca="1" si="21"/>
        <v/>
      </c>
      <c r="BO40" s="92" t="str">
        <f t="shared" ca="1" si="21"/>
        <v/>
      </c>
      <c r="BP40" s="92" t="str">
        <f t="shared" ca="1" si="21"/>
        <v/>
      </c>
      <c r="BQ40" s="92" t="str">
        <f t="shared" ca="1" si="21"/>
        <v/>
      </c>
      <c r="BR40" s="92" t="str">
        <f t="shared" ca="1" si="21"/>
        <v/>
      </c>
      <c r="BS40" s="92" t="str">
        <f t="shared" ca="1" si="21"/>
        <v/>
      </c>
      <c r="BT40" s="92" t="str">
        <f t="shared" ca="1" si="21"/>
        <v/>
      </c>
      <c r="BU40" s="92" t="str">
        <f t="shared" ca="1" si="21"/>
        <v/>
      </c>
      <c r="BV40" s="92" t="str">
        <f t="shared" ca="1" si="21"/>
        <v/>
      </c>
      <c r="BW40" s="92" t="str">
        <f t="shared" ca="1" si="21"/>
        <v/>
      </c>
      <c r="BX40" s="92" t="str">
        <f t="shared" ca="1" si="21"/>
        <v/>
      </c>
      <c r="BY40" s="92" t="str">
        <f t="shared" ca="1" si="21"/>
        <v/>
      </c>
      <c r="BZ40" s="92" t="str">
        <f t="shared" ca="1" si="21"/>
        <v/>
      </c>
      <c r="CA40" s="92" t="str">
        <f t="shared" ca="1" si="21"/>
        <v/>
      </c>
      <c r="CB40" s="92" t="str">
        <f t="shared" ca="1" si="21"/>
        <v/>
      </c>
      <c r="CC40" s="92" t="str">
        <f t="shared" ca="1" si="21"/>
        <v/>
      </c>
      <c r="CD40" s="92" t="str">
        <f t="shared" ca="1" si="21"/>
        <v/>
      </c>
      <c r="CE40" s="30" t="str">
        <f t="shared" ca="1" si="7"/>
        <v/>
      </c>
      <c r="CF40" s="31" t="str">
        <f t="shared" ca="1" si="7"/>
        <v/>
      </c>
      <c r="CG40" s="31" t="str">
        <f t="shared" ca="1" si="7"/>
        <v/>
      </c>
      <c r="CH40" s="31" t="str">
        <f t="shared" ca="1" si="7"/>
        <v/>
      </c>
    </row>
    <row r="41" spans="1:86" ht="24" hidden="1" customHeight="1" outlineLevel="1" x14ac:dyDescent="0.2">
      <c r="A41" s="26">
        <v>33</v>
      </c>
      <c r="B41" s="137"/>
      <c r="C41" s="125"/>
      <c r="D41" s="100"/>
      <c r="E41" s="126"/>
      <c r="F41" s="180"/>
      <c r="G41" s="180"/>
      <c r="H41" s="180"/>
      <c r="I41" s="180"/>
      <c r="J41" s="180"/>
      <c r="K41" s="180"/>
      <c r="L41" s="180"/>
      <c r="M41" s="180"/>
      <c r="N41" s="180"/>
      <c r="O41" s="180"/>
      <c r="P41" s="180"/>
      <c r="Q41" s="180"/>
      <c r="R41" s="180"/>
      <c r="S41" s="180"/>
      <c r="T41" s="180"/>
      <c r="U41" s="29">
        <f t="shared" si="8"/>
        <v>0</v>
      </c>
      <c r="W41" s="26">
        <v>33</v>
      </c>
      <c r="X41" s="27">
        <f t="shared" si="17"/>
        <v>0</v>
      </c>
      <c r="Y41" s="27">
        <f t="shared" si="18"/>
        <v>0</v>
      </c>
      <c r="Z41" s="28">
        <f t="shared" si="19"/>
        <v>0</v>
      </c>
      <c r="AA41" s="92" t="str">
        <f t="shared" ca="1" si="12"/>
        <v/>
      </c>
      <c r="AB41" s="92" t="str">
        <f t="shared" ca="1" si="21"/>
        <v/>
      </c>
      <c r="AC41" s="92" t="str">
        <f t="shared" ca="1" si="21"/>
        <v/>
      </c>
      <c r="AD41" s="92" t="str">
        <f t="shared" ca="1" si="21"/>
        <v/>
      </c>
      <c r="AE41" s="92" t="str">
        <f t="shared" ca="1" si="21"/>
        <v/>
      </c>
      <c r="AF41" s="92" t="str">
        <f t="shared" ca="1" si="21"/>
        <v/>
      </c>
      <c r="AG41" s="92" t="str">
        <f t="shared" ca="1" si="21"/>
        <v/>
      </c>
      <c r="AH41" s="92" t="str">
        <f t="shared" ca="1" si="21"/>
        <v/>
      </c>
      <c r="AI41" s="92" t="str">
        <f t="shared" ca="1" si="21"/>
        <v/>
      </c>
      <c r="AJ41" s="92" t="str">
        <f t="shared" ca="1" si="21"/>
        <v/>
      </c>
      <c r="AK41" s="92" t="str">
        <f t="shared" ca="1" si="21"/>
        <v/>
      </c>
      <c r="AL41" s="92" t="str">
        <f t="shared" ca="1" si="21"/>
        <v/>
      </c>
      <c r="AM41" s="92" t="str">
        <f t="shared" ca="1" si="21"/>
        <v/>
      </c>
      <c r="AN41" s="92" t="str">
        <f t="shared" ca="1" si="21"/>
        <v/>
      </c>
      <c r="AO41" s="92" t="str">
        <f t="shared" ca="1" si="21"/>
        <v/>
      </c>
      <c r="AP41" s="92" t="str">
        <f t="shared" ca="1" si="21"/>
        <v/>
      </c>
      <c r="AQ41" s="92" t="str">
        <f t="shared" ca="1" si="21"/>
        <v/>
      </c>
      <c r="AR41" s="92" t="str">
        <f t="shared" ca="1" si="21"/>
        <v/>
      </c>
      <c r="AS41" s="92" t="str">
        <f t="shared" ca="1" si="21"/>
        <v/>
      </c>
      <c r="AT41" s="92" t="str">
        <f t="shared" ca="1" si="21"/>
        <v/>
      </c>
      <c r="AU41" s="92" t="str">
        <f t="shared" ca="1" si="21"/>
        <v/>
      </c>
      <c r="AV41" s="92" t="str">
        <f t="shared" ca="1" si="21"/>
        <v/>
      </c>
      <c r="AW41" s="92" t="str">
        <f t="shared" ca="1" si="21"/>
        <v/>
      </c>
      <c r="AX41" s="92" t="str">
        <f t="shared" ca="1" si="21"/>
        <v/>
      </c>
      <c r="AY41" s="92" t="str">
        <f t="shared" ca="1" si="21"/>
        <v/>
      </c>
      <c r="AZ41" s="92" t="str">
        <f t="shared" ca="1" si="21"/>
        <v/>
      </c>
      <c r="BA41" s="92" t="str">
        <f t="shared" ca="1" si="21"/>
        <v/>
      </c>
      <c r="BB41" s="92" t="str">
        <f t="shared" ca="1" si="21"/>
        <v/>
      </c>
      <c r="BC41" s="92" t="str">
        <f t="shared" ca="1" si="21"/>
        <v/>
      </c>
      <c r="BD41" s="92" t="str">
        <f t="shared" ca="1" si="21"/>
        <v/>
      </c>
      <c r="BE41" s="92" t="str">
        <f t="shared" ca="1" si="21"/>
        <v/>
      </c>
      <c r="BF41" s="92" t="str">
        <f t="shared" ca="1" si="21"/>
        <v/>
      </c>
      <c r="BG41" s="92" t="str">
        <f t="shared" ca="1" si="21"/>
        <v/>
      </c>
      <c r="BH41" s="92" t="str">
        <f t="shared" ca="1" si="21"/>
        <v/>
      </c>
      <c r="BI41" s="92" t="str">
        <f t="shared" ca="1" si="21"/>
        <v/>
      </c>
      <c r="BJ41" s="92" t="str">
        <f t="shared" ca="1" si="21"/>
        <v/>
      </c>
      <c r="BK41" s="92" t="str">
        <f t="shared" ca="1" si="21"/>
        <v/>
      </c>
      <c r="BL41" s="92" t="str">
        <f t="shared" ca="1" si="21"/>
        <v/>
      </c>
      <c r="BM41" s="92" t="str">
        <f t="shared" ca="1" si="21"/>
        <v/>
      </c>
      <c r="BN41" s="92" t="str">
        <f t="shared" ca="1" si="21"/>
        <v/>
      </c>
      <c r="BO41" s="92" t="str">
        <f t="shared" ca="1" si="21"/>
        <v/>
      </c>
      <c r="BP41" s="92" t="str">
        <f t="shared" ref="AB41:CD46" ca="1" si="22">IF(INDIRECT(BP$3&amp;ROW())="","",IF(BP$7=$X41,INDIRECT(BP$3&amp;ROW()),""))</f>
        <v/>
      </c>
      <c r="BQ41" s="92" t="str">
        <f t="shared" ca="1" si="22"/>
        <v/>
      </c>
      <c r="BR41" s="92" t="str">
        <f t="shared" ca="1" si="22"/>
        <v/>
      </c>
      <c r="BS41" s="92" t="str">
        <f t="shared" ca="1" si="22"/>
        <v/>
      </c>
      <c r="BT41" s="92" t="str">
        <f t="shared" ca="1" si="22"/>
        <v/>
      </c>
      <c r="BU41" s="92" t="str">
        <f t="shared" ca="1" si="22"/>
        <v/>
      </c>
      <c r="BV41" s="92" t="str">
        <f t="shared" ca="1" si="22"/>
        <v/>
      </c>
      <c r="BW41" s="92" t="str">
        <f t="shared" ca="1" si="22"/>
        <v/>
      </c>
      <c r="BX41" s="92" t="str">
        <f t="shared" ca="1" si="22"/>
        <v/>
      </c>
      <c r="BY41" s="92" t="str">
        <f t="shared" ca="1" si="22"/>
        <v/>
      </c>
      <c r="BZ41" s="92" t="str">
        <f t="shared" ca="1" si="22"/>
        <v/>
      </c>
      <c r="CA41" s="92" t="str">
        <f t="shared" ca="1" si="22"/>
        <v/>
      </c>
      <c r="CB41" s="92" t="str">
        <f t="shared" ca="1" si="22"/>
        <v/>
      </c>
      <c r="CC41" s="92" t="str">
        <f t="shared" ca="1" si="22"/>
        <v/>
      </c>
      <c r="CD41" s="92" t="str">
        <f t="shared" ca="1" si="22"/>
        <v/>
      </c>
      <c r="CE41" s="30" t="str">
        <f t="shared" ca="1" si="7"/>
        <v/>
      </c>
      <c r="CF41" s="31" t="str">
        <f t="shared" ca="1" si="7"/>
        <v/>
      </c>
      <c r="CG41" s="31" t="str">
        <f t="shared" ca="1" si="7"/>
        <v/>
      </c>
      <c r="CH41" s="31" t="str">
        <f t="shared" ca="1" si="7"/>
        <v/>
      </c>
    </row>
    <row r="42" spans="1:86" ht="24" hidden="1" customHeight="1" outlineLevel="1" x14ac:dyDescent="0.2">
      <c r="A42" s="26">
        <v>34</v>
      </c>
      <c r="B42" s="137"/>
      <c r="C42" s="125"/>
      <c r="D42" s="100"/>
      <c r="E42" s="126"/>
      <c r="F42" s="180"/>
      <c r="G42" s="180"/>
      <c r="H42" s="180"/>
      <c r="I42" s="180"/>
      <c r="J42" s="180"/>
      <c r="K42" s="180"/>
      <c r="L42" s="180"/>
      <c r="M42" s="180"/>
      <c r="N42" s="180"/>
      <c r="O42" s="180"/>
      <c r="P42" s="180"/>
      <c r="Q42" s="180"/>
      <c r="R42" s="180"/>
      <c r="S42" s="180"/>
      <c r="T42" s="180"/>
      <c r="U42" s="29">
        <f t="shared" si="8"/>
        <v>0</v>
      </c>
      <c r="W42" s="26">
        <v>34</v>
      </c>
      <c r="X42" s="27">
        <f t="shared" si="17"/>
        <v>0</v>
      </c>
      <c r="Y42" s="27">
        <f t="shared" si="18"/>
        <v>0</v>
      </c>
      <c r="Z42" s="28">
        <f t="shared" si="19"/>
        <v>0</v>
      </c>
      <c r="AA42" s="92" t="str">
        <f t="shared" ca="1" si="12"/>
        <v/>
      </c>
      <c r="AB42" s="92" t="str">
        <f t="shared" ca="1" si="22"/>
        <v/>
      </c>
      <c r="AC42" s="92" t="str">
        <f t="shared" ca="1" si="22"/>
        <v/>
      </c>
      <c r="AD42" s="92" t="str">
        <f t="shared" ca="1" si="22"/>
        <v/>
      </c>
      <c r="AE42" s="92" t="str">
        <f t="shared" ca="1" si="22"/>
        <v/>
      </c>
      <c r="AF42" s="92" t="str">
        <f t="shared" ca="1" si="22"/>
        <v/>
      </c>
      <c r="AG42" s="92" t="str">
        <f t="shared" ca="1" si="22"/>
        <v/>
      </c>
      <c r="AH42" s="92" t="str">
        <f t="shared" ca="1" si="22"/>
        <v/>
      </c>
      <c r="AI42" s="92" t="str">
        <f t="shared" ca="1" si="22"/>
        <v/>
      </c>
      <c r="AJ42" s="92" t="str">
        <f t="shared" ca="1" si="22"/>
        <v/>
      </c>
      <c r="AK42" s="92" t="str">
        <f t="shared" ca="1" si="22"/>
        <v/>
      </c>
      <c r="AL42" s="92" t="str">
        <f t="shared" ca="1" si="22"/>
        <v/>
      </c>
      <c r="AM42" s="92" t="str">
        <f t="shared" ca="1" si="22"/>
        <v/>
      </c>
      <c r="AN42" s="92" t="str">
        <f t="shared" ca="1" si="22"/>
        <v/>
      </c>
      <c r="AO42" s="92" t="str">
        <f t="shared" ca="1" si="22"/>
        <v/>
      </c>
      <c r="AP42" s="92" t="str">
        <f t="shared" ca="1" si="22"/>
        <v/>
      </c>
      <c r="AQ42" s="92" t="str">
        <f t="shared" ca="1" si="22"/>
        <v/>
      </c>
      <c r="AR42" s="92" t="str">
        <f t="shared" ca="1" si="22"/>
        <v/>
      </c>
      <c r="AS42" s="92" t="str">
        <f t="shared" ca="1" si="22"/>
        <v/>
      </c>
      <c r="AT42" s="92" t="str">
        <f t="shared" ca="1" si="22"/>
        <v/>
      </c>
      <c r="AU42" s="92" t="str">
        <f t="shared" ca="1" si="22"/>
        <v/>
      </c>
      <c r="AV42" s="92" t="str">
        <f t="shared" ca="1" si="22"/>
        <v/>
      </c>
      <c r="AW42" s="92" t="str">
        <f t="shared" ca="1" si="22"/>
        <v/>
      </c>
      <c r="AX42" s="92" t="str">
        <f t="shared" ca="1" si="22"/>
        <v/>
      </c>
      <c r="AY42" s="92" t="str">
        <f t="shared" ca="1" si="22"/>
        <v/>
      </c>
      <c r="AZ42" s="92" t="str">
        <f t="shared" ca="1" si="22"/>
        <v/>
      </c>
      <c r="BA42" s="92" t="str">
        <f t="shared" ca="1" si="22"/>
        <v/>
      </c>
      <c r="BB42" s="92" t="str">
        <f t="shared" ca="1" si="22"/>
        <v/>
      </c>
      <c r="BC42" s="92" t="str">
        <f t="shared" ca="1" si="22"/>
        <v/>
      </c>
      <c r="BD42" s="92" t="str">
        <f t="shared" ca="1" si="22"/>
        <v/>
      </c>
      <c r="BE42" s="92" t="str">
        <f t="shared" ca="1" si="22"/>
        <v/>
      </c>
      <c r="BF42" s="92" t="str">
        <f t="shared" ca="1" si="22"/>
        <v/>
      </c>
      <c r="BG42" s="92" t="str">
        <f t="shared" ca="1" si="22"/>
        <v/>
      </c>
      <c r="BH42" s="92" t="str">
        <f t="shared" ca="1" si="22"/>
        <v/>
      </c>
      <c r="BI42" s="92" t="str">
        <f t="shared" ca="1" si="22"/>
        <v/>
      </c>
      <c r="BJ42" s="92" t="str">
        <f t="shared" ca="1" si="22"/>
        <v/>
      </c>
      <c r="BK42" s="92" t="str">
        <f t="shared" ca="1" si="22"/>
        <v/>
      </c>
      <c r="BL42" s="92" t="str">
        <f t="shared" ca="1" si="22"/>
        <v/>
      </c>
      <c r="BM42" s="92" t="str">
        <f t="shared" ca="1" si="22"/>
        <v/>
      </c>
      <c r="BN42" s="92" t="str">
        <f t="shared" ca="1" si="22"/>
        <v/>
      </c>
      <c r="BO42" s="92" t="str">
        <f t="shared" ca="1" si="22"/>
        <v/>
      </c>
      <c r="BP42" s="92" t="str">
        <f t="shared" ca="1" si="22"/>
        <v/>
      </c>
      <c r="BQ42" s="92" t="str">
        <f t="shared" ca="1" si="22"/>
        <v/>
      </c>
      <c r="BR42" s="92" t="str">
        <f t="shared" ca="1" si="22"/>
        <v/>
      </c>
      <c r="BS42" s="92" t="str">
        <f t="shared" ca="1" si="22"/>
        <v/>
      </c>
      <c r="BT42" s="92" t="str">
        <f t="shared" ca="1" si="22"/>
        <v/>
      </c>
      <c r="BU42" s="92" t="str">
        <f t="shared" ca="1" si="22"/>
        <v/>
      </c>
      <c r="BV42" s="92" t="str">
        <f t="shared" ca="1" si="22"/>
        <v/>
      </c>
      <c r="BW42" s="92" t="str">
        <f t="shared" ca="1" si="22"/>
        <v/>
      </c>
      <c r="BX42" s="92" t="str">
        <f t="shared" ca="1" si="22"/>
        <v/>
      </c>
      <c r="BY42" s="92" t="str">
        <f t="shared" ca="1" si="22"/>
        <v/>
      </c>
      <c r="BZ42" s="92" t="str">
        <f t="shared" ca="1" si="22"/>
        <v/>
      </c>
      <c r="CA42" s="92" t="str">
        <f t="shared" ca="1" si="22"/>
        <v/>
      </c>
      <c r="CB42" s="92" t="str">
        <f t="shared" ca="1" si="22"/>
        <v/>
      </c>
      <c r="CC42" s="92" t="str">
        <f t="shared" ca="1" si="22"/>
        <v/>
      </c>
      <c r="CD42" s="92" t="str">
        <f t="shared" ca="1" si="22"/>
        <v/>
      </c>
      <c r="CE42" s="30" t="str">
        <f t="shared" ca="1" si="7"/>
        <v/>
      </c>
      <c r="CF42" s="31" t="str">
        <f t="shared" ca="1" si="7"/>
        <v/>
      </c>
      <c r="CG42" s="31" t="str">
        <f t="shared" ca="1" si="7"/>
        <v/>
      </c>
      <c r="CH42" s="31" t="str">
        <f t="shared" ca="1" si="7"/>
        <v/>
      </c>
    </row>
    <row r="43" spans="1:86" ht="24" hidden="1" customHeight="1" outlineLevel="1" x14ac:dyDescent="0.2">
      <c r="A43" s="26">
        <v>35</v>
      </c>
      <c r="B43" s="137"/>
      <c r="C43" s="125"/>
      <c r="D43" s="100"/>
      <c r="E43" s="126"/>
      <c r="F43" s="180"/>
      <c r="G43" s="180"/>
      <c r="H43" s="180"/>
      <c r="I43" s="180"/>
      <c r="J43" s="180"/>
      <c r="K43" s="180"/>
      <c r="L43" s="180"/>
      <c r="M43" s="180"/>
      <c r="N43" s="180"/>
      <c r="O43" s="180"/>
      <c r="P43" s="180"/>
      <c r="Q43" s="180"/>
      <c r="R43" s="180"/>
      <c r="S43" s="180"/>
      <c r="T43" s="180"/>
      <c r="U43" s="29">
        <f t="shared" si="8"/>
        <v>0</v>
      </c>
      <c r="W43" s="26">
        <v>35</v>
      </c>
      <c r="X43" s="27">
        <f t="shared" si="17"/>
        <v>0</v>
      </c>
      <c r="Y43" s="27">
        <f t="shared" si="18"/>
        <v>0</v>
      </c>
      <c r="Z43" s="28">
        <f t="shared" si="19"/>
        <v>0</v>
      </c>
      <c r="AA43" s="92" t="str">
        <f t="shared" ca="1" si="12"/>
        <v/>
      </c>
      <c r="AB43" s="92" t="str">
        <f t="shared" ca="1" si="22"/>
        <v/>
      </c>
      <c r="AC43" s="92" t="str">
        <f t="shared" ca="1" si="22"/>
        <v/>
      </c>
      <c r="AD43" s="92" t="str">
        <f t="shared" ca="1" si="22"/>
        <v/>
      </c>
      <c r="AE43" s="92" t="str">
        <f t="shared" ca="1" si="22"/>
        <v/>
      </c>
      <c r="AF43" s="92" t="str">
        <f t="shared" ca="1" si="22"/>
        <v/>
      </c>
      <c r="AG43" s="92" t="str">
        <f t="shared" ca="1" si="22"/>
        <v/>
      </c>
      <c r="AH43" s="92" t="str">
        <f t="shared" ca="1" si="22"/>
        <v/>
      </c>
      <c r="AI43" s="92" t="str">
        <f t="shared" ca="1" si="22"/>
        <v/>
      </c>
      <c r="AJ43" s="92" t="str">
        <f t="shared" ca="1" si="22"/>
        <v/>
      </c>
      <c r="AK43" s="92" t="str">
        <f t="shared" ca="1" si="22"/>
        <v/>
      </c>
      <c r="AL43" s="92" t="str">
        <f t="shared" ca="1" si="22"/>
        <v/>
      </c>
      <c r="AM43" s="92" t="str">
        <f t="shared" ca="1" si="22"/>
        <v/>
      </c>
      <c r="AN43" s="92" t="str">
        <f t="shared" ca="1" si="22"/>
        <v/>
      </c>
      <c r="AO43" s="92" t="str">
        <f t="shared" ca="1" si="22"/>
        <v/>
      </c>
      <c r="AP43" s="92" t="str">
        <f t="shared" ca="1" si="22"/>
        <v/>
      </c>
      <c r="AQ43" s="92" t="str">
        <f t="shared" ca="1" si="22"/>
        <v/>
      </c>
      <c r="AR43" s="92" t="str">
        <f t="shared" ca="1" si="22"/>
        <v/>
      </c>
      <c r="AS43" s="92" t="str">
        <f t="shared" ca="1" si="22"/>
        <v/>
      </c>
      <c r="AT43" s="92" t="str">
        <f t="shared" ca="1" si="22"/>
        <v/>
      </c>
      <c r="AU43" s="92" t="str">
        <f t="shared" ca="1" si="22"/>
        <v/>
      </c>
      <c r="AV43" s="92" t="str">
        <f t="shared" ca="1" si="22"/>
        <v/>
      </c>
      <c r="AW43" s="92" t="str">
        <f t="shared" ca="1" si="22"/>
        <v/>
      </c>
      <c r="AX43" s="92" t="str">
        <f t="shared" ca="1" si="22"/>
        <v/>
      </c>
      <c r="AY43" s="92" t="str">
        <f t="shared" ca="1" si="22"/>
        <v/>
      </c>
      <c r="AZ43" s="92" t="str">
        <f t="shared" ca="1" si="22"/>
        <v/>
      </c>
      <c r="BA43" s="92" t="str">
        <f t="shared" ca="1" si="22"/>
        <v/>
      </c>
      <c r="BB43" s="92" t="str">
        <f t="shared" ca="1" si="22"/>
        <v/>
      </c>
      <c r="BC43" s="92" t="str">
        <f t="shared" ca="1" si="22"/>
        <v/>
      </c>
      <c r="BD43" s="92" t="str">
        <f t="shared" ca="1" si="22"/>
        <v/>
      </c>
      <c r="BE43" s="92" t="str">
        <f t="shared" ca="1" si="22"/>
        <v/>
      </c>
      <c r="BF43" s="92" t="str">
        <f t="shared" ca="1" si="22"/>
        <v/>
      </c>
      <c r="BG43" s="92" t="str">
        <f t="shared" ca="1" si="22"/>
        <v/>
      </c>
      <c r="BH43" s="92" t="str">
        <f t="shared" ca="1" si="22"/>
        <v/>
      </c>
      <c r="BI43" s="92" t="str">
        <f t="shared" ca="1" si="22"/>
        <v/>
      </c>
      <c r="BJ43" s="92" t="str">
        <f t="shared" ca="1" si="22"/>
        <v/>
      </c>
      <c r="BK43" s="92" t="str">
        <f t="shared" ca="1" si="22"/>
        <v/>
      </c>
      <c r="BL43" s="92" t="str">
        <f t="shared" ca="1" si="22"/>
        <v/>
      </c>
      <c r="BM43" s="92" t="str">
        <f t="shared" ca="1" si="22"/>
        <v/>
      </c>
      <c r="BN43" s="92" t="str">
        <f t="shared" ca="1" si="22"/>
        <v/>
      </c>
      <c r="BO43" s="92" t="str">
        <f t="shared" ca="1" si="22"/>
        <v/>
      </c>
      <c r="BP43" s="92" t="str">
        <f t="shared" ca="1" si="22"/>
        <v/>
      </c>
      <c r="BQ43" s="92" t="str">
        <f t="shared" ca="1" si="22"/>
        <v/>
      </c>
      <c r="BR43" s="92" t="str">
        <f t="shared" ca="1" si="22"/>
        <v/>
      </c>
      <c r="BS43" s="92" t="str">
        <f t="shared" ca="1" si="22"/>
        <v/>
      </c>
      <c r="BT43" s="92" t="str">
        <f t="shared" ca="1" si="22"/>
        <v/>
      </c>
      <c r="BU43" s="92" t="str">
        <f t="shared" ca="1" si="22"/>
        <v/>
      </c>
      <c r="BV43" s="92" t="str">
        <f t="shared" ca="1" si="22"/>
        <v/>
      </c>
      <c r="BW43" s="92" t="str">
        <f t="shared" ca="1" si="22"/>
        <v/>
      </c>
      <c r="BX43" s="92" t="str">
        <f t="shared" ca="1" si="22"/>
        <v/>
      </c>
      <c r="BY43" s="92" t="str">
        <f t="shared" ca="1" si="22"/>
        <v/>
      </c>
      <c r="BZ43" s="92" t="str">
        <f t="shared" ca="1" si="22"/>
        <v/>
      </c>
      <c r="CA43" s="92" t="str">
        <f t="shared" ca="1" si="22"/>
        <v/>
      </c>
      <c r="CB43" s="92" t="str">
        <f t="shared" ca="1" si="22"/>
        <v/>
      </c>
      <c r="CC43" s="92" t="str">
        <f t="shared" ca="1" si="22"/>
        <v/>
      </c>
      <c r="CD43" s="92" t="str">
        <f t="shared" ca="1" si="22"/>
        <v/>
      </c>
      <c r="CE43" s="30" t="str">
        <f t="shared" ca="1" si="7"/>
        <v/>
      </c>
      <c r="CF43" s="31" t="str">
        <f t="shared" ca="1" si="7"/>
        <v/>
      </c>
      <c r="CG43" s="31" t="str">
        <f t="shared" ca="1" si="7"/>
        <v/>
      </c>
      <c r="CH43" s="31" t="str">
        <f t="shared" ca="1" si="7"/>
        <v/>
      </c>
    </row>
    <row r="44" spans="1:86" ht="24" hidden="1" customHeight="1" outlineLevel="1" x14ac:dyDescent="0.2">
      <c r="A44" s="26">
        <v>36</v>
      </c>
      <c r="B44" s="137"/>
      <c r="C44" s="125"/>
      <c r="D44" s="100"/>
      <c r="E44" s="126"/>
      <c r="F44" s="180"/>
      <c r="G44" s="180"/>
      <c r="H44" s="180"/>
      <c r="I44" s="180"/>
      <c r="J44" s="180"/>
      <c r="K44" s="180"/>
      <c r="L44" s="180"/>
      <c r="M44" s="180"/>
      <c r="N44" s="180"/>
      <c r="O44" s="180"/>
      <c r="P44" s="180"/>
      <c r="Q44" s="180"/>
      <c r="R44" s="180"/>
      <c r="S44" s="180"/>
      <c r="T44" s="180"/>
      <c r="U44" s="29">
        <f t="shared" si="8"/>
        <v>0</v>
      </c>
      <c r="W44" s="26">
        <v>36</v>
      </c>
      <c r="X44" s="27">
        <f t="shared" si="17"/>
        <v>0</v>
      </c>
      <c r="Y44" s="27">
        <f t="shared" si="18"/>
        <v>0</v>
      </c>
      <c r="Z44" s="28">
        <f t="shared" si="19"/>
        <v>0</v>
      </c>
      <c r="AA44" s="92" t="str">
        <f t="shared" ca="1" si="12"/>
        <v/>
      </c>
      <c r="AB44" s="92" t="str">
        <f t="shared" ca="1" si="22"/>
        <v/>
      </c>
      <c r="AC44" s="92" t="str">
        <f t="shared" ca="1" si="22"/>
        <v/>
      </c>
      <c r="AD44" s="92" t="str">
        <f t="shared" ca="1" si="22"/>
        <v/>
      </c>
      <c r="AE44" s="92" t="str">
        <f t="shared" ca="1" si="22"/>
        <v/>
      </c>
      <c r="AF44" s="92" t="str">
        <f t="shared" ca="1" si="22"/>
        <v/>
      </c>
      <c r="AG44" s="92" t="str">
        <f t="shared" ca="1" si="22"/>
        <v/>
      </c>
      <c r="AH44" s="92" t="str">
        <f t="shared" ca="1" si="22"/>
        <v/>
      </c>
      <c r="AI44" s="92" t="str">
        <f t="shared" ca="1" si="22"/>
        <v/>
      </c>
      <c r="AJ44" s="92" t="str">
        <f t="shared" ca="1" si="22"/>
        <v/>
      </c>
      <c r="AK44" s="92" t="str">
        <f t="shared" ca="1" si="22"/>
        <v/>
      </c>
      <c r="AL44" s="92" t="str">
        <f t="shared" ca="1" si="22"/>
        <v/>
      </c>
      <c r="AM44" s="92" t="str">
        <f t="shared" ca="1" si="22"/>
        <v/>
      </c>
      <c r="AN44" s="92" t="str">
        <f t="shared" ca="1" si="22"/>
        <v/>
      </c>
      <c r="AO44" s="92" t="str">
        <f t="shared" ca="1" si="22"/>
        <v/>
      </c>
      <c r="AP44" s="92" t="str">
        <f t="shared" ca="1" si="22"/>
        <v/>
      </c>
      <c r="AQ44" s="92" t="str">
        <f t="shared" ca="1" si="22"/>
        <v/>
      </c>
      <c r="AR44" s="92" t="str">
        <f t="shared" ca="1" si="22"/>
        <v/>
      </c>
      <c r="AS44" s="92" t="str">
        <f t="shared" ca="1" si="22"/>
        <v/>
      </c>
      <c r="AT44" s="92" t="str">
        <f t="shared" ca="1" si="22"/>
        <v/>
      </c>
      <c r="AU44" s="92" t="str">
        <f t="shared" ca="1" si="22"/>
        <v/>
      </c>
      <c r="AV44" s="92" t="str">
        <f t="shared" ca="1" si="22"/>
        <v/>
      </c>
      <c r="AW44" s="92" t="str">
        <f t="shared" ca="1" si="22"/>
        <v/>
      </c>
      <c r="AX44" s="92" t="str">
        <f t="shared" ca="1" si="22"/>
        <v/>
      </c>
      <c r="AY44" s="92" t="str">
        <f t="shared" ca="1" si="22"/>
        <v/>
      </c>
      <c r="AZ44" s="92" t="str">
        <f t="shared" ca="1" si="22"/>
        <v/>
      </c>
      <c r="BA44" s="92" t="str">
        <f t="shared" ca="1" si="22"/>
        <v/>
      </c>
      <c r="BB44" s="92" t="str">
        <f t="shared" ca="1" si="22"/>
        <v/>
      </c>
      <c r="BC44" s="92" t="str">
        <f t="shared" ca="1" si="22"/>
        <v/>
      </c>
      <c r="BD44" s="92" t="str">
        <f t="shared" ca="1" si="22"/>
        <v/>
      </c>
      <c r="BE44" s="92" t="str">
        <f t="shared" ca="1" si="22"/>
        <v/>
      </c>
      <c r="BF44" s="92" t="str">
        <f t="shared" ca="1" si="22"/>
        <v/>
      </c>
      <c r="BG44" s="92" t="str">
        <f t="shared" ca="1" si="22"/>
        <v/>
      </c>
      <c r="BH44" s="92" t="str">
        <f t="shared" ca="1" si="22"/>
        <v/>
      </c>
      <c r="BI44" s="92" t="str">
        <f t="shared" ca="1" si="22"/>
        <v/>
      </c>
      <c r="BJ44" s="92" t="str">
        <f t="shared" ca="1" si="22"/>
        <v/>
      </c>
      <c r="BK44" s="92" t="str">
        <f t="shared" ca="1" si="22"/>
        <v/>
      </c>
      <c r="BL44" s="92" t="str">
        <f t="shared" ca="1" si="22"/>
        <v/>
      </c>
      <c r="BM44" s="92" t="str">
        <f t="shared" ca="1" si="22"/>
        <v/>
      </c>
      <c r="BN44" s="92" t="str">
        <f t="shared" ca="1" si="22"/>
        <v/>
      </c>
      <c r="BO44" s="92" t="str">
        <f t="shared" ca="1" si="22"/>
        <v/>
      </c>
      <c r="BP44" s="92" t="str">
        <f t="shared" ca="1" si="22"/>
        <v/>
      </c>
      <c r="BQ44" s="92" t="str">
        <f t="shared" ca="1" si="22"/>
        <v/>
      </c>
      <c r="BR44" s="92" t="str">
        <f t="shared" ca="1" si="22"/>
        <v/>
      </c>
      <c r="BS44" s="92" t="str">
        <f t="shared" ca="1" si="22"/>
        <v/>
      </c>
      <c r="BT44" s="92" t="str">
        <f t="shared" ca="1" si="22"/>
        <v/>
      </c>
      <c r="BU44" s="92" t="str">
        <f t="shared" ca="1" si="22"/>
        <v/>
      </c>
      <c r="BV44" s="92" t="str">
        <f t="shared" ca="1" si="22"/>
        <v/>
      </c>
      <c r="BW44" s="92" t="str">
        <f t="shared" ca="1" si="22"/>
        <v/>
      </c>
      <c r="BX44" s="92" t="str">
        <f t="shared" ca="1" si="22"/>
        <v/>
      </c>
      <c r="BY44" s="92" t="str">
        <f t="shared" ca="1" si="22"/>
        <v/>
      </c>
      <c r="BZ44" s="92" t="str">
        <f t="shared" ca="1" si="22"/>
        <v/>
      </c>
      <c r="CA44" s="92" t="str">
        <f t="shared" ca="1" si="22"/>
        <v/>
      </c>
      <c r="CB44" s="92" t="str">
        <f t="shared" ca="1" si="22"/>
        <v/>
      </c>
      <c r="CC44" s="92" t="str">
        <f t="shared" ca="1" si="22"/>
        <v/>
      </c>
      <c r="CD44" s="92" t="str">
        <f t="shared" ca="1" si="22"/>
        <v/>
      </c>
      <c r="CE44" s="30" t="str">
        <f t="shared" ca="1" si="7"/>
        <v/>
      </c>
      <c r="CF44" s="31" t="str">
        <f t="shared" ca="1" si="7"/>
        <v/>
      </c>
      <c r="CG44" s="31" t="str">
        <f t="shared" ca="1" si="7"/>
        <v/>
      </c>
      <c r="CH44" s="31" t="str">
        <f t="shared" ca="1" si="7"/>
        <v/>
      </c>
    </row>
    <row r="45" spans="1:86" ht="24" hidden="1" customHeight="1" outlineLevel="1" x14ac:dyDescent="0.2">
      <c r="A45" s="26">
        <v>37</v>
      </c>
      <c r="B45" s="137"/>
      <c r="C45" s="125"/>
      <c r="D45" s="100"/>
      <c r="E45" s="126"/>
      <c r="F45" s="180"/>
      <c r="G45" s="180"/>
      <c r="H45" s="180"/>
      <c r="I45" s="180"/>
      <c r="J45" s="180"/>
      <c r="K45" s="180"/>
      <c r="L45" s="180"/>
      <c r="M45" s="180"/>
      <c r="N45" s="180"/>
      <c r="O45" s="180"/>
      <c r="P45" s="180"/>
      <c r="Q45" s="180"/>
      <c r="R45" s="180"/>
      <c r="S45" s="180"/>
      <c r="T45" s="180"/>
      <c r="U45" s="29">
        <f t="shared" si="8"/>
        <v>0</v>
      </c>
      <c r="W45" s="26">
        <v>37</v>
      </c>
      <c r="X45" s="27">
        <f t="shared" si="17"/>
        <v>0</v>
      </c>
      <c r="Y45" s="27">
        <f t="shared" si="18"/>
        <v>0</v>
      </c>
      <c r="Z45" s="28">
        <f t="shared" si="19"/>
        <v>0</v>
      </c>
      <c r="AA45" s="92" t="str">
        <f t="shared" ca="1" si="12"/>
        <v/>
      </c>
      <c r="AB45" s="92" t="str">
        <f t="shared" ca="1" si="22"/>
        <v/>
      </c>
      <c r="AC45" s="92" t="str">
        <f t="shared" ca="1" si="22"/>
        <v/>
      </c>
      <c r="AD45" s="92" t="str">
        <f t="shared" ca="1" si="22"/>
        <v/>
      </c>
      <c r="AE45" s="92" t="str">
        <f t="shared" ca="1" si="22"/>
        <v/>
      </c>
      <c r="AF45" s="92" t="str">
        <f t="shared" ca="1" si="22"/>
        <v/>
      </c>
      <c r="AG45" s="92" t="str">
        <f t="shared" ca="1" si="22"/>
        <v/>
      </c>
      <c r="AH45" s="92" t="str">
        <f t="shared" ca="1" si="22"/>
        <v/>
      </c>
      <c r="AI45" s="92" t="str">
        <f t="shared" ca="1" si="22"/>
        <v/>
      </c>
      <c r="AJ45" s="92" t="str">
        <f t="shared" ca="1" si="22"/>
        <v/>
      </c>
      <c r="AK45" s="92" t="str">
        <f t="shared" ca="1" si="22"/>
        <v/>
      </c>
      <c r="AL45" s="92" t="str">
        <f t="shared" ca="1" si="22"/>
        <v/>
      </c>
      <c r="AM45" s="92" t="str">
        <f t="shared" ca="1" si="22"/>
        <v/>
      </c>
      <c r="AN45" s="92" t="str">
        <f t="shared" ca="1" si="22"/>
        <v/>
      </c>
      <c r="AO45" s="92" t="str">
        <f t="shared" ca="1" si="22"/>
        <v/>
      </c>
      <c r="AP45" s="92" t="str">
        <f t="shared" ca="1" si="22"/>
        <v/>
      </c>
      <c r="AQ45" s="92" t="str">
        <f t="shared" ca="1" si="22"/>
        <v/>
      </c>
      <c r="AR45" s="92" t="str">
        <f t="shared" ca="1" si="22"/>
        <v/>
      </c>
      <c r="AS45" s="92" t="str">
        <f t="shared" ca="1" si="22"/>
        <v/>
      </c>
      <c r="AT45" s="92" t="str">
        <f t="shared" ca="1" si="22"/>
        <v/>
      </c>
      <c r="AU45" s="92" t="str">
        <f t="shared" ca="1" si="22"/>
        <v/>
      </c>
      <c r="AV45" s="92" t="str">
        <f t="shared" ca="1" si="22"/>
        <v/>
      </c>
      <c r="AW45" s="92" t="str">
        <f t="shared" ca="1" si="22"/>
        <v/>
      </c>
      <c r="AX45" s="92" t="str">
        <f t="shared" ca="1" si="22"/>
        <v/>
      </c>
      <c r="AY45" s="92" t="str">
        <f t="shared" ca="1" si="22"/>
        <v/>
      </c>
      <c r="AZ45" s="92" t="str">
        <f t="shared" ca="1" si="22"/>
        <v/>
      </c>
      <c r="BA45" s="92" t="str">
        <f t="shared" ca="1" si="22"/>
        <v/>
      </c>
      <c r="BB45" s="92" t="str">
        <f t="shared" ca="1" si="22"/>
        <v/>
      </c>
      <c r="BC45" s="92" t="str">
        <f t="shared" ca="1" si="22"/>
        <v/>
      </c>
      <c r="BD45" s="92" t="str">
        <f t="shared" ca="1" si="22"/>
        <v/>
      </c>
      <c r="BE45" s="92" t="str">
        <f t="shared" ca="1" si="22"/>
        <v/>
      </c>
      <c r="BF45" s="92" t="str">
        <f t="shared" ca="1" si="22"/>
        <v/>
      </c>
      <c r="BG45" s="92" t="str">
        <f t="shared" ca="1" si="22"/>
        <v/>
      </c>
      <c r="BH45" s="92" t="str">
        <f t="shared" ca="1" si="22"/>
        <v/>
      </c>
      <c r="BI45" s="92" t="str">
        <f t="shared" ca="1" si="22"/>
        <v/>
      </c>
      <c r="BJ45" s="92" t="str">
        <f t="shared" ca="1" si="22"/>
        <v/>
      </c>
      <c r="BK45" s="92" t="str">
        <f t="shared" ca="1" si="22"/>
        <v/>
      </c>
      <c r="BL45" s="92" t="str">
        <f t="shared" ca="1" si="22"/>
        <v/>
      </c>
      <c r="BM45" s="92" t="str">
        <f t="shared" ca="1" si="22"/>
        <v/>
      </c>
      <c r="BN45" s="92" t="str">
        <f t="shared" ca="1" si="22"/>
        <v/>
      </c>
      <c r="BO45" s="92" t="str">
        <f t="shared" ca="1" si="22"/>
        <v/>
      </c>
      <c r="BP45" s="92" t="str">
        <f t="shared" ca="1" si="22"/>
        <v/>
      </c>
      <c r="BQ45" s="92" t="str">
        <f t="shared" ca="1" si="22"/>
        <v/>
      </c>
      <c r="BR45" s="92" t="str">
        <f t="shared" ca="1" si="22"/>
        <v/>
      </c>
      <c r="BS45" s="92" t="str">
        <f t="shared" ca="1" si="22"/>
        <v/>
      </c>
      <c r="BT45" s="92" t="str">
        <f t="shared" ca="1" si="22"/>
        <v/>
      </c>
      <c r="BU45" s="92" t="str">
        <f t="shared" ca="1" si="22"/>
        <v/>
      </c>
      <c r="BV45" s="92" t="str">
        <f t="shared" ca="1" si="22"/>
        <v/>
      </c>
      <c r="BW45" s="92" t="str">
        <f t="shared" ca="1" si="22"/>
        <v/>
      </c>
      <c r="BX45" s="92" t="str">
        <f t="shared" ca="1" si="22"/>
        <v/>
      </c>
      <c r="BY45" s="92" t="str">
        <f t="shared" ca="1" si="22"/>
        <v/>
      </c>
      <c r="BZ45" s="92" t="str">
        <f t="shared" ca="1" si="22"/>
        <v/>
      </c>
      <c r="CA45" s="92" t="str">
        <f t="shared" ca="1" si="22"/>
        <v/>
      </c>
      <c r="CB45" s="92" t="str">
        <f t="shared" ca="1" si="22"/>
        <v/>
      </c>
      <c r="CC45" s="92" t="str">
        <f t="shared" ca="1" si="22"/>
        <v/>
      </c>
      <c r="CD45" s="92" t="str">
        <f t="shared" ca="1" si="22"/>
        <v/>
      </c>
      <c r="CE45" s="30" t="str">
        <f t="shared" ca="1" si="7"/>
        <v/>
      </c>
      <c r="CF45" s="31" t="str">
        <f t="shared" ca="1" si="7"/>
        <v/>
      </c>
      <c r="CG45" s="31" t="str">
        <f t="shared" ca="1" si="7"/>
        <v/>
      </c>
      <c r="CH45" s="31" t="str">
        <f t="shared" ca="1" si="7"/>
        <v/>
      </c>
    </row>
    <row r="46" spans="1:86" ht="24" hidden="1" customHeight="1" outlineLevel="1" x14ac:dyDescent="0.2">
      <c r="A46" s="26">
        <v>38</v>
      </c>
      <c r="B46" s="137"/>
      <c r="C46" s="125"/>
      <c r="D46" s="100"/>
      <c r="E46" s="126"/>
      <c r="F46" s="180"/>
      <c r="G46" s="180"/>
      <c r="H46" s="180"/>
      <c r="I46" s="180"/>
      <c r="J46" s="180"/>
      <c r="K46" s="180"/>
      <c r="L46" s="180"/>
      <c r="M46" s="180"/>
      <c r="N46" s="180"/>
      <c r="O46" s="180"/>
      <c r="P46" s="180"/>
      <c r="Q46" s="180"/>
      <c r="R46" s="180"/>
      <c r="S46" s="180"/>
      <c r="T46" s="180"/>
      <c r="U46" s="29">
        <f t="shared" si="8"/>
        <v>0</v>
      </c>
      <c r="W46" s="26">
        <v>38</v>
      </c>
      <c r="X46" s="27">
        <f t="shared" si="17"/>
        <v>0</v>
      </c>
      <c r="Y46" s="27">
        <f t="shared" si="18"/>
        <v>0</v>
      </c>
      <c r="Z46" s="28">
        <f t="shared" si="19"/>
        <v>0</v>
      </c>
      <c r="AA46" s="92" t="str">
        <f t="shared" ca="1" si="12"/>
        <v/>
      </c>
      <c r="AB46" s="92" t="str">
        <f t="shared" ca="1" si="22"/>
        <v/>
      </c>
      <c r="AC46" s="92" t="str">
        <f t="shared" ca="1" si="22"/>
        <v/>
      </c>
      <c r="AD46" s="92" t="str">
        <f t="shared" ca="1" si="22"/>
        <v/>
      </c>
      <c r="AE46" s="92" t="str">
        <f t="shared" ca="1" si="22"/>
        <v/>
      </c>
      <c r="AF46" s="92" t="str">
        <f t="shared" ca="1" si="22"/>
        <v/>
      </c>
      <c r="AG46" s="92" t="str">
        <f t="shared" ca="1" si="22"/>
        <v/>
      </c>
      <c r="AH46" s="92" t="str">
        <f t="shared" ca="1" si="22"/>
        <v/>
      </c>
      <c r="AI46" s="92" t="str">
        <f t="shared" ca="1" si="22"/>
        <v/>
      </c>
      <c r="AJ46" s="92" t="str">
        <f t="shared" ca="1" si="22"/>
        <v/>
      </c>
      <c r="AK46" s="92" t="str">
        <f t="shared" ca="1" si="22"/>
        <v/>
      </c>
      <c r="AL46" s="92" t="str">
        <f t="shared" ca="1" si="22"/>
        <v/>
      </c>
      <c r="AM46" s="92" t="str">
        <f t="shared" ca="1" si="22"/>
        <v/>
      </c>
      <c r="AN46" s="92" t="str">
        <f t="shared" ca="1" si="22"/>
        <v/>
      </c>
      <c r="AO46" s="92" t="str">
        <f t="shared" ca="1" si="22"/>
        <v/>
      </c>
      <c r="AP46" s="92" t="str">
        <f t="shared" ca="1" si="22"/>
        <v/>
      </c>
      <c r="AQ46" s="92" t="str">
        <f t="shared" ca="1" si="22"/>
        <v/>
      </c>
      <c r="AR46" s="92" t="str">
        <f t="shared" ca="1" si="22"/>
        <v/>
      </c>
      <c r="AS46" s="92" t="str">
        <f t="shared" ca="1" si="22"/>
        <v/>
      </c>
      <c r="AT46" s="92" t="str">
        <f t="shared" ca="1" si="22"/>
        <v/>
      </c>
      <c r="AU46" s="92" t="str">
        <f t="shared" ca="1" si="22"/>
        <v/>
      </c>
      <c r="AV46" s="92" t="str">
        <f t="shared" ref="AB46:CD50" ca="1" si="23">IF(INDIRECT(AV$3&amp;ROW())="","",IF(AV$7=$X46,INDIRECT(AV$3&amp;ROW()),""))</f>
        <v/>
      </c>
      <c r="AW46" s="92" t="str">
        <f t="shared" ca="1" si="23"/>
        <v/>
      </c>
      <c r="AX46" s="92" t="str">
        <f t="shared" ca="1" si="23"/>
        <v/>
      </c>
      <c r="AY46" s="92" t="str">
        <f t="shared" ca="1" si="23"/>
        <v/>
      </c>
      <c r="AZ46" s="92" t="str">
        <f t="shared" ca="1" si="23"/>
        <v/>
      </c>
      <c r="BA46" s="92" t="str">
        <f t="shared" ca="1" si="23"/>
        <v/>
      </c>
      <c r="BB46" s="92" t="str">
        <f t="shared" ca="1" si="23"/>
        <v/>
      </c>
      <c r="BC46" s="92" t="str">
        <f t="shared" ca="1" si="23"/>
        <v/>
      </c>
      <c r="BD46" s="92" t="str">
        <f t="shared" ca="1" si="23"/>
        <v/>
      </c>
      <c r="BE46" s="92" t="str">
        <f t="shared" ca="1" si="23"/>
        <v/>
      </c>
      <c r="BF46" s="92" t="str">
        <f t="shared" ca="1" si="23"/>
        <v/>
      </c>
      <c r="BG46" s="92" t="str">
        <f t="shared" ca="1" si="23"/>
        <v/>
      </c>
      <c r="BH46" s="92" t="str">
        <f t="shared" ca="1" si="23"/>
        <v/>
      </c>
      <c r="BI46" s="92" t="str">
        <f t="shared" ca="1" si="23"/>
        <v/>
      </c>
      <c r="BJ46" s="92" t="str">
        <f t="shared" ca="1" si="23"/>
        <v/>
      </c>
      <c r="BK46" s="92" t="str">
        <f t="shared" ca="1" si="23"/>
        <v/>
      </c>
      <c r="BL46" s="92" t="str">
        <f t="shared" ca="1" si="23"/>
        <v/>
      </c>
      <c r="BM46" s="92" t="str">
        <f t="shared" ca="1" si="23"/>
        <v/>
      </c>
      <c r="BN46" s="92" t="str">
        <f t="shared" ca="1" si="23"/>
        <v/>
      </c>
      <c r="BO46" s="92" t="str">
        <f t="shared" ca="1" si="23"/>
        <v/>
      </c>
      <c r="BP46" s="92" t="str">
        <f t="shared" ca="1" si="23"/>
        <v/>
      </c>
      <c r="BQ46" s="92" t="str">
        <f t="shared" ca="1" si="23"/>
        <v/>
      </c>
      <c r="BR46" s="92" t="str">
        <f t="shared" ca="1" si="23"/>
        <v/>
      </c>
      <c r="BS46" s="92" t="str">
        <f t="shared" ca="1" si="23"/>
        <v/>
      </c>
      <c r="BT46" s="92" t="str">
        <f t="shared" ca="1" si="23"/>
        <v/>
      </c>
      <c r="BU46" s="92" t="str">
        <f t="shared" ca="1" si="23"/>
        <v/>
      </c>
      <c r="BV46" s="92" t="str">
        <f t="shared" ca="1" si="23"/>
        <v/>
      </c>
      <c r="BW46" s="92" t="str">
        <f t="shared" ca="1" si="23"/>
        <v/>
      </c>
      <c r="BX46" s="92" t="str">
        <f t="shared" ca="1" si="23"/>
        <v/>
      </c>
      <c r="BY46" s="92" t="str">
        <f t="shared" ca="1" si="23"/>
        <v/>
      </c>
      <c r="BZ46" s="92" t="str">
        <f t="shared" ca="1" si="23"/>
        <v/>
      </c>
      <c r="CA46" s="92" t="str">
        <f t="shared" ca="1" si="23"/>
        <v/>
      </c>
      <c r="CB46" s="92" t="str">
        <f t="shared" ca="1" si="23"/>
        <v/>
      </c>
      <c r="CC46" s="92" t="str">
        <f t="shared" ca="1" si="23"/>
        <v/>
      </c>
      <c r="CD46" s="92" t="str">
        <f t="shared" ca="1" si="23"/>
        <v/>
      </c>
      <c r="CE46" s="30" t="str">
        <f t="shared" ca="1" si="7"/>
        <v/>
      </c>
      <c r="CF46" s="31" t="str">
        <f t="shared" ca="1" si="7"/>
        <v/>
      </c>
      <c r="CG46" s="31" t="str">
        <f t="shared" ca="1" si="7"/>
        <v/>
      </c>
      <c r="CH46" s="31" t="str">
        <f t="shared" ca="1" si="7"/>
        <v/>
      </c>
    </row>
    <row r="47" spans="1:86" ht="24" hidden="1" customHeight="1" outlineLevel="1" x14ac:dyDescent="0.2">
      <c r="A47" s="26">
        <v>39</v>
      </c>
      <c r="B47" s="137"/>
      <c r="C47" s="125"/>
      <c r="D47" s="100"/>
      <c r="E47" s="126"/>
      <c r="F47" s="180"/>
      <c r="G47" s="180"/>
      <c r="H47" s="180"/>
      <c r="I47" s="180"/>
      <c r="J47" s="180"/>
      <c r="K47" s="180"/>
      <c r="L47" s="180"/>
      <c r="M47" s="180"/>
      <c r="N47" s="180"/>
      <c r="O47" s="180"/>
      <c r="P47" s="180"/>
      <c r="Q47" s="180"/>
      <c r="R47" s="180"/>
      <c r="S47" s="180"/>
      <c r="T47" s="180"/>
      <c r="U47" s="29">
        <f t="shared" si="8"/>
        <v>0</v>
      </c>
      <c r="W47" s="26">
        <v>39</v>
      </c>
      <c r="X47" s="27">
        <f t="shared" si="17"/>
        <v>0</v>
      </c>
      <c r="Y47" s="27">
        <f t="shared" si="18"/>
        <v>0</v>
      </c>
      <c r="Z47" s="28">
        <f t="shared" si="19"/>
        <v>0</v>
      </c>
      <c r="AA47" s="92" t="str">
        <f t="shared" ca="1" si="12"/>
        <v/>
      </c>
      <c r="AB47" s="92" t="str">
        <f t="shared" ca="1" si="23"/>
        <v/>
      </c>
      <c r="AC47" s="92" t="str">
        <f t="shared" ca="1" si="23"/>
        <v/>
      </c>
      <c r="AD47" s="92" t="str">
        <f t="shared" ca="1" si="23"/>
        <v/>
      </c>
      <c r="AE47" s="92" t="str">
        <f t="shared" ca="1" si="23"/>
        <v/>
      </c>
      <c r="AF47" s="92" t="str">
        <f t="shared" ca="1" si="23"/>
        <v/>
      </c>
      <c r="AG47" s="92" t="str">
        <f t="shared" ca="1" si="23"/>
        <v/>
      </c>
      <c r="AH47" s="92" t="str">
        <f t="shared" ca="1" si="23"/>
        <v/>
      </c>
      <c r="AI47" s="92" t="str">
        <f t="shared" ca="1" si="23"/>
        <v/>
      </c>
      <c r="AJ47" s="92" t="str">
        <f t="shared" ca="1" si="23"/>
        <v/>
      </c>
      <c r="AK47" s="92" t="str">
        <f t="shared" ca="1" si="23"/>
        <v/>
      </c>
      <c r="AL47" s="92" t="str">
        <f t="shared" ca="1" si="23"/>
        <v/>
      </c>
      <c r="AM47" s="92" t="str">
        <f t="shared" ca="1" si="23"/>
        <v/>
      </c>
      <c r="AN47" s="92" t="str">
        <f t="shared" ca="1" si="23"/>
        <v/>
      </c>
      <c r="AO47" s="92" t="str">
        <f t="shared" ca="1" si="23"/>
        <v/>
      </c>
      <c r="AP47" s="92" t="str">
        <f t="shared" ca="1" si="23"/>
        <v/>
      </c>
      <c r="AQ47" s="92" t="str">
        <f t="shared" ca="1" si="23"/>
        <v/>
      </c>
      <c r="AR47" s="92" t="str">
        <f t="shared" ca="1" si="23"/>
        <v/>
      </c>
      <c r="AS47" s="92" t="str">
        <f t="shared" ca="1" si="23"/>
        <v/>
      </c>
      <c r="AT47" s="92" t="str">
        <f t="shared" ca="1" si="23"/>
        <v/>
      </c>
      <c r="AU47" s="92" t="str">
        <f t="shared" ca="1" si="23"/>
        <v/>
      </c>
      <c r="AV47" s="92" t="str">
        <f t="shared" ca="1" si="23"/>
        <v/>
      </c>
      <c r="AW47" s="92" t="str">
        <f t="shared" ca="1" si="23"/>
        <v/>
      </c>
      <c r="AX47" s="92" t="str">
        <f t="shared" ca="1" si="23"/>
        <v/>
      </c>
      <c r="AY47" s="92" t="str">
        <f t="shared" ca="1" si="23"/>
        <v/>
      </c>
      <c r="AZ47" s="92" t="str">
        <f t="shared" ca="1" si="23"/>
        <v/>
      </c>
      <c r="BA47" s="92" t="str">
        <f t="shared" ca="1" si="23"/>
        <v/>
      </c>
      <c r="BB47" s="92" t="str">
        <f t="shared" ca="1" si="23"/>
        <v/>
      </c>
      <c r="BC47" s="92" t="str">
        <f t="shared" ca="1" si="23"/>
        <v/>
      </c>
      <c r="BD47" s="92" t="str">
        <f t="shared" ca="1" si="23"/>
        <v/>
      </c>
      <c r="BE47" s="92" t="str">
        <f t="shared" ca="1" si="23"/>
        <v/>
      </c>
      <c r="BF47" s="92" t="str">
        <f t="shared" ca="1" si="23"/>
        <v/>
      </c>
      <c r="BG47" s="92" t="str">
        <f t="shared" ca="1" si="23"/>
        <v/>
      </c>
      <c r="BH47" s="92" t="str">
        <f t="shared" ca="1" si="23"/>
        <v/>
      </c>
      <c r="BI47" s="92" t="str">
        <f t="shared" ca="1" si="23"/>
        <v/>
      </c>
      <c r="BJ47" s="92" t="str">
        <f t="shared" ca="1" si="23"/>
        <v/>
      </c>
      <c r="BK47" s="92" t="str">
        <f t="shared" ca="1" si="23"/>
        <v/>
      </c>
      <c r="BL47" s="92" t="str">
        <f t="shared" ca="1" si="23"/>
        <v/>
      </c>
      <c r="BM47" s="92" t="str">
        <f t="shared" ca="1" si="23"/>
        <v/>
      </c>
      <c r="BN47" s="92" t="str">
        <f t="shared" ca="1" si="23"/>
        <v/>
      </c>
      <c r="BO47" s="92" t="str">
        <f t="shared" ca="1" si="23"/>
        <v/>
      </c>
      <c r="BP47" s="92" t="str">
        <f t="shared" ca="1" si="23"/>
        <v/>
      </c>
      <c r="BQ47" s="92" t="str">
        <f t="shared" ca="1" si="23"/>
        <v/>
      </c>
      <c r="BR47" s="92" t="str">
        <f t="shared" ca="1" si="23"/>
        <v/>
      </c>
      <c r="BS47" s="92" t="str">
        <f t="shared" ca="1" si="23"/>
        <v/>
      </c>
      <c r="BT47" s="92" t="str">
        <f t="shared" ca="1" si="23"/>
        <v/>
      </c>
      <c r="BU47" s="92" t="str">
        <f t="shared" ca="1" si="23"/>
        <v/>
      </c>
      <c r="BV47" s="92" t="str">
        <f t="shared" ca="1" si="23"/>
        <v/>
      </c>
      <c r="BW47" s="92" t="str">
        <f t="shared" ca="1" si="23"/>
        <v/>
      </c>
      <c r="BX47" s="92" t="str">
        <f t="shared" ca="1" si="23"/>
        <v/>
      </c>
      <c r="BY47" s="92" t="str">
        <f t="shared" ca="1" si="23"/>
        <v/>
      </c>
      <c r="BZ47" s="92" t="str">
        <f t="shared" ca="1" si="23"/>
        <v/>
      </c>
      <c r="CA47" s="92" t="str">
        <f t="shared" ca="1" si="23"/>
        <v/>
      </c>
      <c r="CB47" s="92" t="str">
        <f t="shared" ca="1" si="23"/>
        <v/>
      </c>
      <c r="CC47" s="92" t="str">
        <f t="shared" ca="1" si="23"/>
        <v/>
      </c>
      <c r="CD47" s="92" t="str">
        <f t="shared" ca="1" si="23"/>
        <v/>
      </c>
      <c r="CE47" s="30" t="str">
        <f t="shared" ca="1" si="7"/>
        <v/>
      </c>
      <c r="CF47" s="31" t="str">
        <f t="shared" ca="1" si="7"/>
        <v/>
      </c>
      <c r="CG47" s="31" t="str">
        <f t="shared" ca="1" si="7"/>
        <v/>
      </c>
      <c r="CH47" s="31" t="str">
        <f t="shared" ca="1" si="7"/>
        <v/>
      </c>
    </row>
    <row r="48" spans="1:86" ht="24" hidden="1" customHeight="1" outlineLevel="1" x14ac:dyDescent="0.2">
      <c r="A48" s="26">
        <v>40</v>
      </c>
      <c r="B48" s="137"/>
      <c r="C48" s="125"/>
      <c r="D48" s="100"/>
      <c r="E48" s="126"/>
      <c r="F48" s="180"/>
      <c r="G48" s="180"/>
      <c r="H48" s="180"/>
      <c r="I48" s="180"/>
      <c r="J48" s="180"/>
      <c r="K48" s="180"/>
      <c r="L48" s="180"/>
      <c r="M48" s="180"/>
      <c r="N48" s="180"/>
      <c r="O48" s="180"/>
      <c r="P48" s="180"/>
      <c r="Q48" s="180"/>
      <c r="R48" s="180"/>
      <c r="S48" s="180"/>
      <c r="T48" s="180"/>
      <c r="U48" s="29">
        <f t="shared" si="8"/>
        <v>0</v>
      </c>
      <c r="W48" s="26">
        <v>40</v>
      </c>
      <c r="X48" s="27">
        <f t="shared" si="17"/>
        <v>0</v>
      </c>
      <c r="Y48" s="27">
        <f t="shared" si="18"/>
        <v>0</v>
      </c>
      <c r="Z48" s="28">
        <f t="shared" si="19"/>
        <v>0</v>
      </c>
      <c r="AA48" s="92" t="str">
        <f t="shared" ca="1" si="12"/>
        <v/>
      </c>
      <c r="AB48" s="92" t="str">
        <f t="shared" ca="1" si="23"/>
        <v/>
      </c>
      <c r="AC48" s="92" t="str">
        <f t="shared" ca="1" si="23"/>
        <v/>
      </c>
      <c r="AD48" s="92" t="str">
        <f t="shared" ca="1" si="23"/>
        <v/>
      </c>
      <c r="AE48" s="92" t="str">
        <f t="shared" ca="1" si="23"/>
        <v/>
      </c>
      <c r="AF48" s="92" t="str">
        <f t="shared" ca="1" si="23"/>
        <v/>
      </c>
      <c r="AG48" s="92" t="str">
        <f t="shared" ca="1" si="23"/>
        <v/>
      </c>
      <c r="AH48" s="92" t="str">
        <f t="shared" ca="1" si="23"/>
        <v/>
      </c>
      <c r="AI48" s="92" t="str">
        <f t="shared" ca="1" si="23"/>
        <v/>
      </c>
      <c r="AJ48" s="92" t="str">
        <f t="shared" ca="1" si="23"/>
        <v/>
      </c>
      <c r="AK48" s="92" t="str">
        <f t="shared" ca="1" si="23"/>
        <v/>
      </c>
      <c r="AL48" s="92" t="str">
        <f t="shared" ca="1" si="23"/>
        <v/>
      </c>
      <c r="AM48" s="92" t="str">
        <f t="shared" ca="1" si="23"/>
        <v/>
      </c>
      <c r="AN48" s="92" t="str">
        <f t="shared" ca="1" si="23"/>
        <v/>
      </c>
      <c r="AO48" s="92" t="str">
        <f t="shared" ca="1" si="23"/>
        <v/>
      </c>
      <c r="AP48" s="92" t="str">
        <f t="shared" ca="1" si="23"/>
        <v/>
      </c>
      <c r="AQ48" s="92" t="str">
        <f t="shared" ca="1" si="23"/>
        <v/>
      </c>
      <c r="AR48" s="92" t="str">
        <f t="shared" ca="1" si="23"/>
        <v/>
      </c>
      <c r="AS48" s="92" t="str">
        <f t="shared" ca="1" si="23"/>
        <v/>
      </c>
      <c r="AT48" s="92" t="str">
        <f t="shared" ca="1" si="23"/>
        <v/>
      </c>
      <c r="AU48" s="92" t="str">
        <f t="shared" ca="1" si="23"/>
        <v/>
      </c>
      <c r="AV48" s="92" t="str">
        <f t="shared" ca="1" si="23"/>
        <v/>
      </c>
      <c r="AW48" s="92" t="str">
        <f t="shared" ca="1" si="23"/>
        <v/>
      </c>
      <c r="AX48" s="92" t="str">
        <f t="shared" ca="1" si="23"/>
        <v/>
      </c>
      <c r="AY48" s="92" t="str">
        <f t="shared" ca="1" si="23"/>
        <v/>
      </c>
      <c r="AZ48" s="92" t="str">
        <f t="shared" ca="1" si="23"/>
        <v/>
      </c>
      <c r="BA48" s="92" t="str">
        <f t="shared" ca="1" si="23"/>
        <v/>
      </c>
      <c r="BB48" s="92" t="str">
        <f t="shared" ca="1" si="23"/>
        <v/>
      </c>
      <c r="BC48" s="92" t="str">
        <f t="shared" ca="1" si="23"/>
        <v/>
      </c>
      <c r="BD48" s="92" t="str">
        <f t="shared" ca="1" si="23"/>
        <v/>
      </c>
      <c r="BE48" s="92" t="str">
        <f t="shared" ca="1" si="23"/>
        <v/>
      </c>
      <c r="BF48" s="92" t="str">
        <f t="shared" ca="1" si="23"/>
        <v/>
      </c>
      <c r="BG48" s="92" t="str">
        <f t="shared" ca="1" si="23"/>
        <v/>
      </c>
      <c r="BH48" s="92" t="str">
        <f t="shared" ca="1" si="23"/>
        <v/>
      </c>
      <c r="BI48" s="92" t="str">
        <f t="shared" ca="1" si="23"/>
        <v/>
      </c>
      <c r="BJ48" s="92" t="str">
        <f t="shared" ca="1" si="23"/>
        <v/>
      </c>
      <c r="BK48" s="92" t="str">
        <f t="shared" ca="1" si="23"/>
        <v/>
      </c>
      <c r="BL48" s="92" t="str">
        <f t="shared" ca="1" si="23"/>
        <v/>
      </c>
      <c r="BM48" s="92" t="str">
        <f t="shared" ca="1" si="23"/>
        <v/>
      </c>
      <c r="BN48" s="92" t="str">
        <f t="shared" ca="1" si="23"/>
        <v/>
      </c>
      <c r="BO48" s="92" t="str">
        <f t="shared" ca="1" si="23"/>
        <v/>
      </c>
      <c r="BP48" s="92" t="str">
        <f t="shared" ca="1" si="23"/>
        <v/>
      </c>
      <c r="BQ48" s="92" t="str">
        <f t="shared" ca="1" si="23"/>
        <v/>
      </c>
      <c r="BR48" s="92" t="str">
        <f t="shared" ca="1" si="23"/>
        <v/>
      </c>
      <c r="BS48" s="92" t="str">
        <f t="shared" ca="1" si="23"/>
        <v/>
      </c>
      <c r="BT48" s="92" t="str">
        <f t="shared" ca="1" si="23"/>
        <v/>
      </c>
      <c r="BU48" s="92" t="str">
        <f t="shared" ca="1" si="23"/>
        <v/>
      </c>
      <c r="BV48" s="92" t="str">
        <f t="shared" ca="1" si="23"/>
        <v/>
      </c>
      <c r="BW48" s="92" t="str">
        <f t="shared" ca="1" si="23"/>
        <v/>
      </c>
      <c r="BX48" s="92" t="str">
        <f t="shared" ca="1" si="23"/>
        <v/>
      </c>
      <c r="BY48" s="92" t="str">
        <f t="shared" ca="1" si="23"/>
        <v/>
      </c>
      <c r="BZ48" s="92" t="str">
        <f t="shared" ca="1" si="23"/>
        <v/>
      </c>
      <c r="CA48" s="92" t="str">
        <f t="shared" ca="1" si="23"/>
        <v/>
      </c>
      <c r="CB48" s="92" t="str">
        <f t="shared" ca="1" si="23"/>
        <v/>
      </c>
      <c r="CC48" s="92" t="str">
        <f t="shared" ca="1" si="23"/>
        <v/>
      </c>
      <c r="CD48" s="92" t="str">
        <f t="shared" ca="1" si="23"/>
        <v/>
      </c>
      <c r="CE48" s="30" t="str">
        <f t="shared" ca="1" si="7"/>
        <v/>
      </c>
      <c r="CF48" s="31" t="str">
        <f t="shared" ca="1" si="7"/>
        <v/>
      </c>
      <c r="CG48" s="31" t="str">
        <f t="shared" ca="1" si="7"/>
        <v/>
      </c>
      <c r="CH48" s="31" t="str">
        <f t="shared" ca="1" si="7"/>
        <v/>
      </c>
    </row>
    <row r="49" spans="1:86" ht="24" hidden="1" customHeight="1" outlineLevel="1" x14ac:dyDescent="0.2">
      <c r="A49" s="26">
        <v>41</v>
      </c>
      <c r="B49" s="137"/>
      <c r="C49" s="125"/>
      <c r="D49" s="100"/>
      <c r="E49" s="126"/>
      <c r="F49" s="180"/>
      <c r="G49" s="180"/>
      <c r="H49" s="180"/>
      <c r="I49" s="180"/>
      <c r="J49" s="180"/>
      <c r="K49" s="180"/>
      <c r="L49" s="180"/>
      <c r="M49" s="180"/>
      <c r="N49" s="180"/>
      <c r="O49" s="180"/>
      <c r="P49" s="180"/>
      <c r="Q49" s="180"/>
      <c r="R49" s="180"/>
      <c r="S49" s="180"/>
      <c r="T49" s="180"/>
      <c r="U49" s="29">
        <f t="shared" si="8"/>
        <v>0</v>
      </c>
      <c r="W49" s="26">
        <v>41</v>
      </c>
      <c r="X49" s="27">
        <f t="shared" si="17"/>
        <v>0</v>
      </c>
      <c r="Y49" s="27">
        <f t="shared" si="18"/>
        <v>0</v>
      </c>
      <c r="Z49" s="28">
        <f t="shared" si="19"/>
        <v>0</v>
      </c>
      <c r="AA49" s="92" t="str">
        <f t="shared" ca="1" si="12"/>
        <v/>
      </c>
      <c r="AB49" s="92" t="str">
        <f t="shared" ca="1" si="23"/>
        <v/>
      </c>
      <c r="AC49" s="92" t="str">
        <f t="shared" ca="1" si="23"/>
        <v/>
      </c>
      <c r="AD49" s="92" t="str">
        <f t="shared" ca="1" si="23"/>
        <v/>
      </c>
      <c r="AE49" s="92" t="str">
        <f t="shared" ca="1" si="23"/>
        <v/>
      </c>
      <c r="AF49" s="92" t="str">
        <f t="shared" ca="1" si="23"/>
        <v/>
      </c>
      <c r="AG49" s="92" t="str">
        <f t="shared" ca="1" si="23"/>
        <v/>
      </c>
      <c r="AH49" s="92" t="str">
        <f t="shared" ca="1" si="23"/>
        <v/>
      </c>
      <c r="AI49" s="92" t="str">
        <f t="shared" ca="1" si="23"/>
        <v/>
      </c>
      <c r="AJ49" s="92" t="str">
        <f t="shared" ca="1" si="23"/>
        <v/>
      </c>
      <c r="AK49" s="92" t="str">
        <f t="shared" ca="1" si="23"/>
        <v/>
      </c>
      <c r="AL49" s="92" t="str">
        <f t="shared" ca="1" si="23"/>
        <v/>
      </c>
      <c r="AM49" s="92" t="str">
        <f t="shared" ca="1" si="23"/>
        <v/>
      </c>
      <c r="AN49" s="92" t="str">
        <f t="shared" ca="1" si="23"/>
        <v/>
      </c>
      <c r="AO49" s="92" t="str">
        <f t="shared" ca="1" si="23"/>
        <v/>
      </c>
      <c r="AP49" s="92" t="str">
        <f t="shared" ca="1" si="23"/>
        <v/>
      </c>
      <c r="AQ49" s="92" t="str">
        <f t="shared" ca="1" si="23"/>
        <v/>
      </c>
      <c r="AR49" s="92" t="str">
        <f t="shared" ca="1" si="23"/>
        <v/>
      </c>
      <c r="AS49" s="92" t="str">
        <f t="shared" ca="1" si="23"/>
        <v/>
      </c>
      <c r="AT49" s="92" t="str">
        <f t="shared" ca="1" si="23"/>
        <v/>
      </c>
      <c r="AU49" s="92" t="str">
        <f t="shared" ca="1" si="23"/>
        <v/>
      </c>
      <c r="AV49" s="92" t="str">
        <f t="shared" ca="1" si="23"/>
        <v/>
      </c>
      <c r="AW49" s="92" t="str">
        <f t="shared" ca="1" si="23"/>
        <v/>
      </c>
      <c r="AX49" s="92" t="str">
        <f t="shared" ca="1" si="23"/>
        <v/>
      </c>
      <c r="AY49" s="92" t="str">
        <f t="shared" ca="1" si="23"/>
        <v/>
      </c>
      <c r="AZ49" s="92" t="str">
        <f t="shared" ca="1" si="23"/>
        <v/>
      </c>
      <c r="BA49" s="92" t="str">
        <f t="shared" ca="1" si="23"/>
        <v/>
      </c>
      <c r="BB49" s="92" t="str">
        <f t="shared" ca="1" si="23"/>
        <v/>
      </c>
      <c r="BC49" s="92" t="str">
        <f t="shared" ca="1" si="23"/>
        <v/>
      </c>
      <c r="BD49" s="92" t="str">
        <f t="shared" ca="1" si="23"/>
        <v/>
      </c>
      <c r="BE49" s="92" t="str">
        <f t="shared" ca="1" si="23"/>
        <v/>
      </c>
      <c r="BF49" s="92" t="str">
        <f t="shared" ca="1" si="23"/>
        <v/>
      </c>
      <c r="BG49" s="92" t="str">
        <f t="shared" ca="1" si="23"/>
        <v/>
      </c>
      <c r="BH49" s="92" t="str">
        <f t="shared" ca="1" si="23"/>
        <v/>
      </c>
      <c r="BI49" s="92" t="str">
        <f t="shared" ca="1" si="23"/>
        <v/>
      </c>
      <c r="BJ49" s="92" t="str">
        <f t="shared" ca="1" si="23"/>
        <v/>
      </c>
      <c r="BK49" s="92" t="str">
        <f t="shared" ca="1" si="23"/>
        <v/>
      </c>
      <c r="BL49" s="92" t="str">
        <f t="shared" ca="1" si="23"/>
        <v/>
      </c>
      <c r="BM49" s="92" t="str">
        <f t="shared" ca="1" si="23"/>
        <v/>
      </c>
      <c r="BN49" s="92" t="str">
        <f t="shared" ca="1" si="23"/>
        <v/>
      </c>
      <c r="BO49" s="92" t="str">
        <f t="shared" ca="1" si="23"/>
        <v/>
      </c>
      <c r="BP49" s="92" t="str">
        <f t="shared" ca="1" si="23"/>
        <v/>
      </c>
      <c r="BQ49" s="92" t="str">
        <f t="shared" ca="1" si="23"/>
        <v/>
      </c>
      <c r="BR49" s="92" t="str">
        <f t="shared" ca="1" si="23"/>
        <v/>
      </c>
      <c r="BS49" s="92" t="str">
        <f t="shared" ca="1" si="23"/>
        <v/>
      </c>
      <c r="BT49" s="92" t="str">
        <f t="shared" ca="1" si="23"/>
        <v/>
      </c>
      <c r="BU49" s="92" t="str">
        <f t="shared" ca="1" si="23"/>
        <v/>
      </c>
      <c r="BV49" s="92" t="str">
        <f t="shared" ca="1" si="23"/>
        <v/>
      </c>
      <c r="BW49" s="92" t="str">
        <f t="shared" ca="1" si="23"/>
        <v/>
      </c>
      <c r="BX49" s="92" t="str">
        <f t="shared" ca="1" si="23"/>
        <v/>
      </c>
      <c r="BY49" s="92" t="str">
        <f t="shared" ca="1" si="23"/>
        <v/>
      </c>
      <c r="BZ49" s="92" t="str">
        <f t="shared" ca="1" si="23"/>
        <v/>
      </c>
      <c r="CA49" s="92" t="str">
        <f t="shared" ca="1" si="23"/>
        <v/>
      </c>
      <c r="CB49" s="92" t="str">
        <f t="shared" ca="1" si="23"/>
        <v/>
      </c>
      <c r="CC49" s="92" t="str">
        <f t="shared" ca="1" si="23"/>
        <v/>
      </c>
      <c r="CD49" s="92" t="str">
        <f t="shared" ca="1" si="23"/>
        <v/>
      </c>
      <c r="CE49" s="30" t="str">
        <f t="shared" ca="1" si="7"/>
        <v/>
      </c>
      <c r="CF49" s="31" t="str">
        <f t="shared" ca="1" si="7"/>
        <v/>
      </c>
      <c r="CG49" s="31" t="str">
        <f t="shared" ca="1" si="7"/>
        <v/>
      </c>
      <c r="CH49" s="31" t="str">
        <f t="shared" ca="1" si="7"/>
        <v/>
      </c>
    </row>
    <row r="50" spans="1:86" ht="24" hidden="1" customHeight="1" outlineLevel="1" x14ac:dyDescent="0.2">
      <c r="A50" s="26">
        <v>42</v>
      </c>
      <c r="B50" s="137"/>
      <c r="C50" s="125"/>
      <c r="D50" s="100"/>
      <c r="E50" s="126"/>
      <c r="F50" s="180"/>
      <c r="G50" s="180"/>
      <c r="H50" s="180"/>
      <c r="I50" s="180"/>
      <c r="J50" s="180"/>
      <c r="K50" s="180"/>
      <c r="L50" s="180"/>
      <c r="M50" s="180"/>
      <c r="N50" s="180"/>
      <c r="O50" s="180"/>
      <c r="P50" s="180"/>
      <c r="Q50" s="180"/>
      <c r="R50" s="180"/>
      <c r="S50" s="180"/>
      <c r="T50" s="180"/>
      <c r="U50" s="29">
        <f t="shared" si="8"/>
        <v>0</v>
      </c>
      <c r="W50" s="26">
        <v>42</v>
      </c>
      <c r="X50" s="27">
        <f t="shared" si="17"/>
        <v>0</v>
      </c>
      <c r="Y50" s="27">
        <f t="shared" si="18"/>
        <v>0</v>
      </c>
      <c r="Z50" s="28">
        <f t="shared" si="19"/>
        <v>0</v>
      </c>
      <c r="AA50" s="92" t="str">
        <f t="shared" ca="1" si="12"/>
        <v/>
      </c>
      <c r="AB50" s="92" t="str">
        <f t="shared" ca="1" si="23"/>
        <v/>
      </c>
      <c r="AC50" s="92" t="str">
        <f t="shared" ca="1" si="23"/>
        <v/>
      </c>
      <c r="AD50" s="92" t="str">
        <f t="shared" ca="1" si="23"/>
        <v/>
      </c>
      <c r="AE50" s="92" t="str">
        <f t="shared" ca="1" si="23"/>
        <v/>
      </c>
      <c r="AF50" s="92" t="str">
        <f t="shared" ca="1" si="23"/>
        <v/>
      </c>
      <c r="AG50" s="92" t="str">
        <f t="shared" ca="1" si="23"/>
        <v/>
      </c>
      <c r="AH50" s="92" t="str">
        <f t="shared" ca="1" si="23"/>
        <v/>
      </c>
      <c r="AI50" s="92" t="str">
        <f t="shared" ca="1" si="23"/>
        <v/>
      </c>
      <c r="AJ50" s="92" t="str">
        <f t="shared" ca="1" si="23"/>
        <v/>
      </c>
      <c r="AK50" s="92" t="str">
        <f t="shared" ca="1" si="23"/>
        <v/>
      </c>
      <c r="AL50" s="92" t="str">
        <f t="shared" ca="1" si="23"/>
        <v/>
      </c>
      <c r="AM50" s="92" t="str">
        <f t="shared" ca="1" si="23"/>
        <v/>
      </c>
      <c r="AN50" s="92" t="str">
        <f t="shared" ca="1" si="23"/>
        <v/>
      </c>
      <c r="AO50" s="92" t="str">
        <f t="shared" ca="1" si="23"/>
        <v/>
      </c>
      <c r="AP50" s="92" t="str">
        <f t="shared" ca="1" si="23"/>
        <v/>
      </c>
      <c r="AQ50" s="92" t="str">
        <f t="shared" ca="1" si="23"/>
        <v/>
      </c>
      <c r="AR50" s="92" t="str">
        <f t="shared" ca="1" si="23"/>
        <v/>
      </c>
      <c r="AS50" s="92" t="str">
        <f t="shared" ca="1" si="23"/>
        <v/>
      </c>
      <c r="AT50" s="92" t="str">
        <f t="shared" ca="1" si="23"/>
        <v/>
      </c>
      <c r="AU50" s="92" t="str">
        <f t="shared" ca="1" si="23"/>
        <v/>
      </c>
      <c r="AV50" s="92" t="str">
        <f t="shared" ca="1" si="23"/>
        <v/>
      </c>
      <c r="AW50" s="92" t="str">
        <f t="shared" ca="1" si="23"/>
        <v/>
      </c>
      <c r="AX50" s="92" t="str">
        <f t="shared" ca="1" si="23"/>
        <v/>
      </c>
      <c r="AY50" s="92" t="str">
        <f t="shared" ca="1" si="23"/>
        <v/>
      </c>
      <c r="AZ50" s="92" t="str">
        <f t="shared" ca="1" si="23"/>
        <v/>
      </c>
      <c r="BA50" s="92" t="str">
        <f t="shared" ca="1" si="23"/>
        <v/>
      </c>
      <c r="BB50" s="92" t="str">
        <f t="shared" ca="1" si="23"/>
        <v/>
      </c>
      <c r="BC50" s="92" t="str">
        <f t="shared" ca="1" si="23"/>
        <v/>
      </c>
      <c r="BD50" s="92" t="str">
        <f t="shared" ca="1" si="23"/>
        <v/>
      </c>
      <c r="BE50" s="92" t="str">
        <f t="shared" ca="1" si="23"/>
        <v/>
      </c>
      <c r="BF50" s="92" t="str">
        <f t="shared" ca="1" si="23"/>
        <v/>
      </c>
      <c r="BG50" s="92" t="str">
        <f t="shared" ca="1" si="23"/>
        <v/>
      </c>
      <c r="BH50" s="92" t="str">
        <f t="shared" ca="1" si="23"/>
        <v/>
      </c>
      <c r="BI50" s="92" t="str">
        <f t="shared" ca="1" si="23"/>
        <v/>
      </c>
      <c r="BJ50" s="92" t="str">
        <f t="shared" ca="1" si="23"/>
        <v/>
      </c>
      <c r="BK50" s="92" t="str">
        <f t="shared" ca="1" si="23"/>
        <v/>
      </c>
      <c r="BL50" s="92" t="str">
        <f t="shared" ca="1" si="23"/>
        <v/>
      </c>
      <c r="BM50" s="92" t="str">
        <f t="shared" ca="1" si="23"/>
        <v/>
      </c>
      <c r="BN50" s="92" t="str">
        <f t="shared" ca="1" si="23"/>
        <v/>
      </c>
      <c r="BO50" s="92" t="str">
        <f t="shared" ca="1" si="23"/>
        <v/>
      </c>
      <c r="BP50" s="92" t="str">
        <f t="shared" ca="1" si="23"/>
        <v/>
      </c>
      <c r="BQ50" s="92" t="str">
        <f t="shared" ca="1" si="23"/>
        <v/>
      </c>
      <c r="BR50" s="92" t="str">
        <f t="shared" ca="1" si="23"/>
        <v/>
      </c>
      <c r="BS50" s="92" t="str">
        <f t="shared" ca="1" si="23"/>
        <v/>
      </c>
      <c r="BT50" s="92" t="str">
        <f t="shared" ca="1" si="23"/>
        <v/>
      </c>
      <c r="BU50" s="92" t="str">
        <f t="shared" ca="1" si="23"/>
        <v/>
      </c>
      <c r="BV50" s="92" t="str">
        <f t="shared" ca="1" si="23"/>
        <v/>
      </c>
      <c r="BW50" s="92" t="str">
        <f t="shared" ca="1" si="23"/>
        <v/>
      </c>
      <c r="BX50" s="92" t="str">
        <f t="shared" ca="1" si="23"/>
        <v/>
      </c>
      <c r="BY50" s="92" t="str">
        <f t="shared" ca="1" si="23"/>
        <v/>
      </c>
      <c r="BZ50" s="92" t="str">
        <f t="shared" ca="1" si="23"/>
        <v/>
      </c>
      <c r="CA50" s="92" t="str">
        <f t="shared" ca="1" si="23"/>
        <v/>
      </c>
      <c r="CB50" s="92" t="str">
        <f t="shared" ca="1" si="23"/>
        <v/>
      </c>
      <c r="CC50" s="92" t="str">
        <f t="shared" ca="1" si="23"/>
        <v/>
      </c>
      <c r="CD50" s="92" t="str">
        <f t="shared" ca="1" si="23"/>
        <v/>
      </c>
      <c r="CE50" s="30" t="str">
        <f t="shared" ca="1" si="7"/>
        <v/>
      </c>
      <c r="CF50" s="31" t="str">
        <f t="shared" ca="1" si="7"/>
        <v/>
      </c>
      <c r="CG50" s="31" t="str">
        <f t="shared" ca="1" si="7"/>
        <v/>
      </c>
      <c r="CH50" s="31" t="str">
        <f t="shared" ca="1" si="7"/>
        <v/>
      </c>
    </row>
    <row r="51" spans="1:86" ht="24" hidden="1" customHeight="1" outlineLevel="1" x14ac:dyDescent="0.2">
      <c r="A51" s="26">
        <v>43</v>
      </c>
      <c r="B51" s="137"/>
      <c r="C51" s="125"/>
      <c r="D51" s="100"/>
      <c r="E51" s="126"/>
      <c r="F51" s="180"/>
      <c r="G51" s="180"/>
      <c r="H51" s="180"/>
      <c r="I51" s="180"/>
      <c r="J51" s="180"/>
      <c r="K51" s="180"/>
      <c r="L51" s="180"/>
      <c r="M51" s="180"/>
      <c r="N51" s="180"/>
      <c r="O51" s="180"/>
      <c r="P51" s="180"/>
      <c r="Q51" s="180"/>
      <c r="R51" s="180"/>
      <c r="S51" s="180"/>
      <c r="T51" s="180"/>
      <c r="U51" s="29">
        <f t="shared" si="8"/>
        <v>0</v>
      </c>
      <c r="W51" s="26">
        <v>43</v>
      </c>
      <c r="X51" s="27">
        <f t="shared" si="17"/>
        <v>0</v>
      </c>
      <c r="Y51" s="27">
        <f t="shared" si="18"/>
        <v>0</v>
      </c>
      <c r="Z51" s="28">
        <f t="shared" si="19"/>
        <v>0</v>
      </c>
      <c r="AA51" s="92" t="str">
        <f t="shared" ca="1" si="12"/>
        <v/>
      </c>
      <c r="AB51" s="92" t="str">
        <f t="shared" ref="AB51:CD55" ca="1" si="24">IF(INDIRECT(AB$3&amp;ROW())="","",IF(AB$7=$X51,INDIRECT(AB$3&amp;ROW()),""))</f>
        <v/>
      </c>
      <c r="AC51" s="92" t="str">
        <f t="shared" ca="1" si="24"/>
        <v/>
      </c>
      <c r="AD51" s="92" t="str">
        <f t="shared" ca="1" si="24"/>
        <v/>
      </c>
      <c r="AE51" s="92" t="str">
        <f t="shared" ca="1" si="24"/>
        <v/>
      </c>
      <c r="AF51" s="92" t="str">
        <f t="shared" ca="1" si="24"/>
        <v/>
      </c>
      <c r="AG51" s="92" t="str">
        <f t="shared" ca="1" si="24"/>
        <v/>
      </c>
      <c r="AH51" s="92" t="str">
        <f t="shared" ca="1" si="24"/>
        <v/>
      </c>
      <c r="AI51" s="92" t="str">
        <f t="shared" ca="1" si="24"/>
        <v/>
      </c>
      <c r="AJ51" s="92" t="str">
        <f t="shared" ca="1" si="24"/>
        <v/>
      </c>
      <c r="AK51" s="92" t="str">
        <f t="shared" ca="1" si="24"/>
        <v/>
      </c>
      <c r="AL51" s="92" t="str">
        <f t="shared" ca="1" si="24"/>
        <v/>
      </c>
      <c r="AM51" s="92" t="str">
        <f t="shared" ca="1" si="24"/>
        <v/>
      </c>
      <c r="AN51" s="92" t="str">
        <f t="shared" ca="1" si="24"/>
        <v/>
      </c>
      <c r="AO51" s="92" t="str">
        <f t="shared" ca="1" si="24"/>
        <v/>
      </c>
      <c r="AP51" s="92" t="str">
        <f t="shared" ca="1" si="24"/>
        <v/>
      </c>
      <c r="AQ51" s="92" t="str">
        <f t="shared" ca="1" si="24"/>
        <v/>
      </c>
      <c r="AR51" s="92" t="str">
        <f t="shared" ca="1" si="24"/>
        <v/>
      </c>
      <c r="AS51" s="92" t="str">
        <f t="shared" ca="1" si="24"/>
        <v/>
      </c>
      <c r="AT51" s="92" t="str">
        <f t="shared" ca="1" si="24"/>
        <v/>
      </c>
      <c r="AU51" s="92" t="str">
        <f t="shared" ca="1" si="24"/>
        <v/>
      </c>
      <c r="AV51" s="92" t="str">
        <f t="shared" ca="1" si="24"/>
        <v/>
      </c>
      <c r="AW51" s="92" t="str">
        <f t="shared" ca="1" si="24"/>
        <v/>
      </c>
      <c r="AX51" s="92" t="str">
        <f t="shared" ca="1" si="24"/>
        <v/>
      </c>
      <c r="AY51" s="92" t="str">
        <f t="shared" ca="1" si="24"/>
        <v/>
      </c>
      <c r="AZ51" s="92" t="str">
        <f t="shared" ca="1" si="24"/>
        <v/>
      </c>
      <c r="BA51" s="92" t="str">
        <f t="shared" ca="1" si="24"/>
        <v/>
      </c>
      <c r="BB51" s="92" t="str">
        <f t="shared" ca="1" si="24"/>
        <v/>
      </c>
      <c r="BC51" s="92" t="str">
        <f t="shared" ca="1" si="24"/>
        <v/>
      </c>
      <c r="BD51" s="92" t="str">
        <f t="shared" ca="1" si="24"/>
        <v/>
      </c>
      <c r="BE51" s="92" t="str">
        <f t="shared" ca="1" si="24"/>
        <v/>
      </c>
      <c r="BF51" s="92" t="str">
        <f t="shared" ca="1" si="24"/>
        <v/>
      </c>
      <c r="BG51" s="92" t="str">
        <f t="shared" ca="1" si="24"/>
        <v/>
      </c>
      <c r="BH51" s="92" t="str">
        <f t="shared" ca="1" si="24"/>
        <v/>
      </c>
      <c r="BI51" s="92" t="str">
        <f t="shared" ca="1" si="24"/>
        <v/>
      </c>
      <c r="BJ51" s="92" t="str">
        <f t="shared" ca="1" si="24"/>
        <v/>
      </c>
      <c r="BK51" s="92" t="str">
        <f t="shared" ca="1" si="24"/>
        <v/>
      </c>
      <c r="BL51" s="92" t="str">
        <f t="shared" ca="1" si="24"/>
        <v/>
      </c>
      <c r="BM51" s="92" t="str">
        <f t="shared" ca="1" si="24"/>
        <v/>
      </c>
      <c r="BN51" s="92" t="str">
        <f t="shared" ca="1" si="24"/>
        <v/>
      </c>
      <c r="BO51" s="92" t="str">
        <f t="shared" ca="1" si="24"/>
        <v/>
      </c>
      <c r="BP51" s="92" t="str">
        <f t="shared" ca="1" si="24"/>
        <v/>
      </c>
      <c r="BQ51" s="92" t="str">
        <f t="shared" ca="1" si="24"/>
        <v/>
      </c>
      <c r="BR51" s="92" t="str">
        <f t="shared" ca="1" si="24"/>
        <v/>
      </c>
      <c r="BS51" s="92" t="str">
        <f t="shared" ca="1" si="24"/>
        <v/>
      </c>
      <c r="BT51" s="92" t="str">
        <f t="shared" ca="1" si="24"/>
        <v/>
      </c>
      <c r="BU51" s="92" t="str">
        <f t="shared" ca="1" si="24"/>
        <v/>
      </c>
      <c r="BV51" s="92" t="str">
        <f t="shared" ca="1" si="24"/>
        <v/>
      </c>
      <c r="BW51" s="92" t="str">
        <f t="shared" ca="1" si="24"/>
        <v/>
      </c>
      <c r="BX51" s="92" t="str">
        <f t="shared" ca="1" si="24"/>
        <v/>
      </c>
      <c r="BY51" s="92" t="str">
        <f t="shared" ca="1" si="24"/>
        <v/>
      </c>
      <c r="BZ51" s="92" t="str">
        <f t="shared" ca="1" si="24"/>
        <v/>
      </c>
      <c r="CA51" s="92" t="str">
        <f t="shared" ca="1" si="24"/>
        <v/>
      </c>
      <c r="CB51" s="92" t="str">
        <f t="shared" ca="1" si="24"/>
        <v/>
      </c>
      <c r="CC51" s="92" t="str">
        <f t="shared" ca="1" si="24"/>
        <v/>
      </c>
      <c r="CD51" s="92" t="str">
        <f t="shared" ca="1" si="24"/>
        <v/>
      </c>
      <c r="CE51" s="30" t="str">
        <f t="shared" ca="1" si="7"/>
        <v/>
      </c>
      <c r="CF51" s="31" t="str">
        <f t="shared" ca="1" si="7"/>
        <v/>
      </c>
      <c r="CG51" s="31" t="str">
        <f t="shared" ca="1" si="7"/>
        <v/>
      </c>
      <c r="CH51" s="31" t="str">
        <f t="shared" ca="1" si="7"/>
        <v/>
      </c>
    </row>
    <row r="52" spans="1:86" ht="24" hidden="1" customHeight="1" outlineLevel="1" x14ac:dyDescent="0.2">
      <c r="A52" s="26">
        <v>44</v>
      </c>
      <c r="B52" s="137"/>
      <c r="C52" s="125"/>
      <c r="D52" s="100"/>
      <c r="E52" s="126"/>
      <c r="F52" s="180"/>
      <c r="G52" s="180"/>
      <c r="H52" s="180"/>
      <c r="I52" s="180"/>
      <c r="J52" s="180"/>
      <c r="K52" s="180"/>
      <c r="L52" s="180"/>
      <c r="M52" s="180"/>
      <c r="N52" s="180"/>
      <c r="O52" s="180"/>
      <c r="P52" s="180"/>
      <c r="Q52" s="180"/>
      <c r="R52" s="180"/>
      <c r="S52" s="180"/>
      <c r="T52" s="180"/>
      <c r="U52" s="29">
        <f t="shared" si="8"/>
        <v>0</v>
      </c>
      <c r="W52" s="26">
        <v>44</v>
      </c>
      <c r="X52" s="27">
        <f t="shared" si="17"/>
        <v>0</v>
      </c>
      <c r="Y52" s="27">
        <f t="shared" si="18"/>
        <v>0</v>
      </c>
      <c r="Z52" s="28">
        <f t="shared" si="19"/>
        <v>0</v>
      </c>
      <c r="AA52" s="92" t="str">
        <f t="shared" ca="1" si="12"/>
        <v/>
      </c>
      <c r="AB52" s="92" t="str">
        <f t="shared" ca="1" si="24"/>
        <v/>
      </c>
      <c r="AC52" s="92" t="str">
        <f t="shared" ca="1" si="24"/>
        <v/>
      </c>
      <c r="AD52" s="92" t="str">
        <f t="shared" ca="1" si="24"/>
        <v/>
      </c>
      <c r="AE52" s="92" t="str">
        <f t="shared" ca="1" si="24"/>
        <v/>
      </c>
      <c r="AF52" s="92" t="str">
        <f t="shared" ca="1" si="24"/>
        <v/>
      </c>
      <c r="AG52" s="92" t="str">
        <f t="shared" ca="1" si="24"/>
        <v/>
      </c>
      <c r="AH52" s="92" t="str">
        <f t="shared" ca="1" si="24"/>
        <v/>
      </c>
      <c r="AI52" s="92" t="str">
        <f t="shared" ca="1" si="24"/>
        <v/>
      </c>
      <c r="AJ52" s="92" t="str">
        <f t="shared" ca="1" si="24"/>
        <v/>
      </c>
      <c r="AK52" s="92" t="str">
        <f t="shared" ca="1" si="24"/>
        <v/>
      </c>
      <c r="AL52" s="92" t="str">
        <f t="shared" ca="1" si="24"/>
        <v/>
      </c>
      <c r="AM52" s="92" t="str">
        <f t="shared" ca="1" si="24"/>
        <v/>
      </c>
      <c r="AN52" s="92" t="str">
        <f t="shared" ca="1" si="24"/>
        <v/>
      </c>
      <c r="AO52" s="92" t="str">
        <f t="shared" ca="1" si="24"/>
        <v/>
      </c>
      <c r="AP52" s="92" t="str">
        <f t="shared" ca="1" si="24"/>
        <v/>
      </c>
      <c r="AQ52" s="92" t="str">
        <f t="shared" ca="1" si="24"/>
        <v/>
      </c>
      <c r="AR52" s="92" t="str">
        <f t="shared" ca="1" si="24"/>
        <v/>
      </c>
      <c r="AS52" s="92" t="str">
        <f t="shared" ca="1" si="24"/>
        <v/>
      </c>
      <c r="AT52" s="92" t="str">
        <f t="shared" ca="1" si="24"/>
        <v/>
      </c>
      <c r="AU52" s="92" t="str">
        <f t="shared" ca="1" si="24"/>
        <v/>
      </c>
      <c r="AV52" s="92" t="str">
        <f t="shared" ca="1" si="24"/>
        <v/>
      </c>
      <c r="AW52" s="92" t="str">
        <f t="shared" ca="1" si="24"/>
        <v/>
      </c>
      <c r="AX52" s="92" t="str">
        <f t="shared" ca="1" si="24"/>
        <v/>
      </c>
      <c r="AY52" s="92" t="str">
        <f t="shared" ca="1" si="24"/>
        <v/>
      </c>
      <c r="AZ52" s="92" t="str">
        <f t="shared" ca="1" si="24"/>
        <v/>
      </c>
      <c r="BA52" s="92" t="str">
        <f t="shared" ca="1" si="24"/>
        <v/>
      </c>
      <c r="BB52" s="92" t="str">
        <f t="shared" ca="1" si="24"/>
        <v/>
      </c>
      <c r="BC52" s="92" t="str">
        <f t="shared" ca="1" si="24"/>
        <v/>
      </c>
      <c r="BD52" s="92" t="str">
        <f t="shared" ca="1" si="24"/>
        <v/>
      </c>
      <c r="BE52" s="92" t="str">
        <f t="shared" ca="1" si="24"/>
        <v/>
      </c>
      <c r="BF52" s="92" t="str">
        <f t="shared" ca="1" si="24"/>
        <v/>
      </c>
      <c r="BG52" s="92" t="str">
        <f t="shared" ca="1" si="24"/>
        <v/>
      </c>
      <c r="BH52" s="92" t="str">
        <f t="shared" ca="1" si="24"/>
        <v/>
      </c>
      <c r="BI52" s="92" t="str">
        <f t="shared" ca="1" si="24"/>
        <v/>
      </c>
      <c r="BJ52" s="92" t="str">
        <f t="shared" ca="1" si="24"/>
        <v/>
      </c>
      <c r="BK52" s="92" t="str">
        <f t="shared" ca="1" si="24"/>
        <v/>
      </c>
      <c r="BL52" s="92" t="str">
        <f t="shared" ca="1" si="24"/>
        <v/>
      </c>
      <c r="BM52" s="92" t="str">
        <f t="shared" ca="1" si="24"/>
        <v/>
      </c>
      <c r="BN52" s="92" t="str">
        <f t="shared" ca="1" si="24"/>
        <v/>
      </c>
      <c r="BO52" s="92" t="str">
        <f t="shared" ca="1" si="24"/>
        <v/>
      </c>
      <c r="BP52" s="92" t="str">
        <f t="shared" ca="1" si="24"/>
        <v/>
      </c>
      <c r="BQ52" s="92" t="str">
        <f t="shared" ca="1" si="24"/>
        <v/>
      </c>
      <c r="BR52" s="92" t="str">
        <f t="shared" ca="1" si="24"/>
        <v/>
      </c>
      <c r="BS52" s="92" t="str">
        <f t="shared" ca="1" si="24"/>
        <v/>
      </c>
      <c r="BT52" s="92" t="str">
        <f t="shared" ca="1" si="24"/>
        <v/>
      </c>
      <c r="BU52" s="92" t="str">
        <f t="shared" ca="1" si="24"/>
        <v/>
      </c>
      <c r="BV52" s="92" t="str">
        <f t="shared" ca="1" si="24"/>
        <v/>
      </c>
      <c r="BW52" s="92" t="str">
        <f t="shared" ca="1" si="24"/>
        <v/>
      </c>
      <c r="BX52" s="92" t="str">
        <f t="shared" ca="1" si="24"/>
        <v/>
      </c>
      <c r="BY52" s="92" t="str">
        <f t="shared" ca="1" si="24"/>
        <v/>
      </c>
      <c r="BZ52" s="92" t="str">
        <f t="shared" ca="1" si="24"/>
        <v/>
      </c>
      <c r="CA52" s="92" t="str">
        <f t="shared" ca="1" si="24"/>
        <v/>
      </c>
      <c r="CB52" s="92" t="str">
        <f t="shared" ca="1" si="24"/>
        <v/>
      </c>
      <c r="CC52" s="92" t="str">
        <f t="shared" ca="1" si="24"/>
        <v/>
      </c>
      <c r="CD52" s="92" t="str">
        <f t="shared" ca="1" si="24"/>
        <v/>
      </c>
      <c r="CE52" s="30" t="str">
        <f t="shared" ca="1" si="7"/>
        <v/>
      </c>
      <c r="CF52" s="31" t="str">
        <f t="shared" ca="1" si="7"/>
        <v/>
      </c>
      <c r="CG52" s="31" t="str">
        <f t="shared" ca="1" si="7"/>
        <v/>
      </c>
      <c r="CH52" s="31" t="str">
        <f t="shared" ca="1" si="7"/>
        <v/>
      </c>
    </row>
    <row r="53" spans="1:86" ht="24" hidden="1" customHeight="1" outlineLevel="1" x14ac:dyDescent="0.2">
      <c r="A53" s="26">
        <v>45</v>
      </c>
      <c r="B53" s="137"/>
      <c r="C53" s="125"/>
      <c r="D53" s="100"/>
      <c r="E53" s="126"/>
      <c r="F53" s="180"/>
      <c r="G53" s="180"/>
      <c r="H53" s="180"/>
      <c r="I53" s="180"/>
      <c r="J53" s="180"/>
      <c r="K53" s="180"/>
      <c r="L53" s="180"/>
      <c r="M53" s="180"/>
      <c r="N53" s="180"/>
      <c r="O53" s="180"/>
      <c r="P53" s="180"/>
      <c r="Q53" s="180"/>
      <c r="R53" s="180"/>
      <c r="S53" s="180"/>
      <c r="T53" s="180"/>
      <c r="U53" s="29">
        <f t="shared" si="8"/>
        <v>0</v>
      </c>
      <c r="W53" s="26">
        <v>45</v>
      </c>
      <c r="X53" s="27">
        <f t="shared" si="17"/>
        <v>0</v>
      </c>
      <c r="Y53" s="27">
        <f t="shared" si="18"/>
        <v>0</v>
      </c>
      <c r="Z53" s="28">
        <f t="shared" si="19"/>
        <v>0</v>
      </c>
      <c r="AA53" s="92" t="str">
        <f t="shared" ca="1" si="12"/>
        <v/>
      </c>
      <c r="AB53" s="92" t="str">
        <f t="shared" ca="1" si="24"/>
        <v/>
      </c>
      <c r="AC53" s="92" t="str">
        <f t="shared" ca="1" si="24"/>
        <v/>
      </c>
      <c r="AD53" s="92" t="str">
        <f t="shared" ca="1" si="24"/>
        <v/>
      </c>
      <c r="AE53" s="92" t="str">
        <f t="shared" ca="1" si="24"/>
        <v/>
      </c>
      <c r="AF53" s="92" t="str">
        <f t="shared" ca="1" si="24"/>
        <v/>
      </c>
      <c r="AG53" s="92" t="str">
        <f t="shared" ca="1" si="24"/>
        <v/>
      </c>
      <c r="AH53" s="92" t="str">
        <f t="shared" ca="1" si="24"/>
        <v/>
      </c>
      <c r="AI53" s="92" t="str">
        <f t="shared" ca="1" si="24"/>
        <v/>
      </c>
      <c r="AJ53" s="92" t="str">
        <f t="shared" ca="1" si="24"/>
        <v/>
      </c>
      <c r="AK53" s="92" t="str">
        <f t="shared" ca="1" si="24"/>
        <v/>
      </c>
      <c r="AL53" s="92" t="str">
        <f t="shared" ca="1" si="24"/>
        <v/>
      </c>
      <c r="AM53" s="92" t="str">
        <f t="shared" ca="1" si="24"/>
        <v/>
      </c>
      <c r="AN53" s="92" t="str">
        <f t="shared" ca="1" si="24"/>
        <v/>
      </c>
      <c r="AO53" s="92" t="str">
        <f t="shared" ca="1" si="24"/>
        <v/>
      </c>
      <c r="AP53" s="92" t="str">
        <f t="shared" ca="1" si="24"/>
        <v/>
      </c>
      <c r="AQ53" s="92" t="str">
        <f t="shared" ca="1" si="24"/>
        <v/>
      </c>
      <c r="AR53" s="92" t="str">
        <f t="shared" ca="1" si="24"/>
        <v/>
      </c>
      <c r="AS53" s="92" t="str">
        <f t="shared" ca="1" si="24"/>
        <v/>
      </c>
      <c r="AT53" s="92" t="str">
        <f t="shared" ca="1" si="24"/>
        <v/>
      </c>
      <c r="AU53" s="92" t="str">
        <f t="shared" ca="1" si="24"/>
        <v/>
      </c>
      <c r="AV53" s="92" t="str">
        <f t="shared" ca="1" si="24"/>
        <v/>
      </c>
      <c r="AW53" s="92" t="str">
        <f t="shared" ca="1" si="24"/>
        <v/>
      </c>
      <c r="AX53" s="92" t="str">
        <f t="shared" ca="1" si="24"/>
        <v/>
      </c>
      <c r="AY53" s="92" t="str">
        <f t="shared" ca="1" si="24"/>
        <v/>
      </c>
      <c r="AZ53" s="92" t="str">
        <f t="shared" ca="1" si="24"/>
        <v/>
      </c>
      <c r="BA53" s="92" t="str">
        <f t="shared" ca="1" si="24"/>
        <v/>
      </c>
      <c r="BB53" s="92" t="str">
        <f t="shared" ca="1" si="24"/>
        <v/>
      </c>
      <c r="BC53" s="92" t="str">
        <f t="shared" ca="1" si="24"/>
        <v/>
      </c>
      <c r="BD53" s="92" t="str">
        <f t="shared" ca="1" si="24"/>
        <v/>
      </c>
      <c r="BE53" s="92" t="str">
        <f t="shared" ca="1" si="24"/>
        <v/>
      </c>
      <c r="BF53" s="92" t="str">
        <f t="shared" ca="1" si="24"/>
        <v/>
      </c>
      <c r="BG53" s="92" t="str">
        <f t="shared" ca="1" si="24"/>
        <v/>
      </c>
      <c r="BH53" s="92" t="str">
        <f t="shared" ca="1" si="24"/>
        <v/>
      </c>
      <c r="BI53" s="92" t="str">
        <f t="shared" ca="1" si="24"/>
        <v/>
      </c>
      <c r="BJ53" s="92" t="str">
        <f t="shared" ca="1" si="24"/>
        <v/>
      </c>
      <c r="BK53" s="92" t="str">
        <f t="shared" ca="1" si="24"/>
        <v/>
      </c>
      <c r="BL53" s="92" t="str">
        <f t="shared" ca="1" si="24"/>
        <v/>
      </c>
      <c r="BM53" s="92" t="str">
        <f t="shared" ca="1" si="24"/>
        <v/>
      </c>
      <c r="BN53" s="92" t="str">
        <f t="shared" ca="1" si="24"/>
        <v/>
      </c>
      <c r="BO53" s="92" t="str">
        <f t="shared" ca="1" si="24"/>
        <v/>
      </c>
      <c r="BP53" s="92" t="str">
        <f t="shared" ca="1" si="24"/>
        <v/>
      </c>
      <c r="BQ53" s="92" t="str">
        <f t="shared" ca="1" si="24"/>
        <v/>
      </c>
      <c r="BR53" s="92" t="str">
        <f t="shared" ca="1" si="24"/>
        <v/>
      </c>
      <c r="BS53" s="92" t="str">
        <f t="shared" ca="1" si="24"/>
        <v/>
      </c>
      <c r="BT53" s="92" t="str">
        <f t="shared" ca="1" si="24"/>
        <v/>
      </c>
      <c r="BU53" s="92" t="str">
        <f t="shared" ca="1" si="24"/>
        <v/>
      </c>
      <c r="BV53" s="92" t="str">
        <f t="shared" ca="1" si="24"/>
        <v/>
      </c>
      <c r="BW53" s="92" t="str">
        <f t="shared" ca="1" si="24"/>
        <v/>
      </c>
      <c r="BX53" s="92" t="str">
        <f t="shared" ca="1" si="24"/>
        <v/>
      </c>
      <c r="BY53" s="92" t="str">
        <f t="shared" ca="1" si="24"/>
        <v/>
      </c>
      <c r="BZ53" s="92" t="str">
        <f t="shared" ca="1" si="24"/>
        <v/>
      </c>
      <c r="CA53" s="92" t="str">
        <f t="shared" ca="1" si="24"/>
        <v/>
      </c>
      <c r="CB53" s="92" t="str">
        <f t="shared" ca="1" si="24"/>
        <v/>
      </c>
      <c r="CC53" s="92" t="str">
        <f t="shared" ca="1" si="24"/>
        <v/>
      </c>
      <c r="CD53" s="92" t="str">
        <f t="shared" ca="1" si="24"/>
        <v/>
      </c>
      <c r="CE53" s="30" t="str">
        <f t="shared" ca="1" si="7"/>
        <v/>
      </c>
      <c r="CF53" s="31" t="str">
        <f t="shared" ca="1" si="7"/>
        <v/>
      </c>
      <c r="CG53" s="31" t="str">
        <f t="shared" ca="1" si="7"/>
        <v/>
      </c>
      <c r="CH53" s="31" t="str">
        <f t="shared" ca="1" si="7"/>
        <v/>
      </c>
    </row>
    <row r="54" spans="1:86" ht="24" hidden="1" customHeight="1" outlineLevel="1" x14ac:dyDescent="0.2">
      <c r="A54" s="26">
        <v>46</v>
      </c>
      <c r="B54" s="137"/>
      <c r="C54" s="125"/>
      <c r="D54" s="100"/>
      <c r="E54" s="126"/>
      <c r="F54" s="180"/>
      <c r="G54" s="180"/>
      <c r="H54" s="180"/>
      <c r="I54" s="180"/>
      <c r="J54" s="180"/>
      <c r="K54" s="180"/>
      <c r="L54" s="180"/>
      <c r="M54" s="180"/>
      <c r="N54" s="180"/>
      <c r="O54" s="180"/>
      <c r="P54" s="180"/>
      <c r="Q54" s="180"/>
      <c r="R54" s="180"/>
      <c r="S54" s="180"/>
      <c r="T54" s="180"/>
      <c r="U54" s="29">
        <f t="shared" si="8"/>
        <v>0</v>
      </c>
      <c r="W54" s="26">
        <v>46</v>
      </c>
      <c r="X54" s="27">
        <f t="shared" si="17"/>
        <v>0</v>
      </c>
      <c r="Y54" s="27">
        <f t="shared" si="18"/>
        <v>0</v>
      </c>
      <c r="Z54" s="28">
        <f t="shared" si="19"/>
        <v>0</v>
      </c>
      <c r="AA54" s="92" t="str">
        <f t="shared" ca="1" si="12"/>
        <v/>
      </c>
      <c r="AB54" s="92" t="str">
        <f t="shared" ca="1" si="24"/>
        <v/>
      </c>
      <c r="AC54" s="92" t="str">
        <f t="shared" ca="1" si="24"/>
        <v/>
      </c>
      <c r="AD54" s="92" t="str">
        <f t="shared" ca="1" si="24"/>
        <v/>
      </c>
      <c r="AE54" s="92" t="str">
        <f t="shared" ca="1" si="24"/>
        <v/>
      </c>
      <c r="AF54" s="92" t="str">
        <f t="shared" ca="1" si="24"/>
        <v/>
      </c>
      <c r="AG54" s="92" t="str">
        <f t="shared" ca="1" si="24"/>
        <v/>
      </c>
      <c r="AH54" s="92" t="str">
        <f t="shared" ca="1" si="24"/>
        <v/>
      </c>
      <c r="AI54" s="92" t="str">
        <f t="shared" ca="1" si="24"/>
        <v/>
      </c>
      <c r="AJ54" s="92" t="str">
        <f t="shared" ca="1" si="24"/>
        <v/>
      </c>
      <c r="AK54" s="92" t="str">
        <f t="shared" ca="1" si="24"/>
        <v/>
      </c>
      <c r="AL54" s="92" t="str">
        <f t="shared" ca="1" si="24"/>
        <v/>
      </c>
      <c r="AM54" s="92" t="str">
        <f t="shared" ca="1" si="24"/>
        <v/>
      </c>
      <c r="AN54" s="92" t="str">
        <f t="shared" ca="1" si="24"/>
        <v/>
      </c>
      <c r="AO54" s="92" t="str">
        <f t="shared" ca="1" si="24"/>
        <v/>
      </c>
      <c r="AP54" s="92" t="str">
        <f t="shared" ca="1" si="24"/>
        <v/>
      </c>
      <c r="AQ54" s="92" t="str">
        <f t="shared" ca="1" si="24"/>
        <v/>
      </c>
      <c r="AR54" s="92" t="str">
        <f t="shared" ca="1" si="24"/>
        <v/>
      </c>
      <c r="AS54" s="92" t="str">
        <f t="shared" ca="1" si="24"/>
        <v/>
      </c>
      <c r="AT54" s="92" t="str">
        <f t="shared" ca="1" si="24"/>
        <v/>
      </c>
      <c r="AU54" s="92" t="str">
        <f t="shared" ca="1" si="24"/>
        <v/>
      </c>
      <c r="AV54" s="92" t="str">
        <f t="shared" ca="1" si="24"/>
        <v/>
      </c>
      <c r="AW54" s="92" t="str">
        <f t="shared" ca="1" si="24"/>
        <v/>
      </c>
      <c r="AX54" s="92" t="str">
        <f t="shared" ca="1" si="24"/>
        <v/>
      </c>
      <c r="AY54" s="92" t="str">
        <f t="shared" ca="1" si="24"/>
        <v/>
      </c>
      <c r="AZ54" s="92" t="str">
        <f t="shared" ca="1" si="24"/>
        <v/>
      </c>
      <c r="BA54" s="92" t="str">
        <f t="shared" ca="1" si="24"/>
        <v/>
      </c>
      <c r="BB54" s="92" t="str">
        <f t="shared" ca="1" si="24"/>
        <v/>
      </c>
      <c r="BC54" s="92" t="str">
        <f t="shared" ca="1" si="24"/>
        <v/>
      </c>
      <c r="BD54" s="92" t="str">
        <f t="shared" ca="1" si="24"/>
        <v/>
      </c>
      <c r="BE54" s="92" t="str">
        <f t="shared" ca="1" si="24"/>
        <v/>
      </c>
      <c r="BF54" s="92" t="str">
        <f t="shared" ca="1" si="24"/>
        <v/>
      </c>
      <c r="BG54" s="92" t="str">
        <f t="shared" ca="1" si="24"/>
        <v/>
      </c>
      <c r="BH54" s="92" t="str">
        <f t="shared" ca="1" si="24"/>
        <v/>
      </c>
      <c r="BI54" s="92" t="str">
        <f t="shared" ca="1" si="24"/>
        <v/>
      </c>
      <c r="BJ54" s="92" t="str">
        <f t="shared" ca="1" si="24"/>
        <v/>
      </c>
      <c r="BK54" s="92" t="str">
        <f t="shared" ca="1" si="24"/>
        <v/>
      </c>
      <c r="BL54" s="92" t="str">
        <f t="shared" ca="1" si="24"/>
        <v/>
      </c>
      <c r="BM54" s="92" t="str">
        <f t="shared" ca="1" si="24"/>
        <v/>
      </c>
      <c r="BN54" s="92" t="str">
        <f t="shared" ca="1" si="24"/>
        <v/>
      </c>
      <c r="BO54" s="92" t="str">
        <f t="shared" ca="1" si="24"/>
        <v/>
      </c>
      <c r="BP54" s="92" t="str">
        <f t="shared" ca="1" si="24"/>
        <v/>
      </c>
      <c r="BQ54" s="92" t="str">
        <f t="shared" ca="1" si="24"/>
        <v/>
      </c>
      <c r="BR54" s="92" t="str">
        <f t="shared" ca="1" si="24"/>
        <v/>
      </c>
      <c r="BS54" s="92" t="str">
        <f t="shared" ca="1" si="24"/>
        <v/>
      </c>
      <c r="BT54" s="92" t="str">
        <f t="shared" ca="1" si="24"/>
        <v/>
      </c>
      <c r="BU54" s="92" t="str">
        <f t="shared" ca="1" si="24"/>
        <v/>
      </c>
      <c r="BV54" s="92" t="str">
        <f t="shared" ca="1" si="24"/>
        <v/>
      </c>
      <c r="BW54" s="92" t="str">
        <f t="shared" ca="1" si="24"/>
        <v/>
      </c>
      <c r="BX54" s="92" t="str">
        <f t="shared" ca="1" si="24"/>
        <v/>
      </c>
      <c r="BY54" s="92" t="str">
        <f t="shared" ca="1" si="24"/>
        <v/>
      </c>
      <c r="BZ54" s="92" t="str">
        <f t="shared" ca="1" si="24"/>
        <v/>
      </c>
      <c r="CA54" s="92" t="str">
        <f t="shared" ca="1" si="24"/>
        <v/>
      </c>
      <c r="CB54" s="92" t="str">
        <f t="shared" ca="1" si="24"/>
        <v/>
      </c>
      <c r="CC54" s="92" t="str">
        <f t="shared" ca="1" si="24"/>
        <v/>
      </c>
      <c r="CD54" s="92" t="str">
        <f t="shared" ca="1" si="24"/>
        <v/>
      </c>
      <c r="CE54" s="30" t="str">
        <f t="shared" ca="1" si="7"/>
        <v/>
      </c>
      <c r="CF54" s="31" t="str">
        <f t="shared" ca="1" si="7"/>
        <v/>
      </c>
      <c r="CG54" s="31" t="str">
        <f t="shared" ca="1" si="7"/>
        <v/>
      </c>
      <c r="CH54" s="31" t="str">
        <f t="shared" ca="1" si="7"/>
        <v/>
      </c>
    </row>
    <row r="55" spans="1:86" ht="24" hidden="1" customHeight="1" outlineLevel="1" x14ac:dyDescent="0.2">
      <c r="A55" s="26">
        <v>47</v>
      </c>
      <c r="B55" s="137"/>
      <c r="C55" s="125"/>
      <c r="D55" s="100"/>
      <c r="E55" s="126"/>
      <c r="F55" s="180"/>
      <c r="G55" s="180"/>
      <c r="H55" s="180"/>
      <c r="I55" s="180"/>
      <c r="J55" s="180"/>
      <c r="K55" s="180"/>
      <c r="L55" s="180"/>
      <c r="M55" s="180"/>
      <c r="N55" s="180"/>
      <c r="O55" s="180"/>
      <c r="P55" s="180"/>
      <c r="Q55" s="180"/>
      <c r="R55" s="180"/>
      <c r="S55" s="180"/>
      <c r="T55" s="180"/>
      <c r="U55" s="29">
        <f t="shared" si="8"/>
        <v>0</v>
      </c>
      <c r="W55" s="26">
        <v>47</v>
      </c>
      <c r="X55" s="27">
        <f t="shared" si="17"/>
        <v>0</v>
      </c>
      <c r="Y55" s="27">
        <f t="shared" si="18"/>
        <v>0</v>
      </c>
      <c r="Z55" s="28">
        <f t="shared" si="19"/>
        <v>0</v>
      </c>
      <c r="AA55" s="92" t="str">
        <f t="shared" ca="1" si="12"/>
        <v/>
      </c>
      <c r="AB55" s="92" t="str">
        <f t="shared" ca="1" si="24"/>
        <v/>
      </c>
      <c r="AC55" s="92" t="str">
        <f t="shared" ca="1" si="24"/>
        <v/>
      </c>
      <c r="AD55" s="92" t="str">
        <f t="shared" ca="1" si="24"/>
        <v/>
      </c>
      <c r="AE55" s="92" t="str">
        <f t="shared" ca="1" si="24"/>
        <v/>
      </c>
      <c r="AF55" s="92" t="str">
        <f t="shared" ca="1" si="24"/>
        <v/>
      </c>
      <c r="AG55" s="92" t="str">
        <f t="shared" ca="1" si="24"/>
        <v/>
      </c>
      <c r="AH55" s="92" t="str">
        <f t="shared" ca="1" si="24"/>
        <v/>
      </c>
      <c r="AI55" s="92" t="str">
        <f t="shared" ca="1" si="24"/>
        <v/>
      </c>
      <c r="AJ55" s="92" t="str">
        <f t="shared" ca="1" si="24"/>
        <v/>
      </c>
      <c r="AK55" s="92" t="str">
        <f t="shared" ca="1" si="24"/>
        <v/>
      </c>
      <c r="AL55" s="92" t="str">
        <f t="shared" ca="1" si="24"/>
        <v/>
      </c>
      <c r="AM55" s="92" t="str">
        <f t="shared" ca="1" si="24"/>
        <v/>
      </c>
      <c r="AN55" s="92" t="str">
        <f t="shared" ca="1" si="24"/>
        <v/>
      </c>
      <c r="AO55" s="92" t="str">
        <f t="shared" ca="1" si="24"/>
        <v/>
      </c>
      <c r="AP55" s="92" t="str">
        <f t="shared" ca="1" si="24"/>
        <v/>
      </c>
      <c r="AQ55" s="92" t="str">
        <f t="shared" ca="1" si="24"/>
        <v/>
      </c>
      <c r="AR55" s="92" t="str">
        <f t="shared" ca="1" si="24"/>
        <v/>
      </c>
      <c r="AS55" s="92" t="str">
        <f t="shared" ca="1" si="24"/>
        <v/>
      </c>
      <c r="AT55" s="92" t="str">
        <f t="shared" ca="1" si="24"/>
        <v/>
      </c>
      <c r="AU55" s="92" t="str">
        <f t="shared" ca="1" si="24"/>
        <v/>
      </c>
      <c r="AV55" s="92" t="str">
        <f t="shared" ca="1" si="24"/>
        <v/>
      </c>
      <c r="AW55" s="92" t="str">
        <f t="shared" ca="1" si="24"/>
        <v/>
      </c>
      <c r="AX55" s="92" t="str">
        <f t="shared" ca="1" si="24"/>
        <v/>
      </c>
      <c r="AY55" s="92" t="str">
        <f t="shared" ca="1" si="24"/>
        <v/>
      </c>
      <c r="AZ55" s="92" t="str">
        <f t="shared" ca="1" si="24"/>
        <v/>
      </c>
      <c r="BA55" s="92" t="str">
        <f t="shared" ca="1" si="24"/>
        <v/>
      </c>
      <c r="BB55" s="92" t="str">
        <f t="shared" ca="1" si="24"/>
        <v/>
      </c>
      <c r="BC55" s="92" t="str">
        <f t="shared" ca="1" si="24"/>
        <v/>
      </c>
      <c r="BD55" s="92" t="str">
        <f t="shared" ca="1" si="24"/>
        <v/>
      </c>
      <c r="BE55" s="92" t="str">
        <f t="shared" ca="1" si="24"/>
        <v/>
      </c>
      <c r="BF55" s="92" t="str">
        <f t="shared" ca="1" si="24"/>
        <v/>
      </c>
      <c r="BG55" s="92" t="str">
        <f t="shared" ca="1" si="24"/>
        <v/>
      </c>
      <c r="BH55" s="92" t="str">
        <f t="shared" ca="1" si="24"/>
        <v/>
      </c>
      <c r="BI55" s="92" t="str">
        <f t="shared" ca="1" si="24"/>
        <v/>
      </c>
      <c r="BJ55" s="92" t="str">
        <f t="shared" ca="1" si="24"/>
        <v/>
      </c>
      <c r="BK55" s="92" t="str">
        <f t="shared" ref="AB55:CD60" ca="1" si="25">IF(INDIRECT(BK$3&amp;ROW())="","",IF(BK$7=$X55,INDIRECT(BK$3&amp;ROW()),""))</f>
        <v/>
      </c>
      <c r="BL55" s="92" t="str">
        <f t="shared" ca="1" si="25"/>
        <v/>
      </c>
      <c r="BM55" s="92" t="str">
        <f t="shared" ca="1" si="25"/>
        <v/>
      </c>
      <c r="BN55" s="92" t="str">
        <f t="shared" ca="1" si="25"/>
        <v/>
      </c>
      <c r="BO55" s="92" t="str">
        <f t="shared" ca="1" si="25"/>
        <v/>
      </c>
      <c r="BP55" s="92" t="str">
        <f t="shared" ca="1" si="25"/>
        <v/>
      </c>
      <c r="BQ55" s="92" t="str">
        <f t="shared" ca="1" si="25"/>
        <v/>
      </c>
      <c r="BR55" s="92" t="str">
        <f t="shared" ca="1" si="25"/>
        <v/>
      </c>
      <c r="BS55" s="92" t="str">
        <f t="shared" ca="1" si="25"/>
        <v/>
      </c>
      <c r="BT55" s="92" t="str">
        <f t="shared" ca="1" si="25"/>
        <v/>
      </c>
      <c r="BU55" s="92" t="str">
        <f t="shared" ca="1" si="25"/>
        <v/>
      </c>
      <c r="BV55" s="92" t="str">
        <f t="shared" ca="1" si="25"/>
        <v/>
      </c>
      <c r="BW55" s="92" t="str">
        <f t="shared" ca="1" si="25"/>
        <v/>
      </c>
      <c r="BX55" s="92" t="str">
        <f t="shared" ca="1" si="25"/>
        <v/>
      </c>
      <c r="BY55" s="92" t="str">
        <f t="shared" ca="1" si="25"/>
        <v/>
      </c>
      <c r="BZ55" s="92" t="str">
        <f t="shared" ca="1" si="25"/>
        <v/>
      </c>
      <c r="CA55" s="92" t="str">
        <f t="shared" ca="1" si="25"/>
        <v/>
      </c>
      <c r="CB55" s="92" t="str">
        <f t="shared" ca="1" si="25"/>
        <v/>
      </c>
      <c r="CC55" s="92" t="str">
        <f t="shared" ca="1" si="25"/>
        <v/>
      </c>
      <c r="CD55" s="92" t="str">
        <f t="shared" ca="1" si="25"/>
        <v/>
      </c>
      <c r="CE55" s="30" t="str">
        <f t="shared" ca="1" si="7"/>
        <v/>
      </c>
      <c r="CF55" s="31" t="str">
        <f t="shared" ca="1" si="7"/>
        <v/>
      </c>
      <c r="CG55" s="31" t="str">
        <f t="shared" ca="1" si="7"/>
        <v/>
      </c>
      <c r="CH55" s="31" t="str">
        <f t="shared" ca="1" si="7"/>
        <v/>
      </c>
    </row>
    <row r="56" spans="1:86" ht="24" hidden="1" customHeight="1" outlineLevel="1" x14ac:dyDescent="0.2">
      <c r="A56" s="26">
        <v>48</v>
      </c>
      <c r="B56" s="137"/>
      <c r="C56" s="125"/>
      <c r="D56" s="100"/>
      <c r="E56" s="126"/>
      <c r="F56" s="180"/>
      <c r="G56" s="180"/>
      <c r="H56" s="180"/>
      <c r="I56" s="180"/>
      <c r="J56" s="180"/>
      <c r="K56" s="180"/>
      <c r="L56" s="180"/>
      <c r="M56" s="180"/>
      <c r="N56" s="180"/>
      <c r="O56" s="180"/>
      <c r="P56" s="180"/>
      <c r="Q56" s="180"/>
      <c r="R56" s="180"/>
      <c r="S56" s="180"/>
      <c r="T56" s="180"/>
      <c r="U56" s="29">
        <f t="shared" si="8"/>
        <v>0</v>
      </c>
      <c r="W56" s="26">
        <v>48</v>
      </c>
      <c r="X56" s="27">
        <f t="shared" si="17"/>
        <v>0</v>
      </c>
      <c r="Y56" s="27">
        <f t="shared" si="18"/>
        <v>0</v>
      </c>
      <c r="Z56" s="28">
        <f t="shared" si="19"/>
        <v>0</v>
      </c>
      <c r="AA56" s="92" t="str">
        <f t="shared" ca="1" si="12"/>
        <v/>
      </c>
      <c r="AB56" s="92" t="str">
        <f t="shared" ca="1" si="25"/>
        <v/>
      </c>
      <c r="AC56" s="92" t="str">
        <f t="shared" ca="1" si="25"/>
        <v/>
      </c>
      <c r="AD56" s="92" t="str">
        <f t="shared" ca="1" si="25"/>
        <v/>
      </c>
      <c r="AE56" s="92" t="str">
        <f t="shared" ca="1" si="25"/>
        <v/>
      </c>
      <c r="AF56" s="92" t="str">
        <f t="shared" ca="1" si="25"/>
        <v/>
      </c>
      <c r="AG56" s="92" t="str">
        <f t="shared" ca="1" si="25"/>
        <v/>
      </c>
      <c r="AH56" s="92" t="str">
        <f t="shared" ca="1" si="25"/>
        <v/>
      </c>
      <c r="AI56" s="92" t="str">
        <f t="shared" ca="1" si="25"/>
        <v/>
      </c>
      <c r="AJ56" s="92" t="str">
        <f t="shared" ca="1" si="25"/>
        <v/>
      </c>
      <c r="AK56" s="92" t="str">
        <f t="shared" ca="1" si="25"/>
        <v/>
      </c>
      <c r="AL56" s="92" t="str">
        <f t="shared" ca="1" si="25"/>
        <v/>
      </c>
      <c r="AM56" s="92" t="str">
        <f t="shared" ca="1" si="25"/>
        <v/>
      </c>
      <c r="AN56" s="92" t="str">
        <f t="shared" ca="1" si="25"/>
        <v/>
      </c>
      <c r="AO56" s="92" t="str">
        <f t="shared" ca="1" si="25"/>
        <v/>
      </c>
      <c r="AP56" s="92" t="str">
        <f t="shared" ca="1" si="25"/>
        <v/>
      </c>
      <c r="AQ56" s="92" t="str">
        <f t="shared" ca="1" si="25"/>
        <v/>
      </c>
      <c r="AR56" s="92" t="str">
        <f t="shared" ca="1" si="25"/>
        <v/>
      </c>
      <c r="AS56" s="92" t="str">
        <f t="shared" ca="1" si="25"/>
        <v/>
      </c>
      <c r="AT56" s="92" t="str">
        <f t="shared" ca="1" si="25"/>
        <v/>
      </c>
      <c r="AU56" s="92" t="str">
        <f t="shared" ca="1" si="25"/>
        <v/>
      </c>
      <c r="AV56" s="92" t="str">
        <f t="shared" ca="1" si="25"/>
        <v/>
      </c>
      <c r="AW56" s="92" t="str">
        <f t="shared" ca="1" si="25"/>
        <v/>
      </c>
      <c r="AX56" s="92" t="str">
        <f t="shared" ca="1" si="25"/>
        <v/>
      </c>
      <c r="AY56" s="92" t="str">
        <f t="shared" ca="1" si="25"/>
        <v/>
      </c>
      <c r="AZ56" s="92" t="str">
        <f t="shared" ca="1" si="25"/>
        <v/>
      </c>
      <c r="BA56" s="92" t="str">
        <f t="shared" ca="1" si="25"/>
        <v/>
      </c>
      <c r="BB56" s="92" t="str">
        <f t="shared" ca="1" si="25"/>
        <v/>
      </c>
      <c r="BC56" s="92" t="str">
        <f t="shared" ca="1" si="25"/>
        <v/>
      </c>
      <c r="BD56" s="92" t="str">
        <f t="shared" ca="1" si="25"/>
        <v/>
      </c>
      <c r="BE56" s="92" t="str">
        <f t="shared" ca="1" si="25"/>
        <v/>
      </c>
      <c r="BF56" s="92" t="str">
        <f t="shared" ca="1" si="25"/>
        <v/>
      </c>
      <c r="BG56" s="92" t="str">
        <f t="shared" ca="1" si="25"/>
        <v/>
      </c>
      <c r="BH56" s="92" t="str">
        <f t="shared" ca="1" si="25"/>
        <v/>
      </c>
      <c r="BI56" s="92" t="str">
        <f t="shared" ca="1" si="25"/>
        <v/>
      </c>
      <c r="BJ56" s="92" t="str">
        <f t="shared" ca="1" si="25"/>
        <v/>
      </c>
      <c r="BK56" s="92" t="str">
        <f t="shared" ca="1" si="25"/>
        <v/>
      </c>
      <c r="BL56" s="92" t="str">
        <f t="shared" ca="1" si="25"/>
        <v/>
      </c>
      <c r="BM56" s="92" t="str">
        <f t="shared" ca="1" si="25"/>
        <v/>
      </c>
      <c r="BN56" s="92" t="str">
        <f t="shared" ca="1" si="25"/>
        <v/>
      </c>
      <c r="BO56" s="92" t="str">
        <f t="shared" ca="1" si="25"/>
        <v/>
      </c>
      <c r="BP56" s="92" t="str">
        <f t="shared" ca="1" si="25"/>
        <v/>
      </c>
      <c r="BQ56" s="92" t="str">
        <f t="shared" ca="1" si="25"/>
        <v/>
      </c>
      <c r="BR56" s="92" t="str">
        <f t="shared" ca="1" si="25"/>
        <v/>
      </c>
      <c r="BS56" s="92" t="str">
        <f t="shared" ca="1" si="25"/>
        <v/>
      </c>
      <c r="BT56" s="92" t="str">
        <f t="shared" ca="1" si="25"/>
        <v/>
      </c>
      <c r="BU56" s="92" t="str">
        <f t="shared" ca="1" si="25"/>
        <v/>
      </c>
      <c r="BV56" s="92" t="str">
        <f t="shared" ca="1" si="25"/>
        <v/>
      </c>
      <c r="BW56" s="92" t="str">
        <f t="shared" ca="1" si="25"/>
        <v/>
      </c>
      <c r="BX56" s="92" t="str">
        <f t="shared" ca="1" si="25"/>
        <v/>
      </c>
      <c r="BY56" s="92" t="str">
        <f t="shared" ca="1" si="25"/>
        <v/>
      </c>
      <c r="BZ56" s="92" t="str">
        <f t="shared" ca="1" si="25"/>
        <v/>
      </c>
      <c r="CA56" s="92" t="str">
        <f t="shared" ca="1" si="25"/>
        <v/>
      </c>
      <c r="CB56" s="92" t="str">
        <f t="shared" ca="1" si="25"/>
        <v/>
      </c>
      <c r="CC56" s="92" t="str">
        <f t="shared" ca="1" si="25"/>
        <v/>
      </c>
      <c r="CD56" s="92" t="str">
        <f t="shared" ca="1" si="25"/>
        <v/>
      </c>
      <c r="CE56" s="30" t="str">
        <f t="shared" ca="1" si="7"/>
        <v/>
      </c>
      <c r="CF56" s="31" t="str">
        <f t="shared" ca="1" si="7"/>
        <v/>
      </c>
      <c r="CG56" s="31" t="str">
        <f t="shared" ca="1" si="7"/>
        <v/>
      </c>
      <c r="CH56" s="31" t="str">
        <f t="shared" ca="1" si="7"/>
        <v/>
      </c>
    </row>
    <row r="57" spans="1:86" ht="24" hidden="1" customHeight="1" outlineLevel="1" x14ac:dyDescent="0.2">
      <c r="A57" s="26">
        <v>49</v>
      </c>
      <c r="B57" s="137"/>
      <c r="C57" s="125"/>
      <c r="D57" s="100"/>
      <c r="E57" s="126"/>
      <c r="F57" s="180"/>
      <c r="G57" s="180"/>
      <c r="H57" s="180"/>
      <c r="I57" s="180"/>
      <c r="J57" s="180"/>
      <c r="K57" s="180"/>
      <c r="L57" s="180"/>
      <c r="M57" s="180"/>
      <c r="N57" s="180"/>
      <c r="O57" s="180"/>
      <c r="P57" s="180"/>
      <c r="Q57" s="180"/>
      <c r="R57" s="180"/>
      <c r="S57" s="180"/>
      <c r="T57" s="180"/>
      <c r="U57" s="29">
        <f t="shared" si="8"/>
        <v>0</v>
      </c>
      <c r="W57" s="26">
        <v>49</v>
      </c>
      <c r="X57" s="27">
        <f t="shared" si="17"/>
        <v>0</v>
      </c>
      <c r="Y57" s="27">
        <f t="shared" si="18"/>
        <v>0</v>
      </c>
      <c r="Z57" s="28">
        <f t="shared" si="19"/>
        <v>0</v>
      </c>
      <c r="AA57" s="92" t="str">
        <f t="shared" ca="1" si="12"/>
        <v/>
      </c>
      <c r="AB57" s="92" t="str">
        <f t="shared" ca="1" si="25"/>
        <v/>
      </c>
      <c r="AC57" s="92" t="str">
        <f t="shared" ca="1" si="25"/>
        <v/>
      </c>
      <c r="AD57" s="92" t="str">
        <f t="shared" ca="1" si="25"/>
        <v/>
      </c>
      <c r="AE57" s="92" t="str">
        <f t="shared" ca="1" si="25"/>
        <v/>
      </c>
      <c r="AF57" s="92" t="str">
        <f t="shared" ca="1" si="25"/>
        <v/>
      </c>
      <c r="AG57" s="92" t="str">
        <f t="shared" ca="1" si="25"/>
        <v/>
      </c>
      <c r="AH57" s="92" t="str">
        <f t="shared" ca="1" si="25"/>
        <v/>
      </c>
      <c r="AI57" s="92" t="str">
        <f t="shared" ca="1" si="25"/>
        <v/>
      </c>
      <c r="AJ57" s="92" t="str">
        <f t="shared" ca="1" si="25"/>
        <v/>
      </c>
      <c r="AK57" s="92" t="str">
        <f t="shared" ca="1" si="25"/>
        <v/>
      </c>
      <c r="AL57" s="92" t="str">
        <f t="shared" ca="1" si="25"/>
        <v/>
      </c>
      <c r="AM57" s="92" t="str">
        <f t="shared" ca="1" si="25"/>
        <v/>
      </c>
      <c r="AN57" s="92" t="str">
        <f t="shared" ca="1" si="25"/>
        <v/>
      </c>
      <c r="AO57" s="92" t="str">
        <f t="shared" ca="1" si="25"/>
        <v/>
      </c>
      <c r="AP57" s="92" t="str">
        <f t="shared" ca="1" si="25"/>
        <v/>
      </c>
      <c r="AQ57" s="92" t="str">
        <f t="shared" ca="1" si="25"/>
        <v/>
      </c>
      <c r="AR57" s="92" t="str">
        <f t="shared" ca="1" si="25"/>
        <v/>
      </c>
      <c r="AS57" s="92" t="str">
        <f t="shared" ca="1" si="25"/>
        <v/>
      </c>
      <c r="AT57" s="92" t="str">
        <f t="shared" ca="1" si="25"/>
        <v/>
      </c>
      <c r="AU57" s="92" t="str">
        <f t="shared" ca="1" si="25"/>
        <v/>
      </c>
      <c r="AV57" s="92" t="str">
        <f t="shared" ca="1" si="25"/>
        <v/>
      </c>
      <c r="AW57" s="92" t="str">
        <f t="shared" ca="1" si="25"/>
        <v/>
      </c>
      <c r="AX57" s="92" t="str">
        <f t="shared" ca="1" si="25"/>
        <v/>
      </c>
      <c r="AY57" s="92" t="str">
        <f t="shared" ca="1" si="25"/>
        <v/>
      </c>
      <c r="AZ57" s="92" t="str">
        <f t="shared" ca="1" si="25"/>
        <v/>
      </c>
      <c r="BA57" s="92" t="str">
        <f t="shared" ca="1" si="25"/>
        <v/>
      </c>
      <c r="BB57" s="92" t="str">
        <f t="shared" ca="1" si="25"/>
        <v/>
      </c>
      <c r="BC57" s="92" t="str">
        <f t="shared" ca="1" si="25"/>
        <v/>
      </c>
      <c r="BD57" s="92" t="str">
        <f t="shared" ca="1" si="25"/>
        <v/>
      </c>
      <c r="BE57" s="92" t="str">
        <f t="shared" ca="1" si="25"/>
        <v/>
      </c>
      <c r="BF57" s="92" t="str">
        <f t="shared" ca="1" si="25"/>
        <v/>
      </c>
      <c r="BG57" s="92" t="str">
        <f t="shared" ca="1" si="25"/>
        <v/>
      </c>
      <c r="BH57" s="92" t="str">
        <f t="shared" ca="1" si="25"/>
        <v/>
      </c>
      <c r="BI57" s="92" t="str">
        <f t="shared" ca="1" si="25"/>
        <v/>
      </c>
      <c r="BJ57" s="92" t="str">
        <f t="shared" ca="1" si="25"/>
        <v/>
      </c>
      <c r="BK57" s="92" t="str">
        <f t="shared" ca="1" si="25"/>
        <v/>
      </c>
      <c r="BL57" s="92" t="str">
        <f t="shared" ca="1" si="25"/>
        <v/>
      </c>
      <c r="BM57" s="92" t="str">
        <f t="shared" ca="1" si="25"/>
        <v/>
      </c>
      <c r="BN57" s="92" t="str">
        <f t="shared" ca="1" si="25"/>
        <v/>
      </c>
      <c r="BO57" s="92" t="str">
        <f t="shared" ca="1" si="25"/>
        <v/>
      </c>
      <c r="BP57" s="92" t="str">
        <f t="shared" ca="1" si="25"/>
        <v/>
      </c>
      <c r="BQ57" s="92" t="str">
        <f t="shared" ca="1" si="25"/>
        <v/>
      </c>
      <c r="BR57" s="92" t="str">
        <f t="shared" ca="1" si="25"/>
        <v/>
      </c>
      <c r="BS57" s="92" t="str">
        <f t="shared" ca="1" si="25"/>
        <v/>
      </c>
      <c r="BT57" s="92" t="str">
        <f t="shared" ca="1" si="25"/>
        <v/>
      </c>
      <c r="BU57" s="92" t="str">
        <f t="shared" ca="1" si="25"/>
        <v/>
      </c>
      <c r="BV57" s="92" t="str">
        <f t="shared" ca="1" si="25"/>
        <v/>
      </c>
      <c r="BW57" s="92" t="str">
        <f t="shared" ca="1" si="25"/>
        <v/>
      </c>
      <c r="BX57" s="92" t="str">
        <f t="shared" ca="1" si="25"/>
        <v/>
      </c>
      <c r="BY57" s="92" t="str">
        <f t="shared" ca="1" si="25"/>
        <v/>
      </c>
      <c r="BZ57" s="92" t="str">
        <f t="shared" ca="1" si="25"/>
        <v/>
      </c>
      <c r="CA57" s="92" t="str">
        <f t="shared" ca="1" si="25"/>
        <v/>
      </c>
      <c r="CB57" s="92" t="str">
        <f t="shared" ca="1" si="25"/>
        <v/>
      </c>
      <c r="CC57" s="92" t="str">
        <f t="shared" ca="1" si="25"/>
        <v/>
      </c>
      <c r="CD57" s="92" t="str">
        <f t="shared" ca="1" si="25"/>
        <v/>
      </c>
      <c r="CE57" s="30" t="str">
        <f t="shared" ca="1" si="7"/>
        <v/>
      </c>
      <c r="CF57" s="31" t="str">
        <f t="shared" ca="1" si="7"/>
        <v/>
      </c>
      <c r="CG57" s="31" t="str">
        <f t="shared" ca="1" si="7"/>
        <v/>
      </c>
      <c r="CH57" s="31" t="str">
        <f t="shared" ca="1" si="7"/>
        <v/>
      </c>
    </row>
    <row r="58" spans="1:86" ht="24" hidden="1" customHeight="1" outlineLevel="1" x14ac:dyDescent="0.2">
      <c r="A58" s="26">
        <v>50</v>
      </c>
      <c r="B58" s="137"/>
      <c r="C58" s="125"/>
      <c r="D58" s="100"/>
      <c r="E58" s="126"/>
      <c r="F58" s="180"/>
      <c r="G58" s="180"/>
      <c r="H58" s="180"/>
      <c r="I58" s="180"/>
      <c r="J58" s="180"/>
      <c r="K58" s="180"/>
      <c r="L58" s="180"/>
      <c r="M58" s="180"/>
      <c r="N58" s="180"/>
      <c r="O58" s="180"/>
      <c r="P58" s="180"/>
      <c r="Q58" s="180"/>
      <c r="R58" s="180"/>
      <c r="S58" s="180"/>
      <c r="T58" s="180"/>
      <c r="U58" s="29">
        <f t="shared" si="8"/>
        <v>0</v>
      </c>
      <c r="W58" s="26">
        <v>50</v>
      </c>
      <c r="X58" s="27">
        <f t="shared" si="17"/>
        <v>0</v>
      </c>
      <c r="Y58" s="27">
        <f t="shared" si="18"/>
        <v>0</v>
      </c>
      <c r="Z58" s="28">
        <f t="shared" si="19"/>
        <v>0</v>
      </c>
      <c r="AA58" s="92" t="str">
        <f t="shared" ca="1" si="12"/>
        <v/>
      </c>
      <c r="AB58" s="92" t="str">
        <f t="shared" ca="1" si="25"/>
        <v/>
      </c>
      <c r="AC58" s="92" t="str">
        <f t="shared" ca="1" si="25"/>
        <v/>
      </c>
      <c r="AD58" s="92" t="str">
        <f t="shared" ca="1" si="25"/>
        <v/>
      </c>
      <c r="AE58" s="92" t="str">
        <f t="shared" ca="1" si="25"/>
        <v/>
      </c>
      <c r="AF58" s="92" t="str">
        <f t="shared" ca="1" si="25"/>
        <v/>
      </c>
      <c r="AG58" s="92" t="str">
        <f t="shared" ca="1" si="25"/>
        <v/>
      </c>
      <c r="AH58" s="92" t="str">
        <f t="shared" ca="1" si="25"/>
        <v/>
      </c>
      <c r="AI58" s="92" t="str">
        <f t="shared" ca="1" si="25"/>
        <v/>
      </c>
      <c r="AJ58" s="92" t="str">
        <f t="shared" ca="1" si="25"/>
        <v/>
      </c>
      <c r="AK58" s="92" t="str">
        <f t="shared" ca="1" si="25"/>
        <v/>
      </c>
      <c r="AL58" s="92" t="str">
        <f t="shared" ca="1" si="25"/>
        <v/>
      </c>
      <c r="AM58" s="92" t="str">
        <f t="shared" ca="1" si="25"/>
        <v/>
      </c>
      <c r="AN58" s="92" t="str">
        <f t="shared" ca="1" si="25"/>
        <v/>
      </c>
      <c r="AO58" s="92" t="str">
        <f t="shared" ca="1" si="25"/>
        <v/>
      </c>
      <c r="AP58" s="92" t="str">
        <f t="shared" ca="1" si="25"/>
        <v/>
      </c>
      <c r="AQ58" s="92" t="str">
        <f t="shared" ca="1" si="25"/>
        <v/>
      </c>
      <c r="AR58" s="92" t="str">
        <f t="shared" ca="1" si="25"/>
        <v/>
      </c>
      <c r="AS58" s="92" t="str">
        <f t="shared" ca="1" si="25"/>
        <v/>
      </c>
      <c r="AT58" s="92" t="str">
        <f t="shared" ca="1" si="25"/>
        <v/>
      </c>
      <c r="AU58" s="92" t="str">
        <f t="shared" ca="1" si="25"/>
        <v/>
      </c>
      <c r="AV58" s="92" t="str">
        <f t="shared" ca="1" si="25"/>
        <v/>
      </c>
      <c r="AW58" s="92" t="str">
        <f t="shared" ca="1" si="25"/>
        <v/>
      </c>
      <c r="AX58" s="92" t="str">
        <f t="shared" ca="1" si="25"/>
        <v/>
      </c>
      <c r="AY58" s="92" t="str">
        <f t="shared" ca="1" si="25"/>
        <v/>
      </c>
      <c r="AZ58" s="92" t="str">
        <f t="shared" ca="1" si="25"/>
        <v/>
      </c>
      <c r="BA58" s="92" t="str">
        <f t="shared" ca="1" si="25"/>
        <v/>
      </c>
      <c r="BB58" s="92" t="str">
        <f t="shared" ca="1" si="25"/>
        <v/>
      </c>
      <c r="BC58" s="92" t="str">
        <f t="shared" ca="1" si="25"/>
        <v/>
      </c>
      <c r="BD58" s="92" t="str">
        <f t="shared" ca="1" si="25"/>
        <v/>
      </c>
      <c r="BE58" s="92" t="str">
        <f t="shared" ca="1" si="25"/>
        <v/>
      </c>
      <c r="BF58" s="92" t="str">
        <f t="shared" ca="1" si="25"/>
        <v/>
      </c>
      <c r="BG58" s="92" t="str">
        <f t="shared" ca="1" si="25"/>
        <v/>
      </c>
      <c r="BH58" s="92" t="str">
        <f t="shared" ca="1" si="25"/>
        <v/>
      </c>
      <c r="BI58" s="92" t="str">
        <f t="shared" ca="1" si="25"/>
        <v/>
      </c>
      <c r="BJ58" s="92" t="str">
        <f t="shared" ca="1" si="25"/>
        <v/>
      </c>
      <c r="BK58" s="92" t="str">
        <f t="shared" ca="1" si="25"/>
        <v/>
      </c>
      <c r="BL58" s="92" t="str">
        <f t="shared" ca="1" si="25"/>
        <v/>
      </c>
      <c r="BM58" s="92" t="str">
        <f t="shared" ca="1" si="25"/>
        <v/>
      </c>
      <c r="BN58" s="92" t="str">
        <f t="shared" ca="1" si="25"/>
        <v/>
      </c>
      <c r="BO58" s="92" t="str">
        <f t="shared" ca="1" si="25"/>
        <v/>
      </c>
      <c r="BP58" s="92" t="str">
        <f t="shared" ca="1" si="25"/>
        <v/>
      </c>
      <c r="BQ58" s="92" t="str">
        <f t="shared" ca="1" si="25"/>
        <v/>
      </c>
      <c r="BR58" s="92" t="str">
        <f t="shared" ca="1" si="25"/>
        <v/>
      </c>
      <c r="BS58" s="92" t="str">
        <f t="shared" ca="1" si="25"/>
        <v/>
      </c>
      <c r="BT58" s="92" t="str">
        <f t="shared" ca="1" si="25"/>
        <v/>
      </c>
      <c r="BU58" s="92" t="str">
        <f t="shared" ca="1" si="25"/>
        <v/>
      </c>
      <c r="BV58" s="92" t="str">
        <f t="shared" ca="1" si="25"/>
        <v/>
      </c>
      <c r="BW58" s="92" t="str">
        <f t="shared" ca="1" si="25"/>
        <v/>
      </c>
      <c r="BX58" s="92" t="str">
        <f t="shared" ca="1" si="25"/>
        <v/>
      </c>
      <c r="BY58" s="92" t="str">
        <f t="shared" ca="1" si="25"/>
        <v/>
      </c>
      <c r="BZ58" s="92" t="str">
        <f t="shared" ca="1" si="25"/>
        <v/>
      </c>
      <c r="CA58" s="92" t="str">
        <f t="shared" ca="1" si="25"/>
        <v/>
      </c>
      <c r="CB58" s="92" t="str">
        <f t="shared" ca="1" si="25"/>
        <v/>
      </c>
      <c r="CC58" s="92" t="str">
        <f t="shared" ca="1" si="25"/>
        <v/>
      </c>
      <c r="CD58" s="92" t="str">
        <f t="shared" ca="1" si="25"/>
        <v/>
      </c>
      <c r="CE58" s="30" t="str">
        <f t="shared" ca="1" si="7"/>
        <v/>
      </c>
      <c r="CF58" s="31" t="str">
        <f t="shared" ca="1" si="7"/>
        <v/>
      </c>
      <c r="CG58" s="31" t="str">
        <f t="shared" ca="1" si="7"/>
        <v/>
      </c>
      <c r="CH58" s="31" t="str">
        <f t="shared" ca="1" si="7"/>
        <v/>
      </c>
    </row>
    <row r="59" spans="1:86" ht="24" hidden="1" customHeight="1" outlineLevel="1" x14ac:dyDescent="0.2">
      <c r="A59" s="26">
        <v>51</v>
      </c>
      <c r="B59" s="137"/>
      <c r="C59" s="125"/>
      <c r="D59" s="100"/>
      <c r="E59" s="126"/>
      <c r="F59" s="180"/>
      <c r="G59" s="180"/>
      <c r="H59" s="180"/>
      <c r="I59" s="180"/>
      <c r="J59" s="180"/>
      <c r="K59" s="180"/>
      <c r="L59" s="180"/>
      <c r="M59" s="180"/>
      <c r="N59" s="180"/>
      <c r="O59" s="180"/>
      <c r="P59" s="180"/>
      <c r="Q59" s="180"/>
      <c r="R59" s="180"/>
      <c r="S59" s="180"/>
      <c r="T59" s="180"/>
      <c r="U59" s="29">
        <f t="shared" si="8"/>
        <v>0</v>
      </c>
      <c r="W59" s="26">
        <v>51</v>
      </c>
      <c r="X59" s="27">
        <f t="shared" si="17"/>
        <v>0</v>
      </c>
      <c r="Y59" s="27">
        <f t="shared" si="18"/>
        <v>0</v>
      </c>
      <c r="Z59" s="28">
        <f t="shared" si="19"/>
        <v>0</v>
      </c>
      <c r="AA59" s="92" t="str">
        <f t="shared" ca="1" si="12"/>
        <v/>
      </c>
      <c r="AB59" s="92" t="str">
        <f t="shared" ca="1" si="25"/>
        <v/>
      </c>
      <c r="AC59" s="92" t="str">
        <f t="shared" ca="1" si="25"/>
        <v/>
      </c>
      <c r="AD59" s="92" t="str">
        <f t="shared" ca="1" si="25"/>
        <v/>
      </c>
      <c r="AE59" s="92" t="str">
        <f t="shared" ca="1" si="25"/>
        <v/>
      </c>
      <c r="AF59" s="92" t="str">
        <f t="shared" ca="1" si="25"/>
        <v/>
      </c>
      <c r="AG59" s="92" t="str">
        <f t="shared" ca="1" si="25"/>
        <v/>
      </c>
      <c r="AH59" s="92" t="str">
        <f t="shared" ca="1" si="25"/>
        <v/>
      </c>
      <c r="AI59" s="92" t="str">
        <f t="shared" ca="1" si="25"/>
        <v/>
      </c>
      <c r="AJ59" s="92" t="str">
        <f t="shared" ca="1" si="25"/>
        <v/>
      </c>
      <c r="AK59" s="92" t="str">
        <f t="shared" ca="1" si="25"/>
        <v/>
      </c>
      <c r="AL59" s="92" t="str">
        <f t="shared" ca="1" si="25"/>
        <v/>
      </c>
      <c r="AM59" s="92" t="str">
        <f t="shared" ca="1" si="25"/>
        <v/>
      </c>
      <c r="AN59" s="92" t="str">
        <f t="shared" ca="1" si="25"/>
        <v/>
      </c>
      <c r="AO59" s="92" t="str">
        <f t="shared" ca="1" si="25"/>
        <v/>
      </c>
      <c r="AP59" s="92" t="str">
        <f t="shared" ca="1" si="25"/>
        <v/>
      </c>
      <c r="AQ59" s="92" t="str">
        <f t="shared" ca="1" si="25"/>
        <v/>
      </c>
      <c r="AR59" s="92" t="str">
        <f t="shared" ca="1" si="25"/>
        <v/>
      </c>
      <c r="AS59" s="92" t="str">
        <f t="shared" ca="1" si="25"/>
        <v/>
      </c>
      <c r="AT59" s="92" t="str">
        <f t="shared" ca="1" si="25"/>
        <v/>
      </c>
      <c r="AU59" s="92" t="str">
        <f t="shared" ca="1" si="25"/>
        <v/>
      </c>
      <c r="AV59" s="92" t="str">
        <f t="shared" ca="1" si="25"/>
        <v/>
      </c>
      <c r="AW59" s="92" t="str">
        <f t="shared" ca="1" si="25"/>
        <v/>
      </c>
      <c r="AX59" s="92" t="str">
        <f t="shared" ca="1" si="25"/>
        <v/>
      </c>
      <c r="AY59" s="92" t="str">
        <f t="shared" ca="1" si="25"/>
        <v/>
      </c>
      <c r="AZ59" s="92" t="str">
        <f t="shared" ca="1" si="25"/>
        <v/>
      </c>
      <c r="BA59" s="92" t="str">
        <f t="shared" ca="1" si="25"/>
        <v/>
      </c>
      <c r="BB59" s="92" t="str">
        <f t="shared" ca="1" si="25"/>
        <v/>
      </c>
      <c r="BC59" s="92" t="str">
        <f t="shared" ca="1" si="25"/>
        <v/>
      </c>
      <c r="BD59" s="92" t="str">
        <f t="shared" ca="1" si="25"/>
        <v/>
      </c>
      <c r="BE59" s="92" t="str">
        <f t="shared" ca="1" si="25"/>
        <v/>
      </c>
      <c r="BF59" s="92" t="str">
        <f t="shared" ca="1" si="25"/>
        <v/>
      </c>
      <c r="BG59" s="92" t="str">
        <f t="shared" ca="1" si="25"/>
        <v/>
      </c>
      <c r="BH59" s="92" t="str">
        <f t="shared" ca="1" si="25"/>
        <v/>
      </c>
      <c r="BI59" s="92" t="str">
        <f t="shared" ca="1" si="25"/>
        <v/>
      </c>
      <c r="BJ59" s="92" t="str">
        <f t="shared" ca="1" si="25"/>
        <v/>
      </c>
      <c r="BK59" s="92" t="str">
        <f t="shared" ca="1" si="25"/>
        <v/>
      </c>
      <c r="BL59" s="92" t="str">
        <f t="shared" ca="1" si="25"/>
        <v/>
      </c>
      <c r="BM59" s="92" t="str">
        <f t="shared" ca="1" si="25"/>
        <v/>
      </c>
      <c r="BN59" s="92" t="str">
        <f t="shared" ca="1" si="25"/>
        <v/>
      </c>
      <c r="BO59" s="92" t="str">
        <f t="shared" ca="1" si="25"/>
        <v/>
      </c>
      <c r="BP59" s="92" t="str">
        <f t="shared" ca="1" si="25"/>
        <v/>
      </c>
      <c r="BQ59" s="92" t="str">
        <f t="shared" ca="1" si="25"/>
        <v/>
      </c>
      <c r="BR59" s="92" t="str">
        <f t="shared" ca="1" si="25"/>
        <v/>
      </c>
      <c r="BS59" s="92" t="str">
        <f t="shared" ca="1" si="25"/>
        <v/>
      </c>
      <c r="BT59" s="92" t="str">
        <f t="shared" ca="1" si="25"/>
        <v/>
      </c>
      <c r="BU59" s="92" t="str">
        <f t="shared" ca="1" si="25"/>
        <v/>
      </c>
      <c r="BV59" s="92" t="str">
        <f t="shared" ca="1" si="25"/>
        <v/>
      </c>
      <c r="BW59" s="92" t="str">
        <f t="shared" ca="1" si="25"/>
        <v/>
      </c>
      <c r="BX59" s="92" t="str">
        <f t="shared" ca="1" si="25"/>
        <v/>
      </c>
      <c r="BY59" s="92" t="str">
        <f t="shared" ca="1" si="25"/>
        <v/>
      </c>
      <c r="BZ59" s="92" t="str">
        <f t="shared" ca="1" si="25"/>
        <v/>
      </c>
      <c r="CA59" s="92" t="str">
        <f t="shared" ca="1" si="25"/>
        <v/>
      </c>
      <c r="CB59" s="92" t="str">
        <f t="shared" ca="1" si="25"/>
        <v/>
      </c>
      <c r="CC59" s="92" t="str">
        <f t="shared" ca="1" si="25"/>
        <v/>
      </c>
      <c r="CD59" s="92" t="str">
        <f t="shared" ca="1" si="25"/>
        <v/>
      </c>
      <c r="CE59" s="30" t="str">
        <f t="shared" ca="1" si="7"/>
        <v/>
      </c>
      <c r="CF59" s="31" t="str">
        <f t="shared" ca="1" si="7"/>
        <v/>
      </c>
      <c r="CG59" s="31" t="str">
        <f t="shared" ca="1" si="7"/>
        <v/>
      </c>
      <c r="CH59" s="31" t="str">
        <f t="shared" ca="1" si="7"/>
        <v/>
      </c>
    </row>
    <row r="60" spans="1:86" ht="24" hidden="1" customHeight="1" outlineLevel="1" x14ac:dyDescent="0.2">
      <c r="A60" s="26">
        <v>52</v>
      </c>
      <c r="B60" s="137"/>
      <c r="C60" s="125"/>
      <c r="D60" s="100"/>
      <c r="E60" s="126"/>
      <c r="F60" s="180"/>
      <c r="G60" s="180"/>
      <c r="H60" s="180"/>
      <c r="I60" s="180"/>
      <c r="J60" s="180"/>
      <c r="K60" s="180"/>
      <c r="L60" s="180"/>
      <c r="M60" s="180"/>
      <c r="N60" s="180"/>
      <c r="O60" s="180"/>
      <c r="P60" s="180"/>
      <c r="Q60" s="180"/>
      <c r="R60" s="180"/>
      <c r="S60" s="180"/>
      <c r="T60" s="180"/>
      <c r="U60" s="29">
        <f t="shared" si="8"/>
        <v>0</v>
      </c>
      <c r="W60" s="26">
        <v>52</v>
      </c>
      <c r="X60" s="27">
        <f t="shared" si="17"/>
        <v>0</v>
      </c>
      <c r="Y60" s="27">
        <f t="shared" si="18"/>
        <v>0</v>
      </c>
      <c r="Z60" s="28">
        <f t="shared" si="19"/>
        <v>0</v>
      </c>
      <c r="AA60" s="92" t="str">
        <f t="shared" ca="1" si="12"/>
        <v/>
      </c>
      <c r="AB60" s="92" t="str">
        <f t="shared" ca="1" si="25"/>
        <v/>
      </c>
      <c r="AC60" s="92" t="str">
        <f t="shared" ca="1" si="25"/>
        <v/>
      </c>
      <c r="AD60" s="92" t="str">
        <f t="shared" ca="1" si="25"/>
        <v/>
      </c>
      <c r="AE60" s="92" t="str">
        <f t="shared" ca="1" si="25"/>
        <v/>
      </c>
      <c r="AF60" s="92" t="str">
        <f t="shared" ca="1" si="25"/>
        <v/>
      </c>
      <c r="AG60" s="92" t="str">
        <f t="shared" ca="1" si="25"/>
        <v/>
      </c>
      <c r="AH60" s="92" t="str">
        <f t="shared" ca="1" si="25"/>
        <v/>
      </c>
      <c r="AI60" s="92" t="str">
        <f t="shared" ca="1" si="25"/>
        <v/>
      </c>
      <c r="AJ60" s="92" t="str">
        <f t="shared" ca="1" si="25"/>
        <v/>
      </c>
      <c r="AK60" s="92" t="str">
        <f t="shared" ca="1" si="25"/>
        <v/>
      </c>
      <c r="AL60" s="92" t="str">
        <f t="shared" ca="1" si="25"/>
        <v/>
      </c>
      <c r="AM60" s="92" t="str">
        <f t="shared" ca="1" si="25"/>
        <v/>
      </c>
      <c r="AN60" s="92" t="str">
        <f t="shared" ca="1" si="25"/>
        <v/>
      </c>
      <c r="AO60" s="92" t="str">
        <f t="shared" ca="1" si="25"/>
        <v/>
      </c>
      <c r="AP60" s="92" t="str">
        <f t="shared" ca="1" si="25"/>
        <v/>
      </c>
      <c r="AQ60" s="92" t="str">
        <f t="shared" ref="AB60:CD64" ca="1" si="26">IF(INDIRECT(AQ$3&amp;ROW())="","",IF(AQ$7=$X60,INDIRECT(AQ$3&amp;ROW()),""))</f>
        <v/>
      </c>
      <c r="AR60" s="92" t="str">
        <f t="shared" ca="1" si="26"/>
        <v/>
      </c>
      <c r="AS60" s="92" t="str">
        <f t="shared" ca="1" si="26"/>
        <v/>
      </c>
      <c r="AT60" s="92" t="str">
        <f t="shared" ca="1" si="26"/>
        <v/>
      </c>
      <c r="AU60" s="92" t="str">
        <f t="shared" ca="1" si="26"/>
        <v/>
      </c>
      <c r="AV60" s="92" t="str">
        <f t="shared" ca="1" si="26"/>
        <v/>
      </c>
      <c r="AW60" s="92" t="str">
        <f t="shared" ca="1" si="26"/>
        <v/>
      </c>
      <c r="AX60" s="92" t="str">
        <f t="shared" ca="1" si="26"/>
        <v/>
      </c>
      <c r="AY60" s="92" t="str">
        <f t="shared" ca="1" si="26"/>
        <v/>
      </c>
      <c r="AZ60" s="92" t="str">
        <f t="shared" ca="1" si="26"/>
        <v/>
      </c>
      <c r="BA60" s="92" t="str">
        <f t="shared" ca="1" si="26"/>
        <v/>
      </c>
      <c r="BB60" s="92" t="str">
        <f t="shared" ca="1" si="26"/>
        <v/>
      </c>
      <c r="BC60" s="92" t="str">
        <f t="shared" ca="1" si="26"/>
        <v/>
      </c>
      <c r="BD60" s="92" t="str">
        <f t="shared" ca="1" si="26"/>
        <v/>
      </c>
      <c r="BE60" s="92" t="str">
        <f t="shared" ca="1" si="26"/>
        <v/>
      </c>
      <c r="BF60" s="92" t="str">
        <f t="shared" ca="1" si="26"/>
        <v/>
      </c>
      <c r="BG60" s="92" t="str">
        <f t="shared" ca="1" si="26"/>
        <v/>
      </c>
      <c r="BH60" s="92" t="str">
        <f t="shared" ca="1" si="26"/>
        <v/>
      </c>
      <c r="BI60" s="92" t="str">
        <f t="shared" ca="1" si="26"/>
        <v/>
      </c>
      <c r="BJ60" s="92" t="str">
        <f t="shared" ca="1" si="26"/>
        <v/>
      </c>
      <c r="BK60" s="92" t="str">
        <f t="shared" ca="1" si="26"/>
        <v/>
      </c>
      <c r="BL60" s="92" t="str">
        <f t="shared" ca="1" si="26"/>
        <v/>
      </c>
      <c r="BM60" s="92" t="str">
        <f t="shared" ca="1" si="26"/>
        <v/>
      </c>
      <c r="BN60" s="92" t="str">
        <f t="shared" ca="1" si="26"/>
        <v/>
      </c>
      <c r="BO60" s="92" t="str">
        <f t="shared" ca="1" si="26"/>
        <v/>
      </c>
      <c r="BP60" s="92" t="str">
        <f t="shared" ca="1" si="26"/>
        <v/>
      </c>
      <c r="BQ60" s="92" t="str">
        <f t="shared" ca="1" si="26"/>
        <v/>
      </c>
      <c r="BR60" s="92" t="str">
        <f t="shared" ca="1" si="26"/>
        <v/>
      </c>
      <c r="BS60" s="92" t="str">
        <f t="shared" ca="1" si="26"/>
        <v/>
      </c>
      <c r="BT60" s="92" t="str">
        <f t="shared" ca="1" si="26"/>
        <v/>
      </c>
      <c r="BU60" s="92" t="str">
        <f t="shared" ca="1" si="26"/>
        <v/>
      </c>
      <c r="BV60" s="92" t="str">
        <f t="shared" ca="1" si="26"/>
        <v/>
      </c>
      <c r="BW60" s="92" t="str">
        <f t="shared" ca="1" si="26"/>
        <v/>
      </c>
      <c r="BX60" s="92" t="str">
        <f t="shared" ca="1" si="26"/>
        <v/>
      </c>
      <c r="BY60" s="92" t="str">
        <f t="shared" ca="1" si="26"/>
        <v/>
      </c>
      <c r="BZ60" s="92" t="str">
        <f t="shared" ca="1" si="26"/>
        <v/>
      </c>
      <c r="CA60" s="92" t="str">
        <f t="shared" ca="1" si="26"/>
        <v/>
      </c>
      <c r="CB60" s="92" t="str">
        <f t="shared" ca="1" si="26"/>
        <v/>
      </c>
      <c r="CC60" s="92" t="str">
        <f t="shared" ca="1" si="26"/>
        <v/>
      </c>
      <c r="CD60" s="92" t="str">
        <f t="shared" ca="1" si="26"/>
        <v/>
      </c>
      <c r="CE60" s="30" t="str">
        <f t="shared" ca="1" si="7"/>
        <v/>
      </c>
      <c r="CF60" s="31" t="str">
        <f t="shared" ca="1" si="7"/>
        <v/>
      </c>
      <c r="CG60" s="31" t="str">
        <f t="shared" ca="1" si="7"/>
        <v/>
      </c>
      <c r="CH60" s="31" t="str">
        <f t="shared" ca="1" si="7"/>
        <v/>
      </c>
    </row>
    <row r="61" spans="1:86" ht="24" hidden="1" customHeight="1" outlineLevel="1" x14ac:dyDescent="0.2">
      <c r="A61" s="26">
        <v>53</v>
      </c>
      <c r="B61" s="137"/>
      <c r="C61" s="125"/>
      <c r="D61" s="100"/>
      <c r="E61" s="126"/>
      <c r="F61" s="180"/>
      <c r="G61" s="180"/>
      <c r="H61" s="180"/>
      <c r="I61" s="180"/>
      <c r="J61" s="180"/>
      <c r="K61" s="180"/>
      <c r="L61" s="180"/>
      <c r="M61" s="180"/>
      <c r="N61" s="180"/>
      <c r="O61" s="180"/>
      <c r="P61" s="180"/>
      <c r="Q61" s="180"/>
      <c r="R61" s="180"/>
      <c r="S61" s="180"/>
      <c r="T61" s="180"/>
      <c r="U61" s="29">
        <f t="shared" si="8"/>
        <v>0</v>
      </c>
      <c r="W61" s="26">
        <v>53</v>
      </c>
      <c r="X61" s="27">
        <f t="shared" si="17"/>
        <v>0</v>
      </c>
      <c r="Y61" s="27">
        <f t="shared" si="18"/>
        <v>0</v>
      </c>
      <c r="Z61" s="28">
        <f t="shared" si="19"/>
        <v>0</v>
      </c>
      <c r="AA61" s="92" t="str">
        <f t="shared" ca="1" si="12"/>
        <v/>
      </c>
      <c r="AB61" s="92" t="str">
        <f t="shared" ca="1" si="26"/>
        <v/>
      </c>
      <c r="AC61" s="92" t="str">
        <f t="shared" ca="1" si="26"/>
        <v/>
      </c>
      <c r="AD61" s="92" t="str">
        <f t="shared" ca="1" si="26"/>
        <v/>
      </c>
      <c r="AE61" s="92" t="str">
        <f t="shared" ca="1" si="26"/>
        <v/>
      </c>
      <c r="AF61" s="92" t="str">
        <f t="shared" ca="1" si="26"/>
        <v/>
      </c>
      <c r="AG61" s="92" t="str">
        <f t="shared" ca="1" si="26"/>
        <v/>
      </c>
      <c r="AH61" s="92" t="str">
        <f t="shared" ca="1" si="26"/>
        <v/>
      </c>
      <c r="AI61" s="92" t="str">
        <f t="shared" ca="1" si="26"/>
        <v/>
      </c>
      <c r="AJ61" s="92" t="str">
        <f t="shared" ca="1" si="26"/>
        <v/>
      </c>
      <c r="AK61" s="92" t="str">
        <f t="shared" ca="1" si="26"/>
        <v/>
      </c>
      <c r="AL61" s="92" t="str">
        <f t="shared" ca="1" si="26"/>
        <v/>
      </c>
      <c r="AM61" s="92" t="str">
        <f t="shared" ca="1" si="26"/>
        <v/>
      </c>
      <c r="AN61" s="92" t="str">
        <f t="shared" ca="1" si="26"/>
        <v/>
      </c>
      <c r="AO61" s="92" t="str">
        <f t="shared" ca="1" si="26"/>
        <v/>
      </c>
      <c r="AP61" s="92" t="str">
        <f t="shared" ca="1" si="26"/>
        <v/>
      </c>
      <c r="AQ61" s="92" t="str">
        <f t="shared" ca="1" si="26"/>
        <v/>
      </c>
      <c r="AR61" s="92" t="str">
        <f t="shared" ca="1" si="26"/>
        <v/>
      </c>
      <c r="AS61" s="92" t="str">
        <f t="shared" ca="1" si="26"/>
        <v/>
      </c>
      <c r="AT61" s="92" t="str">
        <f t="shared" ca="1" si="26"/>
        <v/>
      </c>
      <c r="AU61" s="92" t="str">
        <f t="shared" ca="1" si="26"/>
        <v/>
      </c>
      <c r="AV61" s="92" t="str">
        <f t="shared" ca="1" si="26"/>
        <v/>
      </c>
      <c r="AW61" s="92" t="str">
        <f t="shared" ca="1" si="26"/>
        <v/>
      </c>
      <c r="AX61" s="92" t="str">
        <f t="shared" ca="1" si="26"/>
        <v/>
      </c>
      <c r="AY61" s="92" t="str">
        <f t="shared" ca="1" si="26"/>
        <v/>
      </c>
      <c r="AZ61" s="92" t="str">
        <f t="shared" ca="1" si="26"/>
        <v/>
      </c>
      <c r="BA61" s="92" t="str">
        <f t="shared" ca="1" si="26"/>
        <v/>
      </c>
      <c r="BB61" s="92" t="str">
        <f t="shared" ca="1" si="26"/>
        <v/>
      </c>
      <c r="BC61" s="92" t="str">
        <f t="shared" ca="1" si="26"/>
        <v/>
      </c>
      <c r="BD61" s="92" t="str">
        <f t="shared" ca="1" si="26"/>
        <v/>
      </c>
      <c r="BE61" s="92" t="str">
        <f t="shared" ca="1" si="26"/>
        <v/>
      </c>
      <c r="BF61" s="92" t="str">
        <f t="shared" ca="1" si="26"/>
        <v/>
      </c>
      <c r="BG61" s="92" t="str">
        <f t="shared" ca="1" si="26"/>
        <v/>
      </c>
      <c r="BH61" s="92" t="str">
        <f t="shared" ca="1" si="26"/>
        <v/>
      </c>
      <c r="BI61" s="92" t="str">
        <f t="shared" ca="1" si="26"/>
        <v/>
      </c>
      <c r="BJ61" s="92" t="str">
        <f t="shared" ca="1" si="26"/>
        <v/>
      </c>
      <c r="BK61" s="92" t="str">
        <f t="shared" ca="1" si="26"/>
        <v/>
      </c>
      <c r="BL61" s="92" t="str">
        <f t="shared" ca="1" si="26"/>
        <v/>
      </c>
      <c r="BM61" s="92" t="str">
        <f t="shared" ca="1" si="26"/>
        <v/>
      </c>
      <c r="BN61" s="92" t="str">
        <f t="shared" ca="1" si="26"/>
        <v/>
      </c>
      <c r="BO61" s="92" t="str">
        <f t="shared" ca="1" si="26"/>
        <v/>
      </c>
      <c r="BP61" s="92" t="str">
        <f t="shared" ca="1" si="26"/>
        <v/>
      </c>
      <c r="BQ61" s="92" t="str">
        <f t="shared" ca="1" si="26"/>
        <v/>
      </c>
      <c r="BR61" s="92" t="str">
        <f t="shared" ca="1" si="26"/>
        <v/>
      </c>
      <c r="BS61" s="92" t="str">
        <f t="shared" ca="1" si="26"/>
        <v/>
      </c>
      <c r="BT61" s="92" t="str">
        <f t="shared" ca="1" si="26"/>
        <v/>
      </c>
      <c r="BU61" s="92" t="str">
        <f t="shared" ca="1" si="26"/>
        <v/>
      </c>
      <c r="BV61" s="92" t="str">
        <f t="shared" ca="1" si="26"/>
        <v/>
      </c>
      <c r="BW61" s="92" t="str">
        <f t="shared" ca="1" si="26"/>
        <v/>
      </c>
      <c r="BX61" s="92" t="str">
        <f t="shared" ca="1" si="26"/>
        <v/>
      </c>
      <c r="BY61" s="92" t="str">
        <f t="shared" ca="1" si="26"/>
        <v/>
      </c>
      <c r="BZ61" s="92" t="str">
        <f t="shared" ca="1" si="26"/>
        <v/>
      </c>
      <c r="CA61" s="92" t="str">
        <f t="shared" ca="1" si="26"/>
        <v/>
      </c>
      <c r="CB61" s="92" t="str">
        <f t="shared" ca="1" si="26"/>
        <v/>
      </c>
      <c r="CC61" s="92" t="str">
        <f t="shared" ca="1" si="26"/>
        <v/>
      </c>
      <c r="CD61" s="92" t="str">
        <f t="shared" ca="1" si="26"/>
        <v/>
      </c>
      <c r="CE61" s="30" t="str">
        <f t="shared" ca="1" si="7"/>
        <v/>
      </c>
      <c r="CF61" s="31" t="str">
        <f t="shared" ca="1" si="7"/>
        <v/>
      </c>
      <c r="CG61" s="31" t="str">
        <f t="shared" ca="1" si="7"/>
        <v/>
      </c>
      <c r="CH61" s="31" t="str">
        <f t="shared" ca="1" si="7"/>
        <v/>
      </c>
    </row>
    <row r="62" spans="1:86" ht="24" hidden="1" customHeight="1" outlineLevel="1" x14ac:dyDescent="0.2">
      <c r="A62" s="26">
        <v>54</v>
      </c>
      <c r="B62" s="137"/>
      <c r="C62" s="125"/>
      <c r="D62" s="100"/>
      <c r="E62" s="126"/>
      <c r="F62" s="180"/>
      <c r="G62" s="180"/>
      <c r="H62" s="180"/>
      <c r="I62" s="180"/>
      <c r="J62" s="180"/>
      <c r="K62" s="180"/>
      <c r="L62" s="180"/>
      <c r="M62" s="180"/>
      <c r="N62" s="180"/>
      <c r="O62" s="180"/>
      <c r="P62" s="180"/>
      <c r="Q62" s="180"/>
      <c r="R62" s="180"/>
      <c r="S62" s="180"/>
      <c r="T62" s="180"/>
      <c r="U62" s="29">
        <f t="shared" si="8"/>
        <v>0</v>
      </c>
      <c r="W62" s="26">
        <v>54</v>
      </c>
      <c r="X62" s="27">
        <f t="shared" si="17"/>
        <v>0</v>
      </c>
      <c r="Y62" s="27">
        <f t="shared" si="18"/>
        <v>0</v>
      </c>
      <c r="Z62" s="28">
        <f t="shared" si="19"/>
        <v>0</v>
      </c>
      <c r="AA62" s="92" t="str">
        <f t="shared" ca="1" si="12"/>
        <v/>
      </c>
      <c r="AB62" s="92" t="str">
        <f t="shared" ca="1" si="26"/>
        <v/>
      </c>
      <c r="AC62" s="92" t="str">
        <f t="shared" ca="1" si="26"/>
        <v/>
      </c>
      <c r="AD62" s="92" t="str">
        <f t="shared" ca="1" si="26"/>
        <v/>
      </c>
      <c r="AE62" s="92" t="str">
        <f t="shared" ca="1" si="26"/>
        <v/>
      </c>
      <c r="AF62" s="92" t="str">
        <f t="shared" ca="1" si="26"/>
        <v/>
      </c>
      <c r="AG62" s="92" t="str">
        <f t="shared" ca="1" si="26"/>
        <v/>
      </c>
      <c r="AH62" s="92" t="str">
        <f t="shared" ca="1" si="26"/>
        <v/>
      </c>
      <c r="AI62" s="92" t="str">
        <f t="shared" ca="1" si="26"/>
        <v/>
      </c>
      <c r="AJ62" s="92" t="str">
        <f t="shared" ca="1" si="26"/>
        <v/>
      </c>
      <c r="AK62" s="92" t="str">
        <f t="shared" ca="1" si="26"/>
        <v/>
      </c>
      <c r="AL62" s="92" t="str">
        <f t="shared" ca="1" si="26"/>
        <v/>
      </c>
      <c r="AM62" s="92" t="str">
        <f t="shared" ca="1" si="26"/>
        <v/>
      </c>
      <c r="AN62" s="92" t="str">
        <f t="shared" ca="1" si="26"/>
        <v/>
      </c>
      <c r="AO62" s="92" t="str">
        <f t="shared" ca="1" si="26"/>
        <v/>
      </c>
      <c r="AP62" s="92" t="str">
        <f t="shared" ca="1" si="26"/>
        <v/>
      </c>
      <c r="AQ62" s="92" t="str">
        <f t="shared" ca="1" si="26"/>
        <v/>
      </c>
      <c r="AR62" s="92" t="str">
        <f t="shared" ca="1" si="26"/>
        <v/>
      </c>
      <c r="AS62" s="92" t="str">
        <f t="shared" ca="1" si="26"/>
        <v/>
      </c>
      <c r="AT62" s="92" t="str">
        <f t="shared" ca="1" si="26"/>
        <v/>
      </c>
      <c r="AU62" s="92" t="str">
        <f t="shared" ca="1" si="26"/>
        <v/>
      </c>
      <c r="AV62" s="92" t="str">
        <f t="shared" ca="1" si="26"/>
        <v/>
      </c>
      <c r="AW62" s="92" t="str">
        <f t="shared" ca="1" si="26"/>
        <v/>
      </c>
      <c r="AX62" s="92" t="str">
        <f t="shared" ca="1" si="26"/>
        <v/>
      </c>
      <c r="AY62" s="92" t="str">
        <f t="shared" ca="1" si="26"/>
        <v/>
      </c>
      <c r="AZ62" s="92" t="str">
        <f t="shared" ca="1" si="26"/>
        <v/>
      </c>
      <c r="BA62" s="92" t="str">
        <f t="shared" ca="1" si="26"/>
        <v/>
      </c>
      <c r="BB62" s="92" t="str">
        <f t="shared" ca="1" si="26"/>
        <v/>
      </c>
      <c r="BC62" s="92" t="str">
        <f t="shared" ca="1" si="26"/>
        <v/>
      </c>
      <c r="BD62" s="92" t="str">
        <f t="shared" ca="1" si="26"/>
        <v/>
      </c>
      <c r="BE62" s="92" t="str">
        <f t="shared" ca="1" si="26"/>
        <v/>
      </c>
      <c r="BF62" s="92" t="str">
        <f t="shared" ca="1" si="26"/>
        <v/>
      </c>
      <c r="BG62" s="92" t="str">
        <f t="shared" ca="1" si="26"/>
        <v/>
      </c>
      <c r="BH62" s="92" t="str">
        <f t="shared" ca="1" si="26"/>
        <v/>
      </c>
      <c r="BI62" s="92" t="str">
        <f t="shared" ca="1" si="26"/>
        <v/>
      </c>
      <c r="BJ62" s="92" t="str">
        <f t="shared" ca="1" si="26"/>
        <v/>
      </c>
      <c r="BK62" s="92" t="str">
        <f t="shared" ca="1" si="26"/>
        <v/>
      </c>
      <c r="BL62" s="92" t="str">
        <f t="shared" ca="1" si="26"/>
        <v/>
      </c>
      <c r="BM62" s="92" t="str">
        <f t="shared" ca="1" si="26"/>
        <v/>
      </c>
      <c r="BN62" s="92" t="str">
        <f t="shared" ca="1" si="26"/>
        <v/>
      </c>
      <c r="BO62" s="92" t="str">
        <f t="shared" ca="1" si="26"/>
        <v/>
      </c>
      <c r="BP62" s="92" t="str">
        <f t="shared" ca="1" si="26"/>
        <v/>
      </c>
      <c r="BQ62" s="92" t="str">
        <f t="shared" ca="1" si="26"/>
        <v/>
      </c>
      <c r="BR62" s="92" t="str">
        <f t="shared" ca="1" si="26"/>
        <v/>
      </c>
      <c r="BS62" s="92" t="str">
        <f t="shared" ca="1" si="26"/>
        <v/>
      </c>
      <c r="BT62" s="92" t="str">
        <f t="shared" ca="1" si="26"/>
        <v/>
      </c>
      <c r="BU62" s="92" t="str">
        <f t="shared" ca="1" si="26"/>
        <v/>
      </c>
      <c r="BV62" s="92" t="str">
        <f t="shared" ca="1" si="26"/>
        <v/>
      </c>
      <c r="BW62" s="92" t="str">
        <f t="shared" ca="1" si="26"/>
        <v/>
      </c>
      <c r="BX62" s="92" t="str">
        <f t="shared" ca="1" si="26"/>
        <v/>
      </c>
      <c r="BY62" s="92" t="str">
        <f t="shared" ca="1" si="26"/>
        <v/>
      </c>
      <c r="BZ62" s="92" t="str">
        <f t="shared" ca="1" si="26"/>
        <v/>
      </c>
      <c r="CA62" s="92" t="str">
        <f t="shared" ca="1" si="26"/>
        <v/>
      </c>
      <c r="CB62" s="92" t="str">
        <f t="shared" ca="1" si="26"/>
        <v/>
      </c>
      <c r="CC62" s="92" t="str">
        <f t="shared" ca="1" si="26"/>
        <v/>
      </c>
      <c r="CD62" s="92" t="str">
        <f t="shared" ca="1" si="26"/>
        <v/>
      </c>
      <c r="CE62" s="30" t="str">
        <f t="shared" ca="1" si="7"/>
        <v/>
      </c>
      <c r="CF62" s="31" t="str">
        <f t="shared" ca="1" si="7"/>
        <v/>
      </c>
      <c r="CG62" s="31" t="str">
        <f t="shared" ca="1" si="7"/>
        <v/>
      </c>
      <c r="CH62" s="31" t="str">
        <f t="shared" ca="1" si="7"/>
        <v/>
      </c>
    </row>
    <row r="63" spans="1:86" ht="24" hidden="1" customHeight="1" outlineLevel="1" x14ac:dyDescent="0.2">
      <c r="A63" s="26">
        <v>55</v>
      </c>
      <c r="B63" s="137"/>
      <c r="C63" s="125"/>
      <c r="D63" s="100"/>
      <c r="E63" s="126"/>
      <c r="F63" s="180"/>
      <c r="G63" s="180"/>
      <c r="H63" s="180"/>
      <c r="I63" s="180"/>
      <c r="J63" s="180"/>
      <c r="K63" s="180"/>
      <c r="L63" s="180"/>
      <c r="M63" s="180"/>
      <c r="N63" s="180"/>
      <c r="O63" s="180"/>
      <c r="P63" s="180"/>
      <c r="Q63" s="180"/>
      <c r="R63" s="180"/>
      <c r="S63" s="180"/>
      <c r="T63" s="180"/>
      <c r="U63" s="29">
        <f t="shared" si="8"/>
        <v>0</v>
      </c>
      <c r="W63" s="26">
        <v>55</v>
      </c>
      <c r="X63" s="27">
        <f t="shared" si="17"/>
        <v>0</v>
      </c>
      <c r="Y63" s="27">
        <f t="shared" si="18"/>
        <v>0</v>
      </c>
      <c r="Z63" s="28">
        <f t="shared" si="19"/>
        <v>0</v>
      </c>
      <c r="AA63" s="92" t="str">
        <f t="shared" ca="1" si="12"/>
        <v/>
      </c>
      <c r="AB63" s="92" t="str">
        <f t="shared" ca="1" si="26"/>
        <v/>
      </c>
      <c r="AC63" s="92" t="str">
        <f t="shared" ca="1" si="26"/>
        <v/>
      </c>
      <c r="AD63" s="92" t="str">
        <f t="shared" ca="1" si="26"/>
        <v/>
      </c>
      <c r="AE63" s="92" t="str">
        <f t="shared" ca="1" si="26"/>
        <v/>
      </c>
      <c r="AF63" s="92" t="str">
        <f t="shared" ca="1" si="26"/>
        <v/>
      </c>
      <c r="AG63" s="92" t="str">
        <f t="shared" ca="1" si="26"/>
        <v/>
      </c>
      <c r="AH63" s="92" t="str">
        <f t="shared" ca="1" si="26"/>
        <v/>
      </c>
      <c r="AI63" s="92" t="str">
        <f t="shared" ca="1" si="26"/>
        <v/>
      </c>
      <c r="AJ63" s="92" t="str">
        <f t="shared" ca="1" si="26"/>
        <v/>
      </c>
      <c r="AK63" s="92" t="str">
        <f t="shared" ca="1" si="26"/>
        <v/>
      </c>
      <c r="AL63" s="92" t="str">
        <f t="shared" ca="1" si="26"/>
        <v/>
      </c>
      <c r="AM63" s="92" t="str">
        <f t="shared" ca="1" si="26"/>
        <v/>
      </c>
      <c r="AN63" s="92" t="str">
        <f t="shared" ca="1" si="26"/>
        <v/>
      </c>
      <c r="AO63" s="92" t="str">
        <f t="shared" ca="1" si="26"/>
        <v/>
      </c>
      <c r="AP63" s="92" t="str">
        <f t="shared" ca="1" si="26"/>
        <v/>
      </c>
      <c r="AQ63" s="92" t="str">
        <f t="shared" ca="1" si="26"/>
        <v/>
      </c>
      <c r="AR63" s="92" t="str">
        <f t="shared" ca="1" si="26"/>
        <v/>
      </c>
      <c r="AS63" s="92" t="str">
        <f t="shared" ca="1" si="26"/>
        <v/>
      </c>
      <c r="AT63" s="92" t="str">
        <f t="shared" ca="1" si="26"/>
        <v/>
      </c>
      <c r="AU63" s="92" t="str">
        <f t="shared" ca="1" si="26"/>
        <v/>
      </c>
      <c r="AV63" s="92" t="str">
        <f t="shared" ca="1" si="26"/>
        <v/>
      </c>
      <c r="AW63" s="92" t="str">
        <f t="shared" ca="1" si="26"/>
        <v/>
      </c>
      <c r="AX63" s="92" t="str">
        <f t="shared" ca="1" si="26"/>
        <v/>
      </c>
      <c r="AY63" s="92" t="str">
        <f t="shared" ca="1" si="26"/>
        <v/>
      </c>
      <c r="AZ63" s="92" t="str">
        <f t="shared" ca="1" si="26"/>
        <v/>
      </c>
      <c r="BA63" s="92" t="str">
        <f t="shared" ca="1" si="26"/>
        <v/>
      </c>
      <c r="BB63" s="92" t="str">
        <f t="shared" ca="1" si="26"/>
        <v/>
      </c>
      <c r="BC63" s="92" t="str">
        <f t="shared" ca="1" si="26"/>
        <v/>
      </c>
      <c r="BD63" s="92" t="str">
        <f t="shared" ca="1" si="26"/>
        <v/>
      </c>
      <c r="BE63" s="92" t="str">
        <f t="shared" ca="1" si="26"/>
        <v/>
      </c>
      <c r="BF63" s="92" t="str">
        <f t="shared" ca="1" si="26"/>
        <v/>
      </c>
      <c r="BG63" s="92" t="str">
        <f t="shared" ca="1" si="26"/>
        <v/>
      </c>
      <c r="BH63" s="92" t="str">
        <f t="shared" ca="1" si="26"/>
        <v/>
      </c>
      <c r="BI63" s="92" t="str">
        <f t="shared" ca="1" si="26"/>
        <v/>
      </c>
      <c r="BJ63" s="92" t="str">
        <f t="shared" ca="1" si="26"/>
        <v/>
      </c>
      <c r="BK63" s="92" t="str">
        <f t="shared" ca="1" si="26"/>
        <v/>
      </c>
      <c r="BL63" s="92" t="str">
        <f t="shared" ca="1" si="26"/>
        <v/>
      </c>
      <c r="BM63" s="92" t="str">
        <f t="shared" ca="1" si="26"/>
        <v/>
      </c>
      <c r="BN63" s="92" t="str">
        <f t="shared" ca="1" si="26"/>
        <v/>
      </c>
      <c r="BO63" s="92" t="str">
        <f t="shared" ca="1" si="26"/>
        <v/>
      </c>
      <c r="BP63" s="92" t="str">
        <f t="shared" ca="1" si="26"/>
        <v/>
      </c>
      <c r="BQ63" s="92" t="str">
        <f t="shared" ca="1" si="26"/>
        <v/>
      </c>
      <c r="BR63" s="92" t="str">
        <f t="shared" ca="1" si="26"/>
        <v/>
      </c>
      <c r="BS63" s="92" t="str">
        <f t="shared" ca="1" si="26"/>
        <v/>
      </c>
      <c r="BT63" s="92" t="str">
        <f t="shared" ca="1" si="26"/>
        <v/>
      </c>
      <c r="BU63" s="92" t="str">
        <f t="shared" ca="1" si="26"/>
        <v/>
      </c>
      <c r="BV63" s="92" t="str">
        <f t="shared" ca="1" si="26"/>
        <v/>
      </c>
      <c r="BW63" s="92" t="str">
        <f t="shared" ca="1" si="26"/>
        <v/>
      </c>
      <c r="BX63" s="92" t="str">
        <f t="shared" ca="1" si="26"/>
        <v/>
      </c>
      <c r="BY63" s="92" t="str">
        <f t="shared" ca="1" si="26"/>
        <v/>
      </c>
      <c r="BZ63" s="92" t="str">
        <f t="shared" ca="1" si="26"/>
        <v/>
      </c>
      <c r="CA63" s="92" t="str">
        <f t="shared" ca="1" si="26"/>
        <v/>
      </c>
      <c r="CB63" s="92" t="str">
        <f t="shared" ca="1" si="26"/>
        <v/>
      </c>
      <c r="CC63" s="92" t="str">
        <f t="shared" ca="1" si="26"/>
        <v/>
      </c>
      <c r="CD63" s="92" t="str">
        <f t="shared" ca="1" si="26"/>
        <v/>
      </c>
      <c r="CE63" s="30" t="str">
        <f t="shared" ca="1" si="7"/>
        <v/>
      </c>
      <c r="CF63" s="31" t="str">
        <f t="shared" ca="1" si="7"/>
        <v/>
      </c>
      <c r="CG63" s="31" t="str">
        <f t="shared" ca="1" si="7"/>
        <v/>
      </c>
      <c r="CH63" s="31" t="str">
        <f t="shared" ca="1" si="7"/>
        <v/>
      </c>
    </row>
    <row r="64" spans="1:86" ht="24" hidden="1" customHeight="1" outlineLevel="1" x14ac:dyDescent="0.2">
      <c r="A64" s="26">
        <v>56</v>
      </c>
      <c r="B64" s="137"/>
      <c r="C64" s="125"/>
      <c r="D64" s="100"/>
      <c r="E64" s="126"/>
      <c r="F64" s="180"/>
      <c r="G64" s="180"/>
      <c r="H64" s="180"/>
      <c r="I64" s="180"/>
      <c r="J64" s="180"/>
      <c r="K64" s="180"/>
      <c r="L64" s="180"/>
      <c r="M64" s="180"/>
      <c r="N64" s="180"/>
      <c r="O64" s="180"/>
      <c r="P64" s="180"/>
      <c r="Q64" s="180"/>
      <c r="R64" s="180"/>
      <c r="S64" s="180"/>
      <c r="T64" s="180"/>
      <c r="U64" s="29">
        <f t="shared" si="8"/>
        <v>0</v>
      </c>
      <c r="W64" s="26">
        <v>56</v>
      </c>
      <c r="X64" s="27">
        <f t="shared" si="17"/>
        <v>0</v>
      </c>
      <c r="Y64" s="27">
        <f t="shared" si="18"/>
        <v>0</v>
      </c>
      <c r="Z64" s="28">
        <f t="shared" si="19"/>
        <v>0</v>
      </c>
      <c r="AA64" s="92" t="str">
        <f t="shared" ca="1" si="12"/>
        <v/>
      </c>
      <c r="AB64" s="92" t="str">
        <f t="shared" ca="1" si="26"/>
        <v/>
      </c>
      <c r="AC64" s="92" t="str">
        <f t="shared" ca="1" si="26"/>
        <v/>
      </c>
      <c r="AD64" s="92" t="str">
        <f t="shared" ca="1" si="26"/>
        <v/>
      </c>
      <c r="AE64" s="92" t="str">
        <f t="shared" ca="1" si="26"/>
        <v/>
      </c>
      <c r="AF64" s="92" t="str">
        <f t="shared" ca="1" si="26"/>
        <v/>
      </c>
      <c r="AG64" s="92" t="str">
        <f t="shared" ca="1" si="26"/>
        <v/>
      </c>
      <c r="AH64" s="92" t="str">
        <f t="shared" ca="1" si="26"/>
        <v/>
      </c>
      <c r="AI64" s="92" t="str">
        <f t="shared" ca="1" si="26"/>
        <v/>
      </c>
      <c r="AJ64" s="92" t="str">
        <f t="shared" ca="1" si="26"/>
        <v/>
      </c>
      <c r="AK64" s="92" t="str">
        <f t="shared" ca="1" si="26"/>
        <v/>
      </c>
      <c r="AL64" s="92" t="str">
        <f t="shared" ca="1" si="26"/>
        <v/>
      </c>
      <c r="AM64" s="92" t="str">
        <f t="shared" ca="1" si="26"/>
        <v/>
      </c>
      <c r="AN64" s="92" t="str">
        <f t="shared" ca="1" si="26"/>
        <v/>
      </c>
      <c r="AO64" s="92" t="str">
        <f t="shared" ca="1" si="26"/>
        <v/>
      </c>
      <c r="AP64" s="92" t="str">
        <f t="shared" ca="1" si="26"/>
        <v/>
      </c>
      <c r="AQ64" s="92" t="str">
        <f t="shared" ca="1" si="26"/>
        <v/>
      </c>
      <c r="AR64" s="92" t="str">
        <f t="shared" ca="1" si="26"/>
        <v/>
      </c>
      <c r="AS64" s="92" t="str">
        <f t="shared" ca="1" si="26"/>
        <v/>
      </c>
      <c r="AT64" s="92" t="str">
        <f t="shared" ca="1" si="26"/>
        <v/>
      </c>
      <c r="AU64" s="92" t="str">
        <f t="shared" ca="1" si="26"/>
        <v/>
      </c>
      <c r="AV64" s="92" t="str">
        <f t="shared" ca="1" si="26"/>
        <v/>
      </c>
      <c r="AW64" s="92" t="str">
        <f t="shared" ca="1" si="26"/>
        <v/>
      </c>
      <c r="AX64" s="92" t="str">
        <f t="shared" ca="1" si="26"/>
        <v/>
      </c>
      <c r="AY64" s="92" t="str">
        <f t="shared" ca="1" si="26"/>
        <v/>
      </c>
      <c r="AZ64" s="92" t="str">
        <f t="shared" ca="1" si="26"/>
        <v/>
      </c>
      <c r="BA64" s="92" t="str">
        <f t="shared" ca="1" si="26"/>
        <v/>
      </c>
      <c r="BB64" s="92" t="str">
        <f t="shared" ca="1" si="26"/>
        <v/>
      </c>
      <c r="BC64" s="92" t="str">
        <f t="shared" ca="1" si="26"/>
        <v/>
      </c>
      <c r="BD64" s="92" t="str">
        <f t="shared" ca="1" si="26"/>
        <v/>
      </c>
      <c r="BE64" s="92" t="str">
        <f t="shared" ca="1" si="26"/>
        <v/>
      </c>
      <c r="BF64" s="92" t="str">
        <f t="shared" ca="1" si="26"/>
        <v/>
      </c>
      <c r="BG64" s="92" t="str">
        <f t="shared" ca="1" si="26"/>
        <v/>
      </c>
      <c r="BH64" s="92" t="str">
        <f t="shared" ca="1" si="26"/>
        <v/>
      </c>
      <c r="BI64" s="92" t="str">
        <f t="shared" ca="1" si="26"/>
        <v/>
      </c>
      <c r="BJ64" s="92" t="str">
        <f t="shared" ca="1" si="26"/>
        <v/>
      </c>
      <c r="BK64" s="92" t="str">
        <f t="shared" ca="1" si="26"/>
        <v/>
      </c>
      <c r="BL64" s="92" t="str">
        <f t="shared" ca="1" si="26"/>
        <v/>
      </c>
      <c r="BM64" s="92" t="str">
        <f t="shared" ca="1" si="26"/>
        <v/>
      </c>
      <c r="BN64" s="92" t="str">
        <f t="shared" ca="1" si="26"/>
        <v/>
      </c>
      <c r="BO64" s="92" t="str">
        <f t="shared" ca="1" si="26"/>
        <v/>
      </c>
      <c r="BP64" s="92" t="str">
        <f t="shared" ca="1" si="26"/>
        <v/>
      </c>
      <c r="BQ64" s="92" t="str">
        <f t="shared" ca="1" si="26"/>
        <v/>
      </c>
      <c r="BR64" s="92" t="str">
        <f t="shared" ca="1" si="26"/>
        <v/>
      </c>
      <c r="BS64" s="92" t="str">
        <f t="shared" ca="1" si="26"/>
        <v/>
      </c>
      <c r="BT64" s="92" t="str">
        <f t="shared" ca="1" si="26"/>
        <v/>
      </c>
      <c r="BU64" s="92" t="str">
        <f t="shared" ca="1" si="26"/>
        <v/>
      </c>
      <c r="BV64" s="92" t="str">
        <f t="shared" ca="1" si="26"/>
        <v/>
      </c>
      <c r="BW64" s="92" t="str">
        <f t="shared" ca="1" si="26"/>
        <v/>
      </c>
      <c r="BX64" s="92" t="str">
        <f t="shared" ca="1" si="26"/>
        <v/>
      </c>
      <c r="BY64" s="92" t="str">
        <f t="shared" ca="1" si="26"/>
        <v/>
      </c>
      <c r="BZ64" s="92" t="str">
        <f t="shared" ref="AB64:CD69" ca="1" si="27">IF(INDIRECT(BZ$3&amp;ROW())="","",IF(BZ$7=$X64,INDIRECT(BZ$3&amp;ROW()),""))</f>
        <v/>
      </c>
      <c r="CA64" s="92" t="str">
        <f t="shared" ca="1" si="27"/>
        <v/>
      </c>
      <c r="CB64" s="92" t="str">
        <f t="shared" ca="1" si="27"/>
        <v/>
      </c>
      <c r="CC64" s="92" t="str">
        <f t="shared" ca="1" si="27"/>
        <v/>
      </c>
      <c r="CD64" s="92" t="str">
        <f t="shared" ca="1" si="27"/>
        <v/>
      </c>
      <c r="CE64" s="30" t="str">
        <f t="shared" ca="1" si="7"/>
        <v/>
      </c>
      <c r="CF64" s="31" t="str">
        <f t="shared" ca="1" si="7"/>
        <v/>
      </c>
      <c r="CG64" s="31" t="str">
        <f t="shared" ca="1" si="7"/>
        <v/>
      </c>
      <c r="CH64" s="31" t="str">
        <f t="shared" ca="1" si="7"/>
        <v/>
      </c>
    </row>
    <row r="65" spans="1:86" ht="24" hidden="1" customHeight="1" outlineLevel="1" x14ac:dyDescent="0.2">
      <c r="A65" s="26">
        <v>57</v>
      </c>
      <c r="B65" s="137"/>
      <c r="C65" s="125"/>
      <c r="D65" s="100"/>
      <c r="E65" s="126"/>
      <c r="F65" s="180"/>
      <c r="G65" s="180"/>
      <c r="H65" s="180"/>
      <c r="I65" s="180"/>
      <c r="J65" s="180"/>
      <c r="K65" s="180"/>
      <c r="L65" s="180"/>
      <c r="M65" s="180"/>
      <c r="N65" s="180"/>
      <c r="O65" s="180"/>
      <c r="P65" s="180"/>
      <c r="Q65" s="180"/>
      <c r="R65" s="180"/>
      <c r="S65" s="180"/>
      <c r="T65" s="180"/>
      <c r="U65" s="29">
        <f t="shared" si="8"/>
        <v>0</v>
      </c>
      <c r="W65" s="26">
        <v>57</v>
      </c>
      <c r="X65" s="27">
        <f t="shared" si="17"/>
        <v>0</v>
      </c>
      <c r="Y65" s="27">
        <f t="shared" si="18"/>
        <v>0</v>
      </c>
      <c r="Z65" s="28">
        <f t="shared" si="19"/>
        <v>0</v>
      </c>
      <c r="AA65" s="92" t="str">
        <f t="shared" ca="1" si="12"/>
        <v/>
      </c>
      <c r="AB65" s="92" t="str">
        <f t="shared" ca="1" si="27"/>
        <v/>
      </c>
      <c r="AC65" s="92" t="str">
        <f t="shared" ca="1" si="27"/>
        <v/>
      </c>
      <c r="AD65" s="92" t="str">
        <f t="shared" ca="1" si="27"/>
        <v/>
      </c>
      <c r="AE65" s="92" t="str">
        <f t="shared" ca="1" si="27"/>
        <v/>
      </c>
      <c r="AF65" s="92" t="str">
        <f t="shared" ca="1" si="27"/>
        <v/>
      </c>
      <c r="AG65" s="92" t="str">
        <f t="shared" ca="1" si="27"/>
        <v/>
      </c>
      <c r="AH65" s="92" t="str">
        <f t="shared" ca="1" si="27"/>
        <v/>
      </c>
      <c r="AI65" s="92" t="str">
        <f t="shared" ca="1" si="27"/>
        <v/>
      </c>
      <c r="AJ65" s="92" t="str">
        <f t="shared" ca="1" si="27"/>
        <v/>
      </c>
      <c r="AK65" s="92" t="str">
        <f t="shared" ca="1" si="27"/>
        <v/>
      </c>
      <c r="AL65" s="92" t="str">
        <f t="shared" ca="1" si="27"/>
        <v/>
      </c>
      <c r="AM65" s="92" t="str">
        <f t="shared" ca="1" si="27"/>
        <v/>
      </c>
      <c r="AN65" s="92" t="str">
        <f t="shared" ca="1" si="27"/>
        <v/>
      </c>
      <c r="AO65" s="92" t="str">
        <f t="shared" ca="1" si="27"/>
        <v/>
      </c>
      <c r="AP65" s="92" t="str">
        <f t="shared" ca="1" si="27"/>
        <v/>
      </c>
      <c r="AQ65" s="92" t="str">
        <f t="shared" ca="1" si="27"/>
        <v/>
      </c>
      <c r="AR65" s="92" t="str">
        <f t="shared" ca="1" si="27"/>
        <v/>
      </c>
      <c r="AS65" s="92" t="str">
        <f t="shared" ca="1" si="27"/>
        <v/>
      </c>
      <c r="AT65" s="92" t="str">
        <f t="shared" ca="1" si="27"/>
        <v/>
      </c>
      <c r="AU65" s="92" t="str">
        <f t="shared" ca="1" si="27"/>
        <v/>
      </c>
      <c r="AV65" s="92" t="str">
        <f t="shared" ca="1" si="27"/>
        <v/>
      </c>
      <c r="AW65" s="92" t="str">
        <f t="shared" ca="1" si="27"/>
        <v/>
      </c>
      <c r="AX65" s="92" t="str">
        <f t="shared" ca="1" si="27"/>
        <v/>
      </c>
      <c r="AY65" s="92" t="str">
        <f t="shared" ca="1" si="27"/>
        <v/>
      </c>
      <c r="AZ65" s="92" t="str">
        <f t="shared" ca="1" si="27"/>
        <v/>
      </c>
      <c r="BA65" s="92" t="str">
        <f t="shared" ca="1" si="27"/>
        <v/>
      </c>
      <c r="BB65" s="92" t="str">
        <f t="shared" ca="1" si="27"/>
        <v/>
      </c>
      <c r="BC65" s="92" t="str">
        <f t="shared" ca="1" si="27"/>
        <v/>
      </c>
      <c r="BD65" s="92" t="str">
        <f t="shared" ca="1" si="27"/>
        <v/>
      </c>
      <c r="BE65" s="92" t="str">
        <f t="shared" ca="1" si="27"/>
        <v/>
      </c>
      <c r="BF65" s="92" t="str">
        <f t="shared" ca="1" si="27"/>
        <v/>
      </c>
      <c r="BG65" s="92" t="str">
        <f t="shared" ca="1" si="27"/>
        <v/>
      </c>
      <c r="BH65" s="92" t="str">
        <f t="shared" ca="1" si="27"/>
        <v/>
      </c>
      <c r="BI65" s="92" t="str">
        <f t="shared" ca="1" si="27"/>
        <v/>
      </c>
      <c r="BJ65" s="92" t="str">
        <f t="shared" ca="1" si="27"/>
        <v/>
      </c>
      <c r="BK65" s="92" t="str">
        <f t="shared" ca="1" si="27"/>
        <v/>
      </c>
      <c r="BL65" s="92" t="str">
        <f t="shared" ca="1" si="27"/>
        <v/>
      </c>
      <c r="BM65" s="92" t="str">
        <f t="shared" ca="1" si="27"/>
        <v/>
      </c>
      <c r="BN65" s="92" t="str">
        <f t="shared" ca="1" si="27"/>
        <v/>
      </c>
      <c r="BO65" s="92" t="str">
        <f t="shared" ca="1" si="27"/>
        <v/>
      </c>
      <c r="BP65" s="92" t="str">
        <f t="shared" ca="1" si="27"/>
        <v/>
      </c>
      <c r="BQ65" s="92" t="str">
        <f t="shared" ca="1" si="27"/>
        <v/>
      </c>
      <c r="BR65" s="92" t="str">
        <f t="shared" ca="1" si="27"/>
        <v/>
      </c>
      <c r="BS65" s="92" t="str">
        <f t="shared" ca="1" si="27"/>
        <v/>
      </c>
      <c r="BT65" s="92" t="str">
        <f t="shared" ca="1" si="27"/>
        <v/>
      </c>
      <c r="BU65" s="92" t="str">
        <f t="shared" ca="1" si="27"/>
        <v/>
      </c>
      <c r="BV65" s="92" t="str">
        <f t="shared" ca="1" si="27"/>
        <v/>
      </c>
      <c r="BW65" s="92" t="str">
        <f t="shared" ca="1" si="27"/>
        <v/>
      </c>
      <c r="BX65" s="92" t="str">
        <f t="shared" ca="1" si="27"/>
        <v/>
      </c>
      <c r="BY65" s="92" t="str">
        <f t="shared" ca="1" si="27"/>
        <v/>
      </c>
      <c r="BZ65" s="92" t="str">
        <f t="shared" ca="1" si="27"/>
        <v/>
      </c>
      <c r="CA65" s="92" t="str">
        <f t="shared" ca="1" si="27"/>
        <v/>
      </c>
      <c r="CB65" s="92" t="str">
        <f t="shared" ca="1" si="27"/>
        <v/>
      </c>
      <c r="CC65" s="92" t="str">
        <f t="shared" ca="1" si="27"/>
        <v/>
      </c>
      <c r="CD65" s="92" t="str">
        <f t="shared" ca="1" si="27"/>
        <v/>
      </c>
      <c r="CE65" s="30" t="str">
        <f t="shared" ca="1" si="7"/>
        <v/>
      </c>
      <c r="CF65" s="31" t="str">
        <f t="shared" ca="1" si="7"/>
        <v/>
      </c>
      <c r="CG65" s="31" t="str">
        <f t="shared" ca="1" si="7"/>
        <v/>
      </c>
      <c r="CH65" s="31" t="str">
        <f t="shared" ca="1" si="7"/>
        <v/>
      </c>
    </row>
    <row r="66" spans="1:86" ht="24" hidden="1" customHeight="1" outlineLevel="1" x14ac:dyDescent="0.2">
      <c r="A66" s="26">
        <v>58</v>
      </c>
      <c r="B66" s="137"/>
      <c r="C66" s="125"/>
      <c r="D66" s="100"/>
      <c r="E66" s="126"/>
      <c r="F66" s="180"/>
      <c r="G66" s="180"/>
      <c r="H66" s="180"/>
      <c r="I66" s="180"/>
      <c r="J66" s="180"/>
      <c r="K66" s="180"/>
      <c r="L66" s="180"/>
      <c r="M66" s="180"/>
      <c r="N66" s="180"/>
      <c r="O66" s="180"/>
      <c r="P66" s="180"/>
      <c r="Q66" s="180"/>
      <c r="R66" s="180"/>
      <c r="S66" s="180"/>
      <c r="T66" s="180"/>
      <c r="U66" s="29">
        <f t="shared" si="8"/>
        <v>0</v>
      </c>
      <c r="W66" s="26">
        <v>58</v>
      </c>
      <c r="X66" s="27">
        <f t="shared" si="17"/>
        <v>0</v>
      </c>
      <c r="Y66" s="27">
        <f t="shared" si="18"/>
        <v>0</v>
      </c>
      <c r="Z66" s="28">
        <f t="shared" si="19"/>
        <v>0</v>
      </c>
      <c r="AA66" s="92" t="str">
        <f t="shared" ca="1" si="12"/>
        <v/>
      </c>
      <c r="AB66" s="92" t="str">
        <f t="shared" ca="1" si="27"/>
        <v/>
      </c>
      <c r="AC66" s="92" t="str">
        <f t="shared" ca="1" si="27"/>
        <v/>
      </c>
      <c r="AD66" s="92" t="str">
        <f t="shared" ca="1" si="27"/>
        <v/>
      </c>
      <c r="AE66" s="92" t="str">
        <f t="shared" ca="1" si="27"/>
        <v/>
      </c>
      <c r="AF66" s="92" t="str">
        <f t="shared" ca="1" si="27"/>
        <v/>
      </c>
      <c r="AG66" s="92" t="str">
        <f t="shared" ca="1" si="27"/>
        <v/>
      </c>
      <c r="AH66" s="92" t="str">
        <f t="shared" ca="1" si="27"/>
        <v/>
      </c>
      <c r="AI66" s="92" t="str">
        <f t="shared" ca="1" si="27"/>
        <v/>
      </c>
      <c r="AJ66" s="92" t="str">
        <f t="shared" ca="1" si="27"/>
        <v/>
      </c>
      <c r="AK66" s="92" t="str">
        <f t="shared" ca="1" si="27"/>
        <v/>
      </c>
      <c r="AL66" s="92" t="str">
        <f t="shared" ca="1" si="27"/>
        <v/>
      </c>
      <c r="AM66" s="92" t="str">
        <f t="shared" ca="1" si="27"/>
        <v/>
      </c>
      <c r="AN66" s="92" t="str">
        <f t="shared" ca="1" si="27"/>
        <v/>
      </c>
      <c r="AO66" s="92" t="str">
        <f t="shared" ca="1" si="27"/>
        <v/>
      </c>
      <c r="AP66" s="92" t="str">
        <f t="shared" ca="1" si="27"/>
        <v/>
      </c>
      <c r="AQ66" s="92" t="str">
        <f t="shared" ca="1" si="27"/>
        <v/>
      </c>
      <c r="AR66" s="92" t="str">
        <f t="shared" ca="1" si="27"/>
        <v/>
      </c>
      <c r="AS66" s="92" t="str">
        <f t="shared" ca="1" si="27"/>
        <v/>
      </c>
      <c r="AT66" s="92" t="str">
        <f t="shared" ca="1" si="27"/>
        <v/>
      </c>
      <c r="AU66" s="92" t="str">
        <f t="shared" ca="1" si="27"/>
        <v/>
      </c>
      <c r="AV66" s="92" t="str">
        <f t="shared" ca="1" si="27"/>
        <v/>
      </c>
      <c r="AW66" s="92" t="str">
        <f t="shared" ca="1" si="27"/>
        <v/>
      </c>
      <c r="AX66" s="92" t="str">
        <f t="shared" ca="1" si="27"/>
        <v/>
      </c>
      <c r="AY66" s="92" t="str">
        <f t="shared" ca="1" si="27"/>
        <v/>
      </c>
      <c r="AZ66" s="92" t="str">
        <f t="shared" ca="1" si="27"/>
        <v/>
      </c>
      <c r="BA66" s="92" t="str">
        <f t="shared" ca="1" si="27"/>
        <v/>
      </c>
      <c r="BB66" s="92" t="str">
        <f t="shared" ca="1" si="27"/>
        <v/>
      </c>
      <c r="BC66" s="92" t="str">
        <f t="shared" ca="1" si="27"/>
        <v/>
      </c>
      <c r="BD66" s="92" t="str">
        <f t="shared" ca="1" si="27"/>
        <v/>
      </c>
      <c r="BE66" s="92" t="str">
        <f t="shared" ca="1" si="27"/>
        <v/>
      </c>
      <c r="BF66" s="92" t="str">
        <f t="shared" ca="1" si="27"/>
        <v/>
      </c>
      <c r="BG66" s="92" t="str">
        <f t="shared" ca="1" si="27"/>
        <v/>
      </c>
      <c r="BH66" s="92" t="str">
        <f t="shared" ca="1" si="27"/>
        <v/>
      </c>
      <c r="BI66" s="92" t="str">
        <f t="shared" ca="1" si="27"/>
        <v/>
      </c>
      <c r="BJ66" s="92" t="str">
        <f t="shared" ca="1" si="27"/>
        <v/>
      </c>
      <c r="BK66" s="92" t="str">
        <f t="shared" ca="1" si="27"/>
        <v/>
      </c>
      <c r="BL66" s="92" t="str">
        <f t="shared" ca="1" si="27"/>
        <v/>
      </c>
      <c r="BM66" s="92" t="str">
        <f t="shared" ca="1" si="27"/>
        <v/>
      </c>
      <c r="BN66" s="92" t="str">
        <f t="shared" ca="1" si="27"/>
        <v/>
      </c>
      <c r="BO66" s="92" t="str">
        <f t="shared" ca="1" si="27"/>
        <v/>
      </c>
      <c r="BP66" s="92" t="str">
        <f t="shared" ca="1" si="27"/>
        <v/>
      </c>
      <c r="BQ66" s="92" t="str">
        <f t="shared" ca="1" si="27"/>
        <v/>
      </c>
      <c r="BR66" s="92" t="str">
        <f t="shared" ca="1" si="27"/>
        <v/>
      </c>
      <c r="BS66" s="92" t="str">
        <f t="shared" ca="1" si="27"/>
        <v/>
      </c>
      <c r="BT66" s="92" t="str">
        <f t="shared" ca="1" si="27"/>
        <v/>
      </c>
      <c r="BU66" s="92" t="str">
        <f t="shared" ca="1" si="27"/>
        <v/>
      </c>
      <c r="BV66" s="92" t="str">
        <f t="shared" ca="1" si="27"/>
        <v/>
      </c>
      <c r="BW66" s="92" t="str">
        <f t="shared" ca="1" si="27"/>
        <v/>
      </c>
      <c r="BX66" s="92" t="str">
        <f t="shared" ca="1" si="27"/>
        <v/>
      </c>
      <c r="BY66" s="92" t="str">
        <f t="shared" ca="1" si="27"/>
        <v/>
      </c>
      <c r="BZ66" s="92" t="str">
        <f t="shared" ca="1" si="27"/>
        <v/>
      </c>
      <c r="CA66" s="92" t="str">
        <f t="shared" ca="1" si="27"/>
        <v/>
      </c>
      <c r="CB66" s="92" t="str">
        <f t="shared" ca="1" si="27"/>
        <v/>
      </c>
      <c r="CC66" s="92" t="str">
        <f t="shared" ca="1" si="27"/>
        <v/>
      </c>
      <c r="CD66" s="92" t="str">
        <f t="shared" ca="1" si="27"/>
        <v/>
      </c>
      <c r="CE66" s="30" t="str">
        <f t="shared" ca="1" si="7"/>
        <v/>
      </c>
      <c r="CF66" s="31" t="str">
        <f t="shared" ca="1" si="7"/>
        <v/>
      </c>
      <c r="CG66" s="31" t="str">
        <f t="shared" ca="1" si="7"/>
        <v/>
      </c>
      <c r="CH66" s="31" t="str">
        <f t="shared" ca="1" si="7"/>
        <v/>
      </c>
    </row>
    <row r="67" spans="1:86" ht="24" hidden="1" customHeight="1" outlineLevel="1" x14ac:dyDescent="0.2">
      <c r="A67" s="26">
        <v>59</v>
      </c>
      <c r="B67" s="137"/>
      <c r="C67" s="125"/>
      <c r="D67" s="100"/>
      <c r="E67" s="126"/>
      <c r="F67" s="180"/>
      <c r="G67" s="180"/>
      <c r="H67" s="180"/>
      <c r="I67" s="180"/>
      <c r="J67" s="180"/>
      <c r="K67" s="180"/>
      <c r="L67" s="180"/>
      <c r="M67" s="180"/>
      <c r="N67" s="180"/>
      <c r="O67" s="180"/>
      <c r="P67" s="180"/>
      <c r="Q67" s="180"/>
      <c r="R67" s="180"/>
      <c r="S67" s="180"/>
      <c r="T67" s="180"/>
      <c r="U67" s="29">
        <f t="shared" si="8"/>
        <v>0</v>
      </c>
      <c r="W67" s="26">
        <v>59</v>
      </c>
      <c r="X67" s="27">
        <f t="shared" si="17"/>
        <v>0</v>
      </c>
      <c r="Y67" s="27">
        <f t="shared" si="18"/>
        <v>0</v>
      </c>
      <c r="Z67" s="28">
        <f t="shared" si="19"/>
        <v>0</v>
      </c>
      <c r="AA67" s="92" t="str">
        <f t="shared" ca="1" si="12"/>
        <v/>
      </c>
      <c r="AB67" s="92" t="str">
        <f t="shared" ca="1" si="27"/>
        <v/>
      </c>
      <c r="AC67" s="92" t="str">
        <f t="shared" ca="1" si="27"/>
        <v/>
      </c>
      <c r="AD67" s="92" t="str">
        <f t="shared" ca="1" si="27"/>
        <v/>
      </c>
      <c r="AE67" s="92" t="str">
        <f t="shared" ca="1" si="27"/>
        <v/>
      </c>
      <c r="AF67" s="92" t="str">
        <f t="shared" ca="1" si="27"/>
        <v/>
      </c>
      <c r="AG67" s="92" t="str">
        <f t="shared" ca="1" si="27"/>
        <v/>
      </c>
      <c r="AH67" s="92" t="str">
        <f t="shared" ca="1" si="27"/>
        <v/>
      </c>
      <c r="AI67" s="92" t="str">
        <f t="shared" ca="1" si="27"/>
        <v/>
      </c>
      <c r="AJ67" s="92" t="str">
        <f t="shared" ca="1" si="27"/>
        <v/>
      </c>
      <c r="AK67" s="92" t="str">
        <f t="shared" ca="1" si="27"/>
        <v/>
      </c>
      <c r="AL67" s="92" t="str">
        <f t="shared" ca="1" si="27"/>
        <v/>
      </c>
      <c r="AM67" s="92" t="str">
        <f t="shared" ca="1" si="27"/>
        <v/>
      </c>
      <c r="AN67" s="92" t="str">
        <f t="shared" ca="1" si="27"/>
        <v/>
      </c>
      <c r="AO67" s="92" t="str">
        <f t="shared" ca="1" si="27"/>
        <v/>
      </c>
      <c r="AP67" s="92" t="str">
        <f t="shared" ca="1" si="27"/>
        <v/>
      </c>
      <c r="AQ67" s="92" t="str">
        <f t="shared" ca="1" si="27"/>
        <v/>
      </c>
      <c r="AR67" s="92" t="str">
        <f t="shared" ca="1" si="27"/>
        <v/>
      </c>
      <c r="AS67" s="92" t="str">
        <f t="shared" ca="1" si="27"/>
        <v/>
      </c>
      <c r="AT67" s="92" t="str">
        <f t="shared" ca="1" si="27"/>
        <v/>
      </c>
      <c r="AU67" s="92" t="str">
        <f t="shared" ca="1" si="27"/>
        <v/>
      </c>
      <c r="AV67" s="92" t="str">
        <f t="shared" ca="1" si="27"/>
        <v/>
      </c>
      <c r="AW67" s="92" t="str">
        <f t="shared" ca="1" si="27"/>
        <v/>
      </c>
      <c r="AX67" s="92" t="str">
        <f t="shared" ca="1" si="27"/>
        <v/>
      </c>
      <c r="AY67" s="92" t="str">
        <f t="shared" ca="1" si="27"/>
        <v/>
      </c>
      <c r="AZ67" s="92" t="str">
        <f t="shared" ca="1" si="27"/>
        <v/>
      </c>
      <c r="BA67" s="92" t="str">
        <f t="shared" ca="1" si="27"/>
        <v/>
      </c>
      <c r="BB67" s="92" t="str">
        <f t="shared" ca="1" si="27"/>
        <v/>
      </c>
      <c r="BC67" s="92" t="str">
        <f t="shared" ca="1" si="27"/>
        <v/>
      </c>
      <c r="BD67" s="92" t="str">
        <f t="shared" ca="1" si="27"/>
        <v/>
      </c>
      <c r="BE67" s="92" t="str">
        <f t="shared" ca="1" si="27"/>
        <v/>
      </c>
      <c r="BF67" s="92" t="str">
        <f t="shared" ca="1" si="27"/>
        <v/>
      </c>
      <c r="BG67" s="92" t="str">
        <f t="shared" ca="1" si="27"/>
        <v/>
      </c>
      <c r="BH67" s="92" t="str">
        <f t="shared" ca="1" si="27"/>
        <v/>
      </c>
      <c r="BI67" s="92" t="str">
        <f t="shared" ca="1" si="27"/>
        <v/>
      </c>
      <c r="BJ67" s="92" t="str">
        <f t="shared" ca="1" si="27"/>
        <v/>
      </c>
      <c r="BK67" s="92" t="str">
        <f t="shared" ca="1" si="27"/>
        <v/>
      </c>
      <c r="BL67" s="92" t="str">
        <f t="shared" ca="1" si="27"/>
        <v/>
      </c>
      <c r="BM67" s="92" t="str">
        <f t="shared" ca="1" si="27"/>
        <v/>
      </c>
      <c r="BN67" s="92" t="str">
        <f t="shared" ca="1" si="27"/>
        <v/>
      </c>
      <c r="BO67" s="92" t="str">
        <f t="shared" ca="1" si="27"/>
        <v/>
      </c>
      <c r="BP67" s="92" t="str">
        <f t="shared" ca="1" si="27"/>
        <v/>
      </c>
      <c r="BQ67" s="92" t="str">
        <f t="shared" ca="1" si="27"/>
        <v/>
      </c>
      <c r="BR67" s="92" t="str">
        <f t="shared" ca="1" si="27"/>
        <v/>
      </c>
      <c r="BS67" s="92" t="str">
        <f t="shared" ca="1" si="27"/>
        <v/>
      </c>
      <c r="BT67" s="92" t="str">
        <f t="shared" ca="1" si="27"/>
        <v/>
      </c>
      <c r="BU67" s="92" t="str">
        <f t="shared" ca="1" si="27"/>
        <v/>
      </c>
      <c r="BV67" s="92" t="str">
        <f t="shared" ca="1" si="27"/>
        <v/>
      </c>
      <c r="BW67" s="92" t="str">
        <f t="shared" ca="1" si="27"/>
        <v/>
      </c>
      <c r="BX67" s="92" t="str">
        <f t="shared" ca="1" si="27"/>
        <v/>
      </c>
      <c r="BY67" s="92" t="str">
        <f t="shared" ca="1" si="27"/>
        <v/>
      </c>
      <c r="BZ67" s="92" t="str">
        <f t="shared" ca="1" si="27"/>
        <v/>
      </c>
      <c r="CA67" s="92" t="str">
        <f t="shared" ca="1" si="27"/>
        <v/>
      </c>
      <c r="CB67" s="92" t="str">
        <f t="shared" ca="1" si="27"/>
        <v/>
      </c>
      <c r="CC67" s="92" t="str">
        <f t="shared" ca="1" si="27"/>
        <v/>
      </c>
      <c r="CD67" s="92" t="str">
        <f t="shared" ca="1" si="27"/>
        <v/>
      </c>
      <c r="CE67" s="30" t="str">
        <f t="shared" ca="1" si="7"/>
        <v/>
      </c>
      <c r="CF67" s="31" t="str">
        <f t="shared" ca="1" si="7"/>
        <v/>
      </c>
      <c r="CG67" s="31" t="str">
        <f t="shared" ca="1" si="7"/>
        <v/>
      </c>
      <c r="CH67" s="31" t="str">
        <f t="shared" ca="1" si="7"/>
        <v/>
      </c>
    </row>
    <row r="68" spans="1:86" ht="24" hidden="1" customHeight="1" outlineLevel="1" x14ac:dyDescent="0.2">
      <c r="A68" s="26">
        <v>60</v>
      </c>
      <c r="B68" s="137"/>
      <c r="C68" s="125"/>
      <c r="D68" s="100"/>
      <c r="E68" s="126"/>
      <c r="F68" s="180"/>
      <c r="G68" s="180"/>
      <c r="H68" s="180"/>
      <c r="I68" s="180"/>
      <c r="J68" s="180"/>
      <c r="K68" s="180"/>
      <c r="L68" s="180"/>
      <c r="M68" s="180"/>
      <c r="N68" s="180"/>
      <c r="O68" s="180"/>
      <c r="P68" s="180"/>
      <c r="Q68" s="180"/>
      <c r="R68" s="180"/>
      <c r="S68" s="180"/>
      <c r="T68" s="180"/>
      <c r="U68" s="29">
        <f t="shared" si="8"/>
        <v>0</v>
      </c>
      <c r="W68" s="26">
        <v>60</v>
      </c>
      <c r="X68" s="27">
        <f t="shared" si="17"/>
        <v>0</v>
      </c>
      <c r="Y68" s="27">
        <f t="shared" si="18"/>
        <v>0</v>
      </c>
      <c r="Z68" s="28">
        <f t="shared" si="19"/>
        <v>0</v>
      </c>
      <c r="AA68" s="92" t="str">
        <f t="shared" ca="1" si="12"/>
        <v/>
      </c>
      <c r="AB68" s="92" t="str">
        <f t="shared" ca="1" si="27"/>
        <v/>
      </c>
      <c r="AC68" s="92" t="str">
        <f t="shared" ca="1" si="27"/>
        <v/>
      </c>
      <c r="AD68" s="92" t="str">
        <f t="shared" ca="1" si="27"/>
        <v/>
      </c>
      <c r="AE68" s="92" t="str">
        <f t="shared" ca="1" si="27"/>
        <v/>
      </c>
      <c r="AF68" s="92" t="str">
        <f t="shared" ca="1" si="27"/>
        <v/>
      </c>
      <c r="AG68" s="92" t="str">
        <f t="shared" ca="1" si="27"/>
        <v/>
      </c>
      <c r="AH68" s="92" t="str">
        <f t="shared" ca="1" si="27"/>
        <v/>
      </c>
      <c r="AI68" s="92" t="str">
        <f t="shared" ca="1" si="27"/>
        <v/>
      </c>
      <c r="AJ68" s="92" t="str">
        <f t="shared" ca="1" si="27"/>
        <v/>
      </c>
      <c r="AK68" s="92" t="str">
        <f t="shared" ca="1" si="27"/>
        <v/>
      </c>
      <c r="AL68" s="92" t="str">
        <f t="shared" ca="1" si="27"/>
        <v/>
      </c>
      <c r="AM68" s="92" t="str">
        <f t="shared" ca="1" si="27"/>
        <v/>
      </c>
      <c r="AN68" s="92" t="str">
        <f t="shared" ca="1" si="27"/>
        <v/>
      </c>
      <c r="AO68" s="92" t="str">
        <f t="shared" ca="1" si="27"/>
        <v/>
      </c>
      <c r="AP68" s="92" t="str">
        <f t="shared" ca="1" si="27"/>
        <v/>
      </c>
      <c r="AQ68" s="92" t="str">
        <f t="shared" ca="1" si="27"/>
        <v/>
      </c>
      <c r="AR68" s="92" t="str">
        <f t="shared" ca="1" si="27"/>
        <v/>
      </c>
      <c r="AS68" s="92" t="str">
        <f t="shared" ca="1" si="27"/>
        <v/>
      </c>
      <c r="AT68" s="92" t="str">
        <f t="shared" ca="1" si="27"/>
        <v/>
      </c>
      <c r="AU68" s="92" t="str">
        <f t="shared" ca="1" si="27"/>
        <v/>
      </c>
      <c r="AV68" s="92" t="str">
        <f t="shared" ca="1" si="27"/>
        <v/>
      </c>
      <c r="AW68" s="92" t="str">
        <f t="shared" ca="1" si="27"/>
        <v/>
      </c>
      <c r="AX68" s="92" t="str">
        <f t="shared" ca="1" si="27"/>
        <v/>
      </c>
      <c r="AY68" s="92" t="str">
        <f t="shared" ca="1" si="27"/>
        <v/>
      </c>
      <c r="AZ68" s="92" t="str">
        <f t="shared" ca="1" si="27"/>
        <v/>
      </c>
      <c r="BA68" s="92" t="str">
        <f t="shared" ca="1" si="27"/>
        <v/>
      </c>
      <c r="BB68" s="92" t="str">
        <f t="shared" ca="1" si="27"/>
        <v/>
      </c>
      <c r="BC68" s="92" t="str">
        <f t="shared" ca="1" si="27"/>
        <v/>
      </c>
      <c r="BD68" s="92" t="str">
        <f t="shared" ca="1" si="27"/>
        <v/>
      </c>
      <c r="BE68" s="92" t="str">
        <f t="shared" ca="1" si="27"/>
        <v/>
      </c>
      <c r="BF68" s="92" t="str">
        <f t="shared" ca="1" si="27"/>
        <v/>
      </c>
      <c r="BG68" s="92" t="str">
        <f t="shared" ca="1" si="27"/>
        <v/>
      </c>
      <c r="BH68" s="92" t="str">
        <f t="shared" ca="1" si="27"/>
        <v/>
      </c>
      <c r="BI68" s="92" t="str">
        <f t="shared" ca="1" si="27"/>
        <v/>
      </c>
      <c r="BJ68" s="92" t="str">
        <f t="shared" ca="1" si="27"/>
        <v/>
      </c>
      <c r="BK68" s="92" t="str">
        <f t="shared" ca="1" si="27"/>
        <v/>
      </c>
      <c r="BL68" s="92" t="str">
        <f t="shared" ca="1" si="27"/>
        <v/>
      </c>
      <c r="BM68" s="92" t="str">
        <f t="shared" ca="1" si="27"/>
        <v/>
      </c>
      <c r="BN68" s="92" t="str">
        <f t="shared" ca="1" si="27"/>
        <v/>
      </c>
      <c r="BO68" s="92" t="str">
        <f t="shared" ca="1" si="27"/>
        <v/>
      </c>
      <c r="BP68" s="92" t="str">
        <f t="shared" ca="1" si="27"/>
        <v/>
      </c>
      <c r="BQ68" s="92" t="str">
        <f t="shared" ca="1" si="27"/>
        <v/>
      </c>
      <c r="BR68" s="92" t="str">
        <f t="shared" ca="1" si="27"/>
        <v/>
      </c>
      <c r="BS68" s="92" t="str">
        <f t="shared" ca="1" si="27"/>
        <v/>
      </c>
      <c r="BT68" s="92" t="str">
        <f t="shared" ca="1" si="27"/>
        <v/>
      </c>
      <c r="BU68" s="92" t="str">
        <f t="shared" ca="1" si="27"/>
        <v/>
      </c>
      <c r="BV68" s="92" t="str">
        <f t="shared" ca="1" si="27"/>
        <v/>
      </c>
      <c r="BW68" s="92" t="str">
        <f t="shared" ca="1" si="27"/>
        <v/>
      </c>
      <c r="BX68" s="92" t="str">
        <f t="shared" ca="1" si="27"/>
        <v/>
      </c>
      <c r="BY68" s="92" t="str">
        <f t="shared" ca="1" si="27"/>
        <v/>
      </c>
      <c r="BZ68" s="92" t="str">
        <f t="shared" ca="1" si="27"/>
        <v/>
      </c>
      <c r="CA68" s="92" t="str">
        <f t="shared" ca="1" si="27"/>
        <v/>
      </c>
      <c r="CB68" s="92" t="str">
        <f t="shared" ca="1" si="27"/>
        <v/>
      </c>
      <c r="CC68" s="92" t="str">
        <f t="shared" ca="1" si="27"/>
        <v/>
      </c>
      <c r="CD68" s="92" t="str">
        <f t="shared" ca="1" si="27"/>
        <v/>
      </c>
      <c r="CE68" s="30" t="str">
        <f t="shared" ca="1" si="7"/>
        <v/>
      </c>
      <c r="CF68" s="31" t="str">
        <f t="shared" ca="1" si="7"/>
        <v/>
      </c>
      <c r="CG68" s="31" t="str">
        <f t="shared" ca="1" si="7"/>
        <v/>
      </c>
      <c r="CH68" s="31" t="str">
        <f t="shared" ca="1" si="7"/>
        <v/>
      </c>
    </row>
    <row r="69" spans="1:86" ht="24" hidden="1" customHeight="1" outlineLevel="1" x14ac:dyDescent="0.2">
      <c r="A69" s="26">
        <v>61</v>
      </c>
      <c r="B69" s="137"/>
      <c r="C69" s="125"/>
      <c r="D69" s="100"/>
      <c r="E69" s="126"/>
      <c r="F69" s="180"/>
      <c r="G69" s="180"/>
      <c r="H69" s="180"/>
      <c r="I69" s="180"/>
      <c r="J69" s="180"/>
      <c r="K69" s="180"/>
      <c r="L69" s="180"/>
      <c r="M69" s="180"/>
      <c r="N69" s="180"/>
      <c r="O69" s="180"/>
      <c r="P69" s="180"/>
      <c r="Q69" s="180"/>
      <c r="R69" s="180"/>
      <c r="S69" s="180"/>
      <c r="T69" s="180"/>
      <c r="U69" s="29">
        <f t="shared" si="8"/>
        <v>0</v>
      </c>
      <c r="W69" s="26">
        <v>61</v>
      </c>
      <c r="X69" s="27">
        <f t="shared" si="17"/>
        <v>0</v>
      </c>
      <c r="Y69" s="27">
        <f t="shared" si="18"/>
        <v>0</v>
      </c>
      <c r="Z69" s="28">
        <f t="shared" si="19"/>
        <v>0</v>
      </c>
      <c r="AA69" s="92" t="str">
        <f t="shared" ca="1" si="12"/>
        <v/>
      </c>
      <c r="AB69" s="92" t="str">
        <f t="shared" ca="1" si="27"/>
        <v/>
      </c>
      <c r="AC69" s="92" t="str">
        <f t="shared" ca="1" si="27"/>
        <v/>
      </c>
      <c r="AD69" s="92" t="str">
        <f t="shared" ca="1" si="27"/>
        <v/>
      </c>
      <c r="AE69" s="92" t="str">
        <f t="shared" ca="1" si="27"/>
        <v/>
      </c>
      <c r="AF69" s="92" t="str">
        <f t="shared" ca="1" si="27"/>
        <v/>
      </c>
      <c r="AG69" s="92" t="str">
        <f t="shared" ca="1" si="27"/>
        <v/>
      </c>
      <c r="AH69" s="92" t="str">
        <f t="shared" ca="1" si="27"/>
        <v/>
      </c>
      <c r="AI69" s="92" t="str">
        <f t="shared" ca="1" si="27"/>
        <v/>
      </c>
      <c r="AJ69" s="92" t="str">
        <f t="shared" ca="1" si="27"/>
        <v/>
      </c>
      <c r="AK69" s="92" t="str">
        <f t="shared" ca="1" si="27"/>
        <v/>
      </c>
      <c r="AL69" s="92" t="str">
        <f t="shared" ca="1" si="27"/>
        <v/>
      </c>
      <c r="AM69" s="92" t="str">
        <f t="shared" ca="1" si="27"/>
        <v/>
      </c>
      <c r="AN69" s="92" t="str">
        <f t="shared" ca="1" si="27"/>
        <v/>
      </c>
      <c r="AO69" s="92" t="str">
        <f t="shared" ca="1" si="27"/>
        <v/>
      </c>
      <c r="AP69" s="92" t="str">
        <f t="shared" ca="1" si="27"/>
        <v/>
      </c>
      <c r="AQ69" s="92" t="str">
        <f t="shared" ca="1" si="27"/>
        <v/>
      </c>
      <c r="AR69" s="92" t="str">
        <f t="shared" ca="1" si="27"/>
        <v/>
      </c>
      <c r="AS69" s="92" t="str">
        <f t="shared" ca="1" si="27"/>
        <v/>
      </c>
      <c r="AT69" s="92" t="str">
        <f t="shared" ca="1" si="27"/>
        <v/>
      </c>
      <c r="AU69" s="92" t="str">
        <f t="shared" ca="1" si="27"/>
        <v/>
      </c>
      <c r="AV69" s="92" t="str">
        <f t="shared" ca="1" si="27"/>
        <v/>
      </c>
      <c r="AW69" s="92" t="str">
        <f t="shared" ca="1" si="27"/>
        <v/>
      </c>
      <c r="AX69" s="92" t="str">
        <f t="shared" ca="1" si="27"/>
        <v/>
      </c>
      <c r="AY69" s="92" t="str">
        <f t="shared" ca="1" si="27"/>
        <v/>
      </c>
      <c r="AZ69" s="92" t="str">
        <f t="shared" ca="1" si="27"/>
        <v/>
      </c>
      <c r="BA69" s="92" t="str">
        <f t="shared" ca="1" si="27"/>
        <v/>
      </c>
      <c r="BB69" s="92" t="str">
        <f t="shared" ca="1" si="27"/>
        <v/>
      </c>
      <c r="BC69" s="92" t="str">
        <f t="shared" ca="1" si="27"/>
        <v/>
      </c>
      <c r="BD69" s="92" t="str">
        <f t="shared" ca="1" si="27"/>
        <v/>
      </c>
      <c r="BE69" s="92" t="str">
        <f t="shared" ca="1" si="27"/>
        <v/>
      </c>
      <c r="BF69" s="92" t="str">
        <f t="shared" ref="AB69:CD74" ca="1" si="28">IF(INDIRECT(BF$3&amp;ROW())="","",IF(BF$7=$X69,INDIRECT(BF$3&amp;ROW()),""))</f>
        <v/>
      </c>
      <c r="BG69" s="92" t="str">
        <f t="shared" ca="1" si="28"/>
        <v/>
      </c>
      <c r="BH69" s="92" t="str">
        <f t="shared" ca="1" si="28"/>
        <v/>
      </c>
      <c r="BI69" s="92" t="str">
        <f t="shared" ca="1" si="28"/>
        <v/>
      </c>
      <c r="BJ69" s="92" t="str">
        <f t="shared" ca="1" si="28"/>
        <v/>
      </c>
      <c r="BK69" s="92" t="str">
        <f t="shared" ca="1" si="28"/>
        <v/>
      </c>
      <c r="BL69" s="92" t="str">
        <f t="shared" ca="1" si="28"/>
        <v/>
      </c>
      <c r="BM69" s="92" t="str">
        <f t="shared" ca="1" si="28"/>
        <v/>
      </c>
      <c r="BN69" s="92" t="str">
        <f t="shared" ca="1" si="28"/>
        <v/>
      </c>
      <c r="BO69" s="92" t="str">
        <f t="shared" ca="1" si="28"/>
        <v/>
      </c>
      <c r="BP69" s="92" t="str">
        <f t="shared" ca="1" si="28"/>
        <v/>
      </c>
      <c r="BQ69" s="92" t="str">
        <f t="shared" ca="1" si="28"/>
        <v/>
      </c>
      <c r="BR69" s="92" t="str">
        <f t="shared" ca="1" si="28"/>
        <v/>
      </c>
      <c r="BS69" s="92" t="str">
        <f t="shared" ca="1" si="28"/>
        <v/>
      </c>
      <c r="BT69" s="92" t="str">
        <f t="shared" ca="1" si="28"/>
        <v/>
      </c>
      <c r="BU69" s="92" t="str">
        <f t="shared" ca="1" si="28"/>
        <v/>
      </c>
      <c r="BV69" s="92" t="str">
        <f t="shared" ca="1" si="28"/>
        <v/>
      </c>
      <c r="BW69" s="92" t="str">
        <f t="shared" ca="1" si="28"/>
        <v/>
      </c>
      <c r="BX69" s="92" t="str">
        <f t="shared" ca="1" si="28"/>
        <v/>
      </c>
      <c r="BY69" s="92" t="str">
        <f t="shared" ca="1" si="28"/>
        <v/>
      </c>
      <c r="BZ69" s="92" t="str">
        <f t="shared" ca="1" si="28"/>
        <v/>
      </c>
      <c r="CA69" s="92" t="str">
        <f t="shared" ca="1" si="28"/>
        <v/>
      </c>
      <c r="CB69" s="92" t="str">
        <f t="shared" ca="1" si="28"/>
        <v/>
      </c>
      <c r="CC69" s="92" t="str">
        <f t="shared" ca="1" si="28"/>
        <v/>
      </c>
      <c r="CD69" s="92" t="str">
        <f t="shared" ca="1" si="28"/>
        <v/>
      </c>
      <c r="CE69" s="30" t="str">
        <f t="shared" ca="1" si="7"/>
        <v/>
      </c>
      <c r="CF69" s="31" t="str">
        <f t="shared" ca="1" si="7"/>
        <v/>
      </c>
      <c r="CG69" s="31" t="str">
        <f t="shared" ca="1" si="7"/>
        <v/>
      </c>
      <c r="CH69" s="31" t="str">
        <f t="shared" ca="1" si="7"/>
        <v/>
      </c>
    </row>
    <row r="70" spans="1:86" ht="24" hidden="1" customHeight="1" outlineLevel="1" x14ac:dyDescent="0.2">
      <c r="A70" s="26">
        <v>62</v>
      </c>
      <c r="B70" s="137"/>
      <c r="C70" s="125"/>
      <c r="D70" s="100"/>
      <c r="E70" s="126"/>
      <c r="F70" s="180"/>
      <c r="G70" s="180"/>
      <c r="H70" s="180"/>
      <c r="I70" s="180"/>
      <c r="J70" s="180"/>
      <c r="K70" s="180"/>
      <c r="L70" s="180"/>
      <c r="M70" s="180"/>
      <c r="N70" s="180"/>
      <c r="O70" s="180"/>
      <c r="P70" s="180"/>
      <c r="Q70" s="180"/>
      <c r="R70" s="180"/>
      <c r="S70" s="180"/>
      <c r="T70" s="180"/>
      <c r="U70" s="29">
        <f t="shared" si="8"/>
        <v>0</v>
      </c>
      <c r="W70" s="26">
        <v>62</v>
      </c>
      <c r="X70" s="27">
        <f t="shared" si="17"/>
        <v>0</v>
      </c>
      <c r="Y70" s="27">
        <f t="shared" si="18"/>
        <v>0</v>
      </c>
      <c r="Z70" s="28">
        <f t="shared" si="19"/>
        <v>0</v>
      </c>
      <c r="AA70" s="92" t="str">
        <f t="shared" ca="1" si="12"/>
        <v/>
      </c>
      <c r="AB70" s="92" t="str">
        <f t="shared" ca="1" si="28"/>
        <v/>
      </c>
      <c r="AC70" s="92" t="str">
        <f t="shared" ca="1" si="28"/>
        <v/>
      </c>
      <c r="AD70" s="92" t="str">
        <f t="shared" ca="1" si="28"/>
        <v/>
      </c>
      <c r="AE70" s="92" t="str">
        <f t="shared" ca="1" si="28"/>
        <v/>
      </c>
      <c r="AF70" s="92" t="str">
        <f t="shared" ca="1" si="28"/>
        <v/>
      </c>
      <c r="AG70" s="92" t="str">
        <f t="shared" ca="1" si="28"/>
        <v/>
      </c>
      <c r="AH70" s="92" t="str">
        <f t="shared" ca="1" si="28"/>
        <v/>
      </c>
      <c r="AI70" s="92" t="str">
        <f t="shared" ca="1" si="28"/>
        <v/>
      </c>
      <c r="AJ70" s="92" t="str">
        <f t="shared" ca="1" si="28"/>
        <v/>
      </c>
      <c r="AK70" s="92" t="str">
        <f t="shared" ca="1" si="28"/>
        <v/>
      </c>
      <c r="AL70" s="92" t="str">
        <f t="shared" ca="1" si="28"/>
        <v/>
      </c>
      <c r="AM70" s="92" t="str">
        <f t="shared" ca="1" si="28"/>
        <v/>
      </c>
      <c r="AN70" s="92" t="str">
        <f t="shared" ca="1" si="28"/>
        <v/>
      </c>
      <c r="AO70" s="92" t="str">
        <f t="shared" ca="1" si="28"/>
        <v/>
      </c>
      <c r="AP70" s="92" t="str">
        <f t="shared" ca="1" si="28"/>
        <v/>
      </c>
      <c r="AQ70" s="92" t="str">
        <f t="shared" ca="1" si="28"/>
        <v/>
      </c>
      <c r="AR70" s="92" t="str">
        <f t="shared" ca="1" si="28"/>
        <v/>
      </c>
      <c r="AS70" s="92" t="str">
        <f t="shared" ca="1" si="28"/>
        <v/>
      </c>
      <c r="AT70" s="92" t="str">
        <f t="shared" ca="1" si="28"/>
        <v/>
      </c>
      <c r="AU70" s="92" t="str">
        <f t="shared" ca="1" si="28"/>
        <v/>
      </c>
      <c r="AV70" s="92" t="str">
        <f t="shared" ca="1" si="28"/>
        <v/>
      </c>
      <c r="AW70" s="92" t="str">
        <f t="shared" ca="1" si="28"/>
        <v/>
      </c>
      <c r="AX70" s="92" t="str">
        <f t="shared" ca="1" si="28"/>
        <v/>
      </c>
      <c r="AY70" s="92" t="str">
        <f t="shared" ca="1" si="28"/>
        <v/>
      </c>
      <c r="AZ70" s="92" t="str">
        <f t="shared" ca="1" si="28"/>
        <v/>
      </c>
      <c r="BA70" s="92" t="str">
        <f t="shared" ca="1" si="28"/>
        <v/>
      </c>
      <c r="BB70" s="92" t="str">
        <f t="shared" ca="1" si="28"/>
        <v/>
      </c>
      <c r="BC70" s="92" t="str">
        <f t="shared" ca="1" si="28"/>
        <v/>
      </c>
      <c r="BD70" s="92" t="str">
        <f t="shared" ca="1" si="28"/>
        <v/>
      </c>
      <c r="BE70" s="92" t="str">
        <f t="shared" ca="1" si="28"/>
        <v/>
      </c>
      <c r="BF70" s="92" t="str">
        <f t="shared" ca="1" si="28"/>
        <v/>
      </c>
      <c r="BG70" s="92" t="str">
        <f t="shared" ca="1" si="28"/>
        <v/>
      </c>
      <c r="BH70" s="92" t="str">
        <f t="shared" ca="1" si="28"/>
        <v/>
      </c>
      <c r="BI70" s="92" t="str">
        <f t="shared" ca="1" si="28"/>
        <v/>
      </c>
      <c r="BJ70" s="92" t="str">
        <f t="shared" ca="1" si="28"/>
        <v/>
      </c>
      <c r="BK70" s="92" t="str">
        <f t="shared" ca="1" si="28"/>
        <v/>
      </c>
      <c r="BL70" s="92" t="str">
        <f t="shared" ca="1" si="28"/>
        <v/>
      </c>
      <c r="BM70" s="92" t="str">
        <f t="shared" ca="1" si="28"/>
        <v/>
      </c>
      <c r="BN70" s="92" t="str">
        <f t="shared" ca="1" si="28"/>
        <v/>
      </c>
      <c r="BO70" s="92" t="str">
        <f t="shared" ca="1" si="28"/>
        <v/>
      </c>
      <c r="BP70" s="92" t="str">
        <f t="shared" ca="1" si="28"/>
        <v/>
      </c>
      <c r="BQ70" s="92" t="str">
        <f t="shared" ca="1" si="28"/>
        <v/>
      </c>
      <c r="BR70" s="92" t="str">
        <f t="shared" ca="1" si="28"/>
        <v/>
      </c>
      <c r="BS70" s="92" t="str">
        <f t="shared" ca="1" si="28"/>
        <v/>
      </c>
      <c r="BT70" s="92" t="str">
        <f t="shared" ca="1" si="28"/>
        <v/>
      </c>
      <c r="BU70" s="92" t="str">
        <f t="shared" ca="1" si="28"/>
        <v/>
      </c>
      <c r="BV70" s="92" t="str">
        <f t="shared" ca="1" si="28"/>
        <v/>
      </c>
      <c r="BW70" s="92" t="str">
        <f t="shared" ca="1" si="28"/>
        <v/>
      </c>
      <c r="BX70" s="92" t="str">
        <f t="shared" ca="1" si="28"/>
        <v/>
      </c>
      <c r="BY70" s="92" t="str">
        <f t="shared" ca="1" si="28"/>
        <v/>
      </c>
      <c r="BZ70" s="92" t="str">
        <f t="shared" ca="1" si="28"/>
        <v/>
      </c>
      <c r="CA70" s="92" t="str">
        <f t="shared" ca="1" si="28"/>
        <v/>
      </c>
      <c r="CB70" s="92" t="str">
        <f t="shared" ca="1" si="28"/>
        <v/>
      </c>
      <c r="CC70" s="92" t="str">
        <f t="shared" ca="1" si="28"/>
        <v/>
      </c>
      <c r="CD70" s="92" t="str">
        <f t="shared" ca="1" si="28"/>
        <v/>
      </c>
      <c r="CE70" s="30" t="str">
        <f t="shared" ca="1" si="7"/>
        <v/>
      </c>
      <c r="CF70" s="31" t="str">
        <f t="shared" ca="1" si="7"/>
        <v/>
      </c>
      <c r="CG70" s="31" t="str">
        <f t="shared" ca="1" si="7"/>
        <v/>
      </c>
      <c r="CH70" s="31" t="str">
        <f t="shared" ca="1" si="7"/>
        <v/>
      </c>
    </row>
    <row r="71" spans="1:86" ht="24" hidden="1" customHeight="1" outlineLevel="1" x14ac:dyDescent="0.2">
      <c r="A71" s="26">
        <v>63</v>
      </c>
      <c r="B71" s="137"/>
      <c r="C71" s="125"/>
      <c r="D71" s="100"/>
      <c r="E71" s="126"/>
      <c r="F71" s="180"/>
      <c r="G71" s="180"/>
      <c r="H71" s="180"/>
      <c r="I71" s="180"/>
      <c r="J71" s="180"/>
      <c r="K71" s="180"/>
      <c r="L71" s="180"/>
      <c r="M71" s="180"/>
      <c r="N71" s="180"/>
      <c r="O71" s="180"/>
      <c r="P71" s="180"/>
      <c r="Q71" s="180"/>
      <c r="R71" s="180"/>
      <c r="S71" s="180"/>
      <c r="T71" s="180"/>
      <c r="U71" s="29">
        <f t="shared" si="8"/>
        <v>0</v>
      </c>
      <c r="W71" s="26">
        <v>63</v>
      </c>
      <c r="X71" s="27">
        <f t="shared" si="17"/>
        <v>0</v>
      </c>
      <c r="Y71" s="27">
        <f t="shared" si="18"/>
        <v>0</v>
      </c>
      <c r="Z71" s="28">
        <f t="shared" si="19"/>
        <v>0</v>
      </c>
      <c r="AA71" s="92" t="str">
        <f t="shared" ca="1" si="12"/>
        <v/>
      </c>
      <c r="AB71" s="92" t="str">
        <f t="shared" ca="1" si="28"/>
        <v/>
      </c>
      <c r="AC71" s="92" t="str">
        <f t="shared" ca="1" si="28"/>
        <v/>
      </c>
      <c r="AD71" s="92" t="str">
        <f t="shared" ca="1" si="28"/>
        <v/>
      </c>
      <c r="AE71" s="92" t="str">
        <f t="shared" ca="1" si="28"/>
        <v/>
      </c>
      <c r="AF71" s="92" t="str">
        <f t="shared" ca="1" si="28"/>
        <v/>
      </c>
      <c r="AG71" s="92" t="str">
        <f t="shared" ca="1" si="28"/>
        <v/>
      </c>
      <c r="AH71" s="92" t="str">
        <f t="shared" ca="1" si="28"/>
        <v/>
      </c>
      <c r="AI71" s="92" t="str">
        <f t="shared" ca="1" si="28"/>
        <v/>
      </c>
      <c r="AJ71" s="92" t="str">
        <f t="shared" ca="1" si="28"/>
        <v/>
      </c>
      <c r="AK71" s="92" t="str">
        <f t="shared" ca="1" si="28"/>
        <v/>
      </c>
      <c r="AL71" s="92" t="str">
        <f t="shared" ca="1" si="28"/>
        <v/>
      </c>
      <c r="AM71" s="92" t="str">
        <f t="shared" ca="1" si="28"/>
        <v/>
      </c>
      <c r="AN71" s="92" t="str">
        <f t="shared" ca="1" si="28"/>
        <v/>
      </c>
      <c r="AO71" s="92" t="str">
        <f t="shared" ca="1" si="28"/>
        <v/>
      </c>
      <c r="AP71" s="92" t="str">
        <f t="shared" ca="1" si="28"/>
        <v/>
      </c>
      <c r="AQ71" s="92" t="str">
        <f t="shared" ca="1" si="28"/>
        <v/>
      </c>
      <c r="AR71" s="92" t="str">
        <f t="shared" ca="1" si="28"/>
        <v/>
      </c>
      <c r="AS71" s="92" t="str">
        <f t="shared" ca="1" si="28"/>
        <v/>
      </c>
      <c r="AT71" s="92" t="str">
        <f t="shared" ca="1" si="28"/>
        <v/>
      </c>
      <c r="AU71" s="92" t="str">
        <f t="shared" ca="1" si="28"/>
        <v/>
      </c>
      <c r="AV71" s="92" t="str">
        <f t="shared" ca="1" si="28"/>
        <v/>
      </c>
      <c r="AW71" s="92" t="str">
        <f t="shared" ca="1" si="28"/>
        <v/>
      </c>
      <c r="AX71" s="92" t="str">
        <f t="shared" ca="1" si="28"/>
        <v/>
      </c>
      <c r="AY71" s="92" t="str">
        <f t="shared" ca="1" si="28"/>
        <v/>
      </c>
      <c r="AZ71" s="92" t="str">
        <f t="shared" ca="1" si="28"/>
        <v/>
      </c>
      <c r="BA71" s="92" t="str">
        <f t="shared" ca="1" si="28"/>
        <v/>
      </c>
      <c r="BB71" s="92" t="str">
        <f t="shared" ca="1" si="28"/>
        <v/>
      </c>
      <c r="BC71" s="92" t="str">
        <f t="shared" ca="1" si="28"/>
        <v/>
      </c>
      <c r="BD71" s="92" t="str">
        <f t="shared" ca="1" si="28"/>
        <v/>
      </c>
      <c r="BE71" s="92" t="str">
        <f t="shared" ca="1" si="28"/>
        <v/>
      </c>
      <c r="BF71" s="92" t="str">
        <f t="shared" ca="1" si="28"/>
        <v/>
      </c>
      <c r="BG71" s="92" t="str">
        <f t="shared" ca="1" si="28"/>
        <v/>
      </c>
      <c r="BH71" s="92" t="str">
        <f t="shared" ca="1" si="28"/>
        <v/>
      </c>
      <c r="BI71" s="92" t="str">
        <f t="shared" ca="1" si="28"/>
        <v/>
      </c>
      <c r="BJ71" s="92" t="str">
        <f t="shared" ca="1" si="28"/>
        <v/>
      </c>
      <c r="BK71" s="92" t="str">
        <f t="shared" ca="1" si="28"/>
        <v/>
      </c>
      <c r="BL71" s="92" t="str">
        <f t="shared" ca="1" si="28"/>
        <v/>
      </c>
      <c r="BM71" s="92" t="str">
        <f t="shared" ca="1" si="28"/>
        <v/>
      </c>
      <c r="BN71" s="92" t="str">
        <f t="shared" ca="1" si="28"/>
        <v/>
      </c>
      <c r="BO71" s="92" t="str">
        <f t="shared" ca="1" si="28"/>
        <v/>
      </c>
      <c r="BP71" s="92" t="str">
        <f t="shared" ca="1" si="28"/>
        <v/>
      </c>
      <c r="BQ71" s="92" t="str">
        <f t="shared" ca="1" si="28"/>
        <v/>
      </c>
      <c r="BR71" s="92" t="str">
        <f t="shared" ca="1" si="28"/>
        <v/>
      </c>
      <c r="BS71" s="92" t="str">
        <f t="shared" ca="1" si="28"/>
        <v/>
      </c>
      <c r="BT71" s="92" t="str">
        <f t="shared" ca="1" si="28"/>
        <v/>
      </c>
      <c r="BU71" s="92" t="str">
        <f t="shared" ca="1" si="28"/>
        <v/>
      </c>
      <c r="BV71" s="92" t="str">
        <f t="shared" ca="1" si="28"/>
        <v/>
      </c>
      <c r="BW71" s="92" t="str">
        <f t="shared" ca="1" si="28"/>
        <v/>
      </c>
      <c r="BX71" s="92" t="str">
        <f t="shared" ca="1" si="28"/>
        <v/>
      </c>
      <c r="BY71" s="92" t="str">
        <f t="shared" ca="1" si="28"/>
        <v/>
      </c>
      <c r="BZ71" s="92" t="str">
        <f t="shared" ca="1" si="28"/>
        <v/>
      </c>
      <c r="CA71" s="92" t="str">
        <f t="shared" ca="1" si="28"/>
        <v/>
      </c>
      <c r="CB71" s="92" t="str">
        <f t="shared" ca="1" si="28"/>
        <v/>
      </c>
      <c r="CC71" s="92" t="str">
        <f t="shared" ca="1" si="28"/>
        <v/>
      </c>
      <c r="CD71" s="92" t="str">
        <f t="shared" ca="1" si="28"/>
        <v/>
      </c>
      <c r="CE71" s="30" t="str">
        <f t="shared" ca="1" si="7"/>
        <v/>
      </c>
      <c r="CF71" s="31" t="str">
        <f t="shared" ca="1" si="7"/>
        <v/>
      </c>
      <c r="CG71" s="31" t="str">
        <f t="shared" ca="1" si="7"/>
        <v/>
      </c>
      <c r="CH71" s="31" t="str">
        <f t="shared" ca="1" si="7"/>
        <v/>
      </c>
    </row>
    <row r="72" spans="1:86" ht="24" hidden="1" customHeight="1" outlineLevel="1" x14ac:dyDescent="0.2">
      <c r="A72" s="26">
        <v>64</v>
      </c>
      <c r="B72" s="137"/>
      <c r="C72" s="125"/>
      <c r="D72" s="100"/>
      <c r="E72" s="126"/>
      <c r="F72" s="180"/>
      <c r="G72" s="180"/>
      <c r="H72" s="180"/>
      <c r="I72" s="180"/>
      <c r="J72" s="180"/>
      <c r="K72" s="180"/>
      <c r="L72" s="180"/>
      <c r="M72" s="180"/>
      <c r="N72" s="180"/>
      <c r="O72" s="180"/>
      <c r="P72" s="180"/>
      <c r="Q72" s="180"/>
      <c r="R72" s="180"/>
      <c r="S72" s="180"/>
      <c r="T72" s="180"/>
      <c r="U72" s="29">
        <f t="shared" si="8"/>
        <v>0</v>
      </c>
      <c r="W72" s="26">
        <v>64</v>
      </c>
      <c r="X72" s="27">
        <f t="shared" si="17"/>
        <v>0</v>
      </c>
      <c r="Y72" s="27">
        <f t="shared" si="18"/>
        <v>0</v>
      </c>
      <c r="Z72" s="28">
        <f t="shared" si="19"/>
        <v>0</v>
      </c>
      <c r="AA72" s="92" t="str">
        <f t="shared" ca="1" si="12"/>
        <v/>
      </c>
      <c r="AB72" s="92" t="str">
        <f t="shared" ca="1" si="28"/>
        <v/>
      </c>
      <c r="AC72" s="92" t="str">
        <f t="shared" ca="1" si="28"/>
        <v/>
      </c>
      <c r="AD72" s="92" t="str">
        <f t="shared" ca="1" si="28"/>
        <v/>
      </c>
      <c r="AE72" s="92" t="str">
        <f t="shared" ca="1" si="28"/>
        <v/>
      </c>
      <c r="AF72" s="92" t="str">
        <f t="shared" ca="1" si="28"/>
        <v/>
      </c>
      <c r="AG72" s="92" t="str">
        <f t="shared" ca="1" si="28"/>
        <v/>
      </c>
      <c r="AH72" s="92" t="str">
        <f t="shared" ca="1" si="28"/>
        <v/>
      </c>
      <c r="AI72" s="92" t="str">
        <f t="shared" ca="1" si="28"/>
        <v/>
      </c>
      <c r="AJ72" s="92" t="str">
        <f t="shared" ca="1" si="28"/>
        <v/>
      </c>
      <c r="AK72" s="92" t="str">
        <f t="shared" ca="1" si="28"/>
        <v/>
      </c>
      <c r="AL72" s="92" t="str">
        <f t="shared" ca="1" si="28"/>
        <v/>
      </c>
      <c r="AM72" s="92" t="str">
        <f t="shared" ca="1" si="28"/>
        <v/>
      </c>
      <c r="AN72" s="92" t="str">
        <f t="shared" ca="1" si="28"/>
        <v/>
      </c>
      <c r="AO72" s="92" t="str">
        <f t="shared" ca="1" si="28"/>
        <v/>
      </c>
      <c r="AP72" s="92" t="str">
        <f t="shared" ca="1" si="28"/>
        <v/>
      </c>
      <c r="AQ72" s="92" t="str">
        <f t="shared" ca="1" si="28"/>
        <v/>
      </c>
      <c r="AR72" s="92" t="str">
        <f t="shared" ca="1" si="28"/>
        <v/>
      </c>
      <c r="AS72" s="92" t="str">
        <f t="shared" ca="1" si="28"/>
        <v/>
      </c>
      <c r="AT72" s="92" t="str">
        <f t="shared" ca="1" si="28"/>
        <v/>
      </c>
      <c r="AU72" s="92" t="str">
        <f t="shared" ca="1" si="28"/>
        <v/>
      </c>
      <c r="AV72" s="92" t="str">
        <f t="shared" ca="1" si="28"/>
        <v/>
      </c>
      <c r="AW72" s="92" t="str">
        <f t="shared" ca="1" si="28"/>
        <v/>
      </c>
      <c r="AX72" s="92" t="str">
        <f t="shared" ca="1" si="28"/>
        <v/>
      </c>
      <c r="AY72" s="92" t="str">
        <f t="shared" ca="1" si="28"/>
        <v/>
      </c>
      <c r="AZ72" s="92" t="str">
        <f t="shared" ca="1" si="28"/>
        <v/>
      </c>
      <c r="BA72" s="92" t="str">
        <f t="shared" ca="1" si="28"/>
        <v/>
      </c>
      <c r="BB72" s="92" t="str">
        <f t="shared" ca="1" si="28"/>
        <v/>
      </c>
      <c r="BC72" s="92" t="str">
        <f t="shared" ca="1" si="28"/>
        <v/>
      </c>
      <c r="BD72" s="92" t="str">
        <f t="shared" ca="1" si="28"/>
        <v/>
      </c>
      <c r="BE72" s="92" t="str">
        <f t="shared" ca="1" si="28"/>
        <v/>
      </c>
      <c r="BF72" s="92" t="str">
        <f t="shared" ca="1" si="28"/>
        <v/>
      </c>
      <c r="BG72" s="92" t="str">
        <f t="shared" ca="1" si="28"/>
        <v/>
      </c>
      <c r="BH72" s="92" t="str">
        <f t="shared" ca="1" si="28"/>
        <v/>
      </c>
      <c r="BI72" s="92" t="str">
        <f t="shared" ca="1" si="28"/>
        <v/>
      </c>
      <c r="BJ72" s="92" t="str">
        <f t="shared" ca="1" si="28"/>
        <v/>
      </c>
      <c r="BK72" s="92" t="str">
        <f t="shared" ca="1" si="28"/>
        <v/>
      </c>
      <c r="BL72" s="92" t="str">
        <f t="shared" ca="1" si="28"/>
        <v/>
      </c>
      <c r="BM72" s="92" t="str">
        <f t="shared" ca="1" si="28"/>
        <v/>
      </c>
      <c r="BN72" s="92" t="str">
        <f t="shared" ca="1" si="28"/>
        <v/>
      </c>
      <c r="BO72" s="92" t="str">
        <f t="shared" ca="1" si="28"/>
        <v/>
      </c>
      <c r="BP72" s="92" t="str">
        <f t="shared" ca="1" si="28"/>
        <v/>
      </c>
      <c r="BQ72" s="92" t="str">
        <f t="shared" ca="1" si="28"/>
        <v/>
      </c>
      <c r="BR72" s="92" t="str">
        <f t="shared" ca="1" si="28"/>
        <v/>
      </c>
      <c r="BS72" s="92" t="str">
        <f t="shared" ca="1" si="28"/>
        <v/>
      </c>
      <c r="BT72" s="92" t="str">
        <f t="shared" ca="1" si="28"/>
        <v/>
      </c>
      <c r="BU72" s="92" t="str">
        <f t="shared" ca="1" si="28"/>
        <v/>
      </c>
      <c r="BV72" s="92" t="str">
        <f t="shared" ca="1" si="28"/>
        <v/>
      </c>
      <c r="BW72" s="92" t="str">
        <f t="shared" ca="1" si="28"/>
        <v/>
      </c>
      <c r="BX72" s="92" t="str">
        <f t="shared" ca="1" si="28"/>
        <v/>
      </c>
      <c r="BY72" s="92" t="str">
        <f t="shared" ca="1" si="28"/>
        <v/>
      </c>
      <c r="BZ72" s="92" t="str">
        <f t="shared" ca="1" si="28"/>
        <v/>
      </c>
      <c r="CA72" s="92" t="str">
        <f t="shared" ca="1" si="28"/>
        <v/>
      </c>
      <c r="CB72" s="92" t="str">
        <f t="shared" ca="1" si="28"/>
        <v/>
      </c>
      <c r="CC72" s="92" t="str">
        <f t="shared" ca="1" si="28"/>
        <v/>
      </c>
      <c r="CD72" s="92" t="str">
        <f t="shared" ca="1" si="28"/>
        <v/>
      </c>
      <c r="CE72" s="30" t="str">
        <f t="shared" ca="1" si="7"/>
        <v/>
      </c>
      <c r="CF72" s="31" t="str">
        <f t="shared" ca="1" si="7"/>
        <v/>
      </c>
      <c r="CG72" s="31" t="str">
        <f t="shared" ca="1" si="7"/>
        <v/>
      </c>
      <c r="CH72" s="31" t="str">
        <f t="shared" ref="CE72:CH135" ca="1" si="29">IF(INDIRECT(CH$3&amp;ROW())="","",IF(CH$7=$X72,INDIRECT(CH$3&amp;ROW()),""))</f>
        <v/>
      </c>
    </row>
    <row r="73" spans="1:86" ht="24" hidden="1" customHeight="1" outlineLevel="1" x14ac:dyDescent="0.2">
      <c r="A73" s="26">
        <v>65</v>
      </c>
      <c r="B73" s="137"/>
      <c r="C73" s="125"/>
      <c r="D73" s="100"/>
      <c r="E73" s="126"/>
      <c r="F73" s="180"/>
      <c r="G73" s="180"/>
      <c r="H73" s="180"/>
      <c r="I73" s="180"/>
      <c r="J73" s="180"/>
      <c r="K73" s="180"/>
      <c r="L73" s="180"/>
      <c r="M73" s="180"/>
      <c r="N73" s="180"/>
      <c r="O73" s="180"/>
      <c r="P73" s="180"/>
      <c r="Q73" s="180"/>
      <c r="R73" s="180"/>
      <c r="S73" s="180"/>
      <c r="T73" s="180"/>
      <c r="U73" s="29">
        <f t="shared" si="8"/>
        <v>0</v>
      </c>
      <c r="W73" s="26">
        <v>65</v>
      </c>
      <c r="X73" s="27">
        <f t="shared" si="17"/>
        <v>0</v>
      </c>
      <c r="Y73" s="27">
        <f t="shared" si="18"/>
        <v>0</v>
      </c>
      <c r="Z73" s="28">
        <f t="shared" si="19"/>
        <v>0</v>
      </c>
      <c r="AA73" s="92" t="str">
        <f t="shared" ca="1" si="12"/>
        <v/>
      </c>
      <c r="AB73" s="92" t="str">
        <f t="shared" ca="1" si="28"/>
        <v/>
      </c>
      <c r="AC73" s="92" t="str">
        <f t="shared" ca="1" si="28"/>
        <v/>
      </c>
      <c r="AD73" s="92" t="str">
        <f t="shared" ca="1" si="28"/>
        <v/>
      </c>
      <c r="AE73" s="92" t="str">
        <f t="shared" ca="1" si="28"/>
        <v/>
      </c>
      <c r="AF73" s="92" t="str">
        <f t="shared" ca="1" si="28"/>
        <v/>
      </c>
      <c r="AG73" s="92" t="str">
        <f t="shared" ca="1" si="28"/>
        <v/>
      </c>
      <c r="AH73" s="92" t="str">
        <f t="shared" ca="1" si="28"/>
        <v/>
      </c>
      <c r="AI73" s="92" t="str">
        <f t="shared" ca="1" si="28"/>
        <v/>
      </c>
      <c r="AJ73" s="92" t="str">
        <f t="shared" ca="1" si="28"/>
        <v/>
      </c>
      <c r="AK73" s="92" t="str">
        <f t="shared" ca="1" si="28"/>
        <v/>
      </c>
      <c r="AL73" s="92" t="str">
        <f t="shared" ca="1" si="28"/>
        <v/>
      </c>
      <c r="AM73" s="92" t="str">
        <f t="shared" ca="1" si="28"/>
        <v/>
      </c>
      <c r="AN73" s="92" t="str">
        <f t="shared" ca="1" si="28"/>
        <v/>
      </c>
      <c r="AO73" s="92" t="str">
        <f t="shared" ca="1" si="28"/>
        <v/>
      </c>
      <c r="AP73" s="92" t="str">
        <f t="shared" ca="1" si="28"/>
        <v/>
      </c>
      <c r="AQ73" s="92" t="str">
        <f t="shared" ca="1" si="28"/>
        <v/>
      </c>
      <c r="AR73" s="92" t="str">
        <f t="shared" ca="1" si="28"/>
        <v/>
      </c>
      <c r="AS73" s="92" t="str">
        <f t="shared" ca="1" si="28"/>
        <v/>
      </c>
      <c r="AT73" s="92" t="str">
        <f t="shared" ca="1" si="28"/>
        <v/>
      </c>
      <c r="AU73" s="92" t="str">
        <f t="shared" ca="1" si="28"/>
        <v/>
      </c>
      <c r="AV73" s="92" t="str">
        <f t="shared" ca="1" si="28"/>
        <v/>
      </c>
      <c r="AW73" s="92" t="str">
        <f t="shared" ca="1" si="28"/>
        <v/>
      </c>
      <c r="AX73" s="92" t="str">
        <f t="shared" ca="1" si="28"/>
        <v/>
      </c>
      <c r="AY73" s="92" t="str">
        <f t="shared" ca="1" si="28"/>
        <v/>
      </c>
      <c r="AZ73" s="92" t="str">
        <f t="shared" ca="1" si="28"/>
        <v/>
      </c>
      <c r="BA73" s="92" t="str">
        <f t="shared" ca="1" si="28"/>
        <v/>
      </c>
      <c r="BB73" s="92" t="str">
        <f t="shared" ca="1" si="28"/>
        <v/>
      </c>
      <c r="BC73" s="92" t="str">
        <f t="shared" ca="1" si="28"/>
        <v/>
      </c>
      <c r="BD73" s="92" t="str">
        <f t="shared" ca="1" si="28"/>
        <v/>
      </c>
      <c r="BE73" s="92" t="str">
        <f t="shared" ca="1" si="28"/>
        <v/>
      </c>
      <c r="BF73" s="92" t="str">
        <f t="shared" ca="1" si="28"/>
        <v/>
      </c>
      <c r="BG73" s="92" t="str">
        <f t="shared" ca="1" si="28"/>
        <v/>
      </c>
      <c r="BH73" s="92" t="str">
        <f t="shared" ca="1" si="28"/>
        <v/>
      </c>
      <c r="BI73" s="92" t="str">
        <f t="shared" ca="1" si="28"/>
        <v/>
      </c>
      <c r="BJ73" s="92" t="str">
        <f t="shared" ca="1" si="28"/>
        <v/>
      </c>
      <c r="BK73" s="92" t="str">
        <f t="shared" ca="1" si="28"/>
        <v/>
      </c>
      <c r="BL73" s="92" t="str">
        <f t="shared" ca="1" si="28"/>
        <v/>
      </c>
      <c r="BM73" s="92" t="str">
        <f t="shared" ca="1" si="28"/>
        <v/>
      </c>
      <c r="BN73" s="92" t="str">
        <f t="shared" ca="1" si="28"/>
        <v/>
      </c>
      <c r="BO73" s="92" t="str">
        <f t="shared" ca="1" si="28"/>
        <v/>
      </c>
      <c r="BP73" s="92" t="str">
        <f t="shared" ca="1" si="28"/>
        <v/>
      </c>
      <c r="BQ73" s="92" t="str">
        <f t="shared" ca="1" si="28"/>
        <v/>
      </c>
      <c r="BR73" s="92" t="str">
        <f t="shared" ca="1" si="28"/>
        <v/>
      </c>
      <c r="BS73" s="92" t="str">
        <f t="shared" ca="1" si="28"/>
        <v/>
      </c>
      <c r="BT73" s="92" t="str">
        <f t="shared" ca="1" si="28"/>
        <v/>
      </c>
      <c r="BU73" s="92" t="str">
        <f t="shared" ca="1" si="28"/>
        <v/>
      </c>
      <c r="BV73" s="92" t="str">
        <f t="shared" ca="1" si="28"/>
        <v/>
      </c>
      <c r="BW73" s="92" t="str">
        <f t="shared" ca="1" si="28"/>
        <v/>
      </c>
      <c r="BX73" s="92" t="str">
        <f t="shared" ca="1" si="28"/>
        <v/>
      </c>
      <c r="BY73" s="92" t="str">
        <f t="shared" ca="1" si="28"/>
        <v/>
      </c>
      <c r="BZ73" s="92" t="str">
        <f t="shared" ca="1" si="28"/>
        <v/>
      </c>
      <c r="CA73" s="92" t="str">
        <f t="shared" ca="1" si="28"/>
        <v/>
      </c>
      <c r="CB73" s="92" t="str">
        <f t="shared" ca="1" si="28"/>
        <v/>
      </c>
      <c r="CC73" s="92" t="str">
        <f t="shared" ca="1" si="28"/>
        <v/>
      </c>
      <c r="CD73" s="92" t="str">
        <f t="shared" ca="1" si="28"/>
        <v/>
      </c>
      <c r="CE73" s="30" t="str">
        <f t="shared" ca="1" si="29"/>
        <v/>
      </c>
      <c r="CF73" s="31" t="str">
        <f t="shared" ca="1" si="29"/>
        <v/>
      </c>
      <c r="CG73" s="31" t="str">
        <f t="shared" ca="1" si="29"/>
        <v/>
      </c>
      <c r="CH73" s="31" t="str">
        <f t="shared" ca="1" si="29"/>
        <v/>
      </c>
    </row>
    <row r="74" spans="1:86" ht="24" hidden="1" customHeight="1" outlineLevel="1" x14ac:dyDescent="0.2">
      <c r="A74" s="26">
        <v>66</v>
      </c>
      <c r="B74" s="137"/>
      <c r="C74" s="125"/>
      <c r="D74" s="100"/>
      <c r="E74" s="126"/>
      <c r="F74" s="180"/>
      <c r="G74" s="180"/>
      <c r="H74" s="180"/>
      <c r="I74" s="180"/>
      <c r="J74" s="180"/>
      <c r="K74" s="180"/>
      <c r="L74" s="180"/>
      <c r="M74" s="180"/>
      <c r="N74" s="180"/>
      <c r="O74" s="180"/>
      <c r="P74" s="180"/>
      <c r="Q74" s="180"/>
      <c r="R74" s="180"/>
      <c r="S74" s="180"/>
      <c r="T74" s="180"/>
      <c r="U74" s="29">
        <f t="shared" ref="U74:U137" si="30">SUM(F74:T74)</f>
        <v>0</v>
      </c>
      <c r="W74" s="26">
        <v>66</v>
      </c>
      <c r="X74" s="27">
        <f t="shared" si="17"/>
        <v>0</v>
      </c>
      <c r="Y74" s="27">
        <f t="shared" si="18"/>
        <v>0</v>
      </c>
      <c r="Z74" s="28">
        <f t="shared" si="19"/>
        <v>0</v>
      </c>
      <c r="AA74" s="92" t="str">
        <f t="shared" ref="AA74:AP137" ca="1" si="31">IF(INDIRECT(AA$3&amp;ROW())="","",IF(AA$7=$X74,INDIRECT(AA$3&amp;ROW()),""))</f>
        <v/>
      </c>
      <c r="AB74" s="92" t="str">
        <f t="shared" ca="1" si="31"/>
        <v/>
      </c>
      <c r="AC74" s="92" t="str">
        <f t="shared" ca="1" si="31"/>
        <v/>
      </c>
      <c r="AD74" s="92" t="str">
        <f t="shared" ca="1" si="31"/>
        <v/>
      </c>
      <c r="AE74" s="92" t="str">
        <f t="shared" ca="1" si="31"/>
        <v/>
      </c>
      <c r="AF74" s="92" t="str">
        <f t="shared" ca="1" si="31"/>
        <v/>
      </c>
      <c r="AG74" s="92" t="str">
        <f t="shared" ca="1" si="31"/>
        <v/>
      </c>
      <c r="AH74" s="92" t="str">
        <f t="shared" ca="1" si="31"/>
        <v/>
      </c>
      <c r="AI74" s="92" t="str">
        <f t="shared" ca="1" si="31"/>
        <v/>
      </c>
      <c r="AJ74" s="92" t="str">
        <f t="shared" ca="1" si="31"/>
        <v/>
      </c>
      <c r="AK74" s="92" t="str">
        <f t="shared" ca="1" si="31"/>
        <v/>
      </c>
      <c r="AL74" s="92" t="str">
        <f t="shared" ca="1" si="31"/>
        <v/>
      </c>
      <c r="AM74" s="92" t="str">
        <f t="shared" ca="1" si="31"/>
        <v/>
      </c>
      <c r="AN74" s="92" t="str">
        <f t="shared" ca="1" si="31"/>
        <v/>
      </c>
      <c r="AO74" s="92" t="str">
        <f t="shared" ca="1" si="31"/>
        <v/>
      </c>
      <c r="AP74" s="92" t="str">
        <f t="shared" ca="1" si="31"/>
        <v/>
      </c>
      <c r="AQ74" s="92" t="str">
        <f t="shared" ca="1" si="28"/>
        <v/>
      </c>
      <c r="AR74" s="92" t="str">
        <f t="shared" ca="1" si="28"/>
        <v/>
      </c>
      <c r="AS74" s="92" t="str">
        <f t="shared" ca="1" si="28"/>
        <v/>
      </c>
      <c r="AT74" s="92" t="str">
        <f t="shared" ca="1" si="28"/>
        <v/>
      </c>
      <c r="AU74" s="92" t="str">
        <f t="shared" ca="1" si="28"/>
        <v/>
      </c>
      <c r="AV74" s="92" t="str">
        <f t="shared" ca="1" si="28"/>
        <v/>
      </c>
      <c r="AW74" s="92" t="str">
        <f t="shared" ca="1" si="28"/>
        <v/>
      </c>
      <c r="AX74" s="92" t="str">
        <f t="shared" ca="1" si="28"/>
        <v/>
      </c>
      <c r="AY74" s="92" t="str">
        <f t="shared" ca="1" si="28"/>
        <v/>
      </c>
      <c r="AZ74" s="92" t="str">
        <f t="shared" ca="1" si="28"/>
        <v/>
      </c>
      <c r="BA74" s="92" t="str">
        <f t="shared" ref="AB74:CD79" ca="1" si="32">IF(INDIRECT(BA$3&amp;ROW())="","",IF(BA$7=$X74,INDIRECT(BA$3&amp;ROW()),""))</f>
        <v/>
      </c>
      <c r="BB74" s="92" t="str">
        <f t="shared" ca="1" si="32"/>
        <v/>
      </c>
      <c r="BC74" s="92" t="str">
        <f t="shared" ca="1" si="32"/>
        <v/>
      </c>
      <c r="BD74" s="92" t="str">
        <f t="shared" ca="1" si="32"/>
        <v/>
      </c>
      <c r="BE74" s="92" t="str">
        <f t="shared" ca="1" si="32"/>
        <v/>
      </c>
      <c r="BF74" s="92" t="str">
        <f t="shared" ca="1" si="32"/>
        <v/>
      </c>
      <c r="BG74" s="92" t="str">
        <f t="shared" ca="1" si="32"/>
        <v/>
      </c>
      <c r="BH74" s="92" t="str">
        <f t="shared" ca="1" si="32"/>
        <v/>
      </c>
      <c r="BI74" s="92" t="str">
        <f t="shared" ca="1" si="32"/>
        <v/>
      </c>
      <c r="BJ74" s="92" t="str">
        <f t="shared" ca="1" si="32"/>
        <v/>
      </c>
      <c r="BK74" s="92" t="str">
        <f t="shared" ca="1" si="32"/>
        <v/>
      </c>
      <c r="BL74" s="92" t="str">
        <f t="shared" ca="1" si="32"/>
        <v/>
      </c>
      <c r="BM74" s="92" t="str">
        <f t="shared" ca="1" si="32"/>
        <v/>
      </c>
      <c r="BN74" s="92" t="str">
        <f t="shared" ca="1" si="32"/>
        <v/>
      </c>
      <c r="BO74" s="92" t="str">
        <f t="shared" ca="1" si="32"/>
        <v/>
      </c>
      <c r="BP74" s="92" t="str">
        <f t="shared" ca="1" si="32"/>
        <v/>
      </c>
      <c r="BQ74" s="92" t="str">
        <f t="shared" ca="1" si="32"/>
        <v/>
      </c>
      <c r="BR74" s="92" t="str">
        <f t="shared" ca="1" si="32"/>
        <v/>
      </c>
      <c r="BS74" s="92" t="str">
        <f t="shared" ca="1" si="32"/>
        <v/>
      </c>
      <c r="BT74" s="92" t="str">
        <f t="shared" ca="1" si="32"/>
        <v/>
      </c>
      <c r="BU74" s="92" t="str">
        <f t="shared" ca="1" si="32"/>
        <v/>
      </c>
      <c r="BV74" s="92" t="str">
        <f t="shared" ca="1" si="32"/>
        <v/>
      </c>
      <c r="BW74" s="92" t="str">
        <f t="shared" ca="1" si="32"/>
        <v/>
      </c>
      <c r="BX74" s="92" t="str">
        <f t="shared" ca="1" si="32"/>
        <v/>
      </c>
      <c r="BY74" s="92" t="str">
        <f t="shared" ca="1" si="32"/>
        <v/>
      </c>
      <c r="BZ74" s="92" t="str">
        <f t="shared" ca="1" si="32"/>
        <v/>
      </c>
      <c r="CA74" s="92" t="str">
        <f t="shared" ca="1" si="32"/>
        <v/>
      </c>
      <c r="CB74" s="92" t="str">
        <f t="shared" ca="1" si="32"/>
        <v/>
      </c>
      <c r="CC74" s="92" t="str">
        <f t="shared" ca="1" si="32"/>
        <v/>
      </c>
      <c r="CD74" s="92" t="str">
        <f t="shared" ca="1" si="32"/>
        <v/>
      </c>
      <c r="CE74" s="30" t="str">
        <f t="shared" ca="1" si="29"/>
        <v/>
      </c>
      <c r="CF74" s="31" t="str">
        <f t="shared" ca="1" si="29"/>
        <v/>
      </c>
      <c r="CG74" s="31" t="str">
        <f t="shared" ca="1" si="29"/>
        <v/>
      </c>
      <c r="CH74" s="31" t="str">
        <f t="shared" ca="1" si="29"/>
        <v/>
      </c>
    </row>
    <row r="75" spans="1:86" ht="24" hidden="1" customHeight="1" outlineLevel="1" x14ac:dyDescent="0.2">
      <c r="A75" s="26">
        <v>67</v>
      </c>
      <c r="B75" s="137"/>
      <c r="C75" s="125"/>
      <c r="D75" s="100"/>
      <c r="E75" s="126"/>
      <c r="F75" s="180"/>
      <c r="G75" s="180"/>
      <c r="H75" s="180"/>
      <c r="I75" s="180"/>
      <c r="J75" s="180"/>
      <c r="K75" s="180"/>
      <c r="L75" s="180"/>
      <c r="M75" s="180"/>
      <c r="N75" s="180"/>
      <c r="O75" s="180"/>
      <c r="P75" s="180"/>
      <c r="Q75" s="180"/>
      <c r="R75" s="180"/>
      <c r="S75" s="180"/>
      <c r="T75" s="180"/>
      <c r="U75" s="29">
        <f t="shared" si="30"/>
        <v>0</v>
      </c>
      <c r="W75" s="26">
        <v>67</v>
      </c>
      <c r="X75" s="27">
        <f t="shared" si="17"/>
        <v>0</v>
      </c>
      <c r="Y75" s="27">
        <f t="shared" si="18"/>
        <v>0</v>
      </c>
      <c r="Z75" s="28">
        <f t="shared" si="19"/>
        <v>0</v>
      </c>
      <c r="AA75" s="92" t="str">
        <f t="shared" ca="1" si="31"/>
        <v/>
      </c>
      <c r="AB75" s="92" t="str">
        <f t="shared" ca="1" si="32"/>
        <v/>
      </c>
      <c r="AC75" s="92" t="str">
        <f t="shared" ca="1" si="32"/>
        <v/>
      </c>
      <c r="AD75" s="92" t="str">
        <f t="shared" ca="1" si="32"/>
        <v/>
      </c>
      <c r="AE75" s="92" t="str">
        <f t="shared" ca="1" si="32"/>
        <v/>
      </c>
      <c r="AF75" s="92" t="str">
        <f t="shared" ca="1" si="32"/>
        <v/>
      </c>
      <c r="AG75" s="92" t="str">
        <f t="shared" ca="1" si="32"/>
        <v/>
      </c>
      <c r="AH75" s="92" t="str">
        <f t="shared" ca="1" si="32"/>
        <v/>
      </c>
      <c r="AI75" s="92" t="str">
        <f t="shared" ca="1" si="32"/>
        <v/>
      </c>
      <c r="AJ75" s="92" t="str">
        <f t="shared" ca="1" si="32"/>
        <v/>
      </c>
      <c r="AK75" s="92" t="str">
        <f t="shared" ca="1" si="32"/>
        <v/>
      </c>
      <c r="AL75" s="92" t="str">
        <f t="shared" ca="1" si="32"/>
        <v/>
      </c>
      <c r="AM75" s="92" t="str">
        <f t="shared" ca="1" si="32"/>
        <v/>
      </c>
      <c r="AN75" s="92" t="str">
        <f t="shared" ca="1" si="32"/>
        <v/>
      </c>
      <c r="AO75" s="92" t="str">
        <f t="shared" ca="1" si="32"/>
        <v/>
      </c>
      <c r="AP75" s="92" t="str">
        <f t="shared" ca="1" si="32"/>
        <v/>
      </c>
      <c r="AQ75" s="92" t="str">
        <f t="shared" ca="1" si="32"/>
        <v/>
      </c>
      <c r="AR75" s="92" t="str">
        <f t="shared" ca="1" si="32"/>
        <v/>
      </c>
      <c r="AS75" s="92" t="str">
        <f t="shared" ca="1" si="32"/>
        <v/>
      </c>
      <c r="AT75" s="92" t="str">
        <f t="shared" ca="1" si="32"/>
        <v/>
      </c>
      <c r="AU75" s="92" t="str">
        <f t="shared" ca="1" si="32"/>
        <v/>
      </c>
      <c r="AV75" s="92" t="str">
        <f t="shared" ca="1" si="32"/>
        <v/>
      </c>
      <c r="AW75" s="92" t="str">
        <f t="shared" ca="1" si="32"/>
        <v/>
      </c>
      <c r="AX75" s="92" t="str">
        <f t="shared" ca="1" si="32"/>
        <v/>
      </c>
      <c r="AY75" s="92" t="str">
        <f t="shared" ca="1" si="32"/>
        <v/>
      </c>
      <c r="AZ75" s="92" t="str">
        <f t="shared" ca="1" si="32"/>
        <v/>
      </c>
      <c r="BA75" s="92" t="str">
        <f t="shared" ca="1" si="32"/>
        <v/>
      </c>
      <c r="BB75" s="92" t="str">
        <f t="shared" ca="1" si="32"/>
        <v/>
      </c>
      <c r="BC75" s="92" t="str">
        <f t="shared" ca="1" si="32"/>
        <v/>
      </c>
      <c r="BD75" s="92" t="str">
        <f t="shared" ca="1" si="32"/>
        <v/>
      </c>
      <c r="BE75" s="92" t="str">
        <f t="shared" ca="1" si="32"/>
        <v/>
      </c>
      <c r="BF75" s="92" t="str">
        <f t="shared" ca="1" si="32"/>
        <v/>
      </c>
      <c r="BG75" s="92" t="str">
        <f t="shared" ca="1" si="32"/>
        <v/>
      </c>
      <c r="BH75" s="92" t="str">
        <f t="shared" ca="1" si="32"/>
        <v/>
      </c>
      <c r="BI75" s="92" t="str">
        <f t="shared" ca="1" si="32"/>
        <v/>
      </c>
      <c r="BJ75" s="92" t="str">
        <f t="shared" ca="1" si="32"/>
        <v/>
      </c>
      <c r="BK75" s="92" t="str">
        <f t="shared" ca="1" si="32"/>
        <v/>
      </c>
      <c r="BL75" s="92" t="str">
        <f t="shared" ca="1" si="32"/>
        <v/>
      </c>
      <c r="BM75" s="92" t="str">
        <f t="shared" ca="1" si="32"/>
        <v/>
      </c>
      <c r="BN75" s="92" t="str">
        <f t="shared" ca="1" si="32"/>
        <v/>
      </c>
      <c r="BO75" s="92" t="str">
        <f t="shared" ca="1" si="32"/>
        <v/>
      </c>
      <c r="BP75" s="92" t="str">
        <f t="shared" ca="1" si="32"/>
        <v/>
      </c>
      <c r="BQ75" s="92" t="str">
        <f t="shared" ca="1" si="32"/>
        <v/>
      </c>
      <c r="BR75" s="92" t="str">
        <f t="shared" ca="1" si="32"/>
        <v/>
      </c>
      <c r="BS75" s="92" t="str">
        <f t="shared" ca="1" si="32"/>
        <v/>
      </c>
      <c r="BT75" s="92" t="str">
        <f t="shared" ca="1" si="32"/>
        <v/>
      </c>
      <c r="BU75" s="92" t="str">
        <f t="shared" ca="1" si="32"/>
        <v/>
      </c>
      <c r="BV75" s="92" t="str">
        <f t="shared" ca="1" si="32"/>
        <v/>
      </c>
      <c r="BW75" s="92" t="str">
        <f t="shared" ca="1" si="32"/>
        <v/>
      </c>
      <c r="BX75" s="92" t="str">
        <f t="shared" ca="1" si="32"/>
        <v/>
      </c>
      <c r="BY75" s="92" t="str">
        <f t="shared" ca="1" si="32"/>
        <v/>
      </c>
      <c r="BZ75" s="92" t="str">
        <f t="shared" ca="1" si="32"/>
        <v/>
      </c>
      <c r="CA75" s="92" t="str">
        <f t="shared" ca="1" si="32"/>
        <v/>
      </c>
      <c r="CB75" s="92" t="str">
        <f t="shared" ca="1" si="32"/>
        <v/>
      </c>
      <c r="CC75" s="92" t="str">
        <f t="shared" ca="1" si="32"/>
        <v/>
      </c>
      <c r="CD75" s="92" t="str">
        <f t="shared" ca="1" si="32"/>
        <v/>
      </c>
      <c r="CE75" s="30" t="str">
        <f t="shared" ca="1" si="29"/>
        <v/>
      </c>
      <c r="CF75" s="31" t="str">
        <f t="shared" ca="1" si="29"/>
        <v/>
      </c>
      <c r="CG75" s="31" t="str">
        <f t="shared" ca="1" si="29"/>
        <v/>
      </c>
      <c r="CH75" s="31" t="str">
        <f t="shared" ca="1" si="29"/>
        <v/>
      </c>
    </row>
    <row r="76" spans="1:86" ht="24" hidden="1" customHeight="1" outlineLevel="1" x14ac:dyDescent="0.2">
      <c r="A76" s="26">
        <v>68</v>
      </c>
      <c r="B76" s="137"/>
      <c r="C76" s="125"/>
      <c r="D76" s="100"/>
      <c r="E76" s="126"/>
      <c r="F76" s="180"/>
      <c r="G76" s="180"/>
      <c r="H76" s="180"/>
      <c r="I76" s="180"/>
      <c r="J76" s="180"/>
      <c r="K76" s="180"/>
      <c r="L76" s="180"/>
      <c r="M76" s="180"/>
      <c r="N76" s="180"/>
      <c r="O76" s="180"/>
      <c r="P76" s="180"/>
      <c r="Q76" s="180"/>
      <c r="R76" s="180"/>
      <c r="S76" s="180"/>
      <c r="T76" s="180"/>
      <c r="U76" s="29">
        <f t="shared" si="30"/>
        <v>0</v>
      </c>
      <c r="W76" s="26">
        <v>68</v>
      </c>
      <c r="X76" s="27">
        <f t="shared" si="17"/>
        <v>0</v>
      </c>
      <c r="Y76" s="27">
        <f t="shared" si="18"/>
        <v>0</v>
      </c>
      <c r="Z76" s="28">
        <f t="shared" si="19"/>
        <v>0</v>
      </c>
      <c r="AA76" s="92" t="str">
        <f t="shared" ca="1" si="31"/>
        <v/>
      </c>
      <c r="AB76" s="92" t="str">
        <f t="shared" ca="1" si="32"/>
        <v/>
      </c>
      <c r="AC76" s="92" t="str">
        <f t="shared" ca="1" si="32"/>
        <v/>
      </c>
      <c r="AD76" s="92" t="str">
        <f t="shared" ca="1" si="32"/>
        <v/>
      </c>
      <c r="AE76" s="92" t="str">
        <f t="shared" ca="1" si="32"/>
        <v/>
      </c>
      <c r="AF76" s="92" t="str">
        <f t="shared" ca="1" si="32"/>
        <v/>
      </c>
      <c r="AG76" s="92" t="str">
        <f t="shared" ca="1" si="32"/>
        <v/>
      </c>
      <c r="AH76" s="92" t="str">
        <f t="shared" ca="1" si="32"/>
        <v/>
      </c>
      <c r="AI76" s="92" t="str">
        <f t="shared" ca="1" si="32"/>
        <v/>
      </c>
      <c r="AJ76" s="92" t="str">
        <f t="shared" ca="1" si="32"/>
        <v/>
      </c>
      <c r="AK76" s="92" t="str">
        <f t="shared" ca="1" si="32"/>
        <v/>
      </c>
      <c r="AL76" s="92" t="str">
        <f t="shared" ca="1" si="32"/>
        <v/>
      </c>
      <c r="AM76" s="92" t="str">
        <f t="shared" ca="1" si="32"/>
        <v/>
      </c>
      <c r="AN76" s="92" t="str">
        <f t="shared" ca="1" si="32"/>
        <v/>
      </c>
      <c r="AO76" s="92" t="str">
        <f t="shared" ca="1" si="32"/>
        <v/>
      </c>
      <c r="AP76" s="92" t="str">
        <f t="shared" ca="1" si="32"/>
        <v/>
      </c>
      <c r="AQ76" s="92" t="str">
        <f t="shared" ca="1" si="32"/>
        <v/>
      </c>
      <c r="AR76" s="92" t="str">
        <f t="shared" ca="1" si="32"/>
        <v/>
      </c>
      <c r="AS76" s="92" t="str">
        <f t="shared" ca="1" si="32"/>
        <v/>
      </c>
      <c r="AT76" s="92" t="str">
        <f t="shared" ca="1" si="32"/>
        <v/>
      </c>
      <c r="AU76" s="92" t="str">
        <f t="shared" ca="1" si="32"/>
        <v/>
      </c>
      <c r="AV76" s="92" t="str">
        <f t="shared" ca="1" si="32"/>
        <v/>
      </c>
      <c r="AW76" s="92" t="str">
        <f t="shared" ca="1" si="32"/>
        <v/>
      </c>
      <c r="AX76" s="92" t="str">
        <f t="shared" ca="1" si="32"/>
        <v/>
      </c>
      <c r="AY76" s="92" t="str">
        <f t="shared" ca="1" si="32"/>
        <v/>
      </c>
      <c r="AZ76" s="92" t="str">
        <f t="shared" ca="1" si="32"/>
        <v/>
      </c>
      <c r="BA76" s="92" t="str">
        <f t="shared" ca="1" si="32"/>
        <v/>
      </c>
      <c r="BB76" s="92" t="str">
        <f t="shared" ca="1" si="32"/>
        <v/>
      </c>
      <c r="BC76" s="92" t="str">
        <f t="shared" ca="1" si="32"/>
        <v/>
      </c>
      <c r="BD76" s="92" t="str">
        <f t="shared" ca="1" si="32"/>
        <v/>
      </c>
      <c r="BE76" s="92" t="str">
        <f t="shared" ca="1" si="32"/>
        <v/>
      </c>
      <c r="BF76" s="92" t="str">
        <f t="shared" ca="1" si="32"/>
        <v/>
      </c>
      <c r="BG76" s="92" t="str">
        <f t="shared" ca="1" si="32"/>
        <v/>
      </c>
      <c r="BH76" s="92" t="str">
        <f t="shared" ca="1" si="32"/>
        <v/>
      </c>
      <c r="BI76" s="92" t="str">
        <f t="shared" ca="1" si="32"/>
        <v/>
      </c>
      <c r="BJ76" s="92" t="str">
        <f t="shared" ca="1" si="32"/>
        <v/>
      </c>
      <c r="BK76" s="92" t="str">
        <f t="shared" ca="1" si="32"/>
        <v/>
      </c>
      <c r="BL76" s="92" t="str">
        <f t="shared" ca="1" si="32"/>
        <v/>
      </c>
      <c r="BM76" s="92" t="str">
        <f t="shared" ca="1" si="32"/>
        <v/>
      </c>
      <c r="BN76" s="92" t="str">
        <f t="shared" ca="1" si="32"/>
        <v/>
      </c>
      <c r="BO76" s="92" t="str">
        <f t="shared" ca="1" si="32"/>
        <v/>
      </c>
      <c r="BP76" s="92" t="str">
        <f t="shared" ca="1" si="32"/>
        <v/>
      </c>
      <c r="BQ76" s="92" t="str">
        <f t="shared" ca="1" si="32"/>
        <v/>
      </c>
      <c r="BR76" s="92" t="str">
        <f t="shared" ca="1" si="32"/>
        <v/>
      </c>
      <c r="BS76" s="92" t="str">
        <f t="shared" ca="1" si="32"/>
        <v/>
      </c>
      <c r="BT76" s="92" t="str">
        <f t="shared" ca="1" si="32"/>
        <v/>
      </c>
      <c r="BU76" s="92" t="str">
        <f t="shared" ca="1" si="32"/>
        <v/>
      </c>
      <c r="BV76" s="92" t="str">
        <f t="shared" ca="1" si="32"/>
        <v/>
      </c>
      <c r="BW76" s="92" t="str">
        <f t="shared" ca="1" si="32"/>
        <v/>
      </c>
      <c r="BX76" s="92" t="str">
        <f t="shared" ca="1" si="32"/>
        <v/>
      </c>
      <c r="BY76" s="92" t="str">
        <f t="shared" ca="1" si="32"/>
        <v/>
      </c>
      <c r="BZ76" s="92" t="str">
        <f t="shared" ca="1" si="32"/>
        <v/>
      </c>
      <c r="CA76" s="92" t="str">
        <f t="shared" ca="1" si="32"/>
        <v/>
      </c>
      <c r="CB76" s="92" t="str">
        <f t="shared" ca="1" si="32"/>
        <v/>
      </c>
      <c r="CC76" s="92" t="str">
        <f t="shared" ca="1" si="32"/>
        <v/>
      </c>
      <c r="CD76" s="92" t="str">
        <f t="shared" ca="1" si="32"/>
        <v/>
      </c>
      <c r="CE76" s="30" t="str">
        <f t="shared" ca="1" si="29"/>
        <v/>
      </c>
      <c r="CF76" s="31" t="str">
        <f t="shared" ca="1" si="29"/>
        <v/>
      </c>
      <c r="CG76" s="31" t="str">
        <f t="shared" ca="1" si="29"/>
        <v/>
      </c>
      <c r="CH76" s="31" t="str">
        <f t="shared" ca="1" si="29"/>
        <v/>
      </c>
    </row>
    <row r="77" spans="1:86" ht="24" hidden="1" customHeight="1" outlineLevel="1" x14ac:dyDescent="0.2">
      <c r="A77" s="26">
        <v>69</v>
      </c>
      <c r="B77" s="137"/>
      <c r="C77" s="125"/>
      <c r="D77" s="100"/>
      <c r="E77" s="126"/>
      <c r="F77" s="180"/>
      <c r="G77" s="180"/>
      <c r="H77" s="180"/>
      <c r="I77" s="180"/>
      <c r="J77" s="180"/>
      <c r="K77" s="180"/>
      <c r="L77" s="180"/>
      <c r="M77" s="180"/>
      <c r="N77" s="180"/>
      <c r="O77" s="180"/>
      <c r="P77" s="180"/>
      <c r="Q77" s="180"/>
      <c r="R77" s="180"/>
      <c r="S77" s="180"/>
      <c r="T77" s="180"/>
      <c r="U77" s="29">
        <f t="shared" si="30"/>
        <v>0</v>
      </c>
      <c r="W77" s="26">
        <v>69</v>
      </c>
      <c r="X77" s="27">
        <f t="shared" si="17"/>
        <v>0</v>
      </c>
      <c r="Y77" s="27">
        <f t="shared" si="18"/>
        <v>0</v>
      </c>
      <c r="Z77" s="28">
        <f t="shared" si="19"/>
        <v>0</v>
      </c>
      <c r="AA77" s="92" t="str">
        <f t="shared" ca="1" si="31"/>
        <v/>
      </c>
      <c r="AB77" s="92" t="str">
        <f t="shared" ca="1" si="32"/>
        <v/>
      </c>
      <c r="AC77" s="92" t="str">
        <f t="shared" ca="1" si="32"/>
        <v/>
      </c>
      <c r="AD77" s="92" t="str">
        <f t="shared" ca="1" si="32"/>
        <v/>
      </c>
      <c r="AE77" s="92" t="str">
        <f t="shared" ca="1" si="32"/>
        <v/>
      </c>
      <c r="AF77" s="92" t="str">
        <f t="shared" ca="1" si="32"/>
        <v/>
      </c>
      <c r="AG77" s="92" t="str">
        <f t="shared" ca="1" si="32"/>
        <v/>
      </c>
      <c r="AH77" s="92" t="str">
        <f t="shared" ca="1" si="32"/>
        <v/>
      </c>
      <c r="AI77" s="92" t="str">
        <f t="shared" ca="1" si="32"/>
        <v/>
      </c>
      <c r="AJ77" s="92" t="str">
        <f t="shared" ca="1" si="32"/>
        <v/>
      </c>
      <c r="AK77" s="92" t="str">
        <f t="shared" ca="1" si="32"/>
        <v/>
      </c>
      <c r="AL77" s="92" t="str">
        <f t="shared" ca="1" si="32"/>
        <v/>
      </c>
      <c r="AM77" s="92" t="str">
        <f t="shared" ca="1" si="32"/>
        <v/>
      </c>
      <c r="AN77" s="92" t="str">
        <f t="shared" ca="1" si="32"/>
        <v/>
      </c>
      <c r="AO77" s="92" t="str">
        <f t="shared" ca="1" si="32"/>
        <v/>
      </c>
      <c r="AP77" s="92" t="str">
        <f t="shared" ca="1" si="32"/>
        <v/>
      </c>
      <c r="AQ77" s="92" t="str">
        <f t="shared" ca="1" si="32"/>
        <v/>
      </c>
      <c r="AR77" s="92" t="str">
        <f t="shared" ca="1" si="32"/>
        <v/>
      </c>
      <c r="AS77" s="92" t="str">
        <f t="shared" ca="1" si="32"/>
        <v/>
      </c>
      <c r="AT77" s="92" t="str">
        <f t="shared" ca="1" si="32"/>
        <v/>
      </c>
      <c r="AU77" s="92" t="str">
        <f t="shared" ca="1" si="32"/>
        <v/>
      </c>
      <c r="AV77" s="92" t="str">
        <f t="shared" ca="1" si="32"/>
        <v/>
      </c>
      <c r="AW77" s="92" t="str">
        <f t="shared" ca="1" si="32"/>
        <v/>
      </c>
      <c r="AX77" s="92" t="str">
        <f t="shared" ca="1" si="32"/>
        <v/>
      </c>
      <c r="AY77" s="92" t="str">
        <f t="shared" ca="1" si="32"/>
        <v/>
      </c>
      <c r="AZ77" s="92" t="str">
        <f t="shared" ca="1" si="32"/>
        <v/>
      </c>
      <c r="BA77" s="92" t="str">
        <f t="shared" ca="1" si="32"/>
        <v/>
      </c>
      <c r="BB77" s="92" t="str">
        <f t="shared" ca="1" si="32"/>
        <v/>
      </c>
      <c r="BC77" s="92" t="str">
        <f t="shared" ca="1" si="32"/>
        <v/>
      </c>
      <c r="BD77" s="92" t="str">
        <f t="shared" ca="1" si="32"/>
        <v/>
      </c>
      <c r="BE77" s="92" t="str">
        <f t="shared" ca="1" si="32"/>
        <v/>
      </c>
      <c r="BF77" s="92" t="str">
        <f t="shared" ca="1" si="32"/>
        <v/>
      </c>
      <c r="BG77" s="92" t="str">
        <f t="shared" ca="1" si="32"/>
        <v/>
      </c>
      <c r="BH77" s="92" t="str">
        <f t="shared" ca="1" si="32"/>
        <v/>
      </c>
      <c r="BI77" s="92" t="str">
        <f t="shared" ca="1" si="32"/>
        <v/>
      </c>
      <c r="BJ77" s="92" t="str">
        <f t="shared" ca="1" si="32"/>
        <v/>
      </c>
      <c r="BK77" s="92" t="str">
        <f t="shared" ca="1" si="32"/>
        <v/>
      </c>
      <c r="BL77" s="92" t="str">
        <f t="shared" ca="1" si="32"/>
        <v/>
      </c>
      <c r="BM77" s="92" t="str">
        <f t="shared" ca="1" si="32"/>
        <v/>
      </c>
      <c r="BN77" s="92" t="str">
        <f t="shared" ca="1" si="32"/>
        <v/>
      </c>
      <c r="BO77" s="92" t="str">
        <f t="shared" ca="1" si="32"/>
        <v/>
      </c>
      <c r="BP77" s="92" t="str">
        <f t="shared" ca="1" si="32"/>
        <v/>
      </c>
      <c r="BQ77" s="92" t="str">
        <f t="shared" ca="1" si="32"/>
        <v/>
      </c>
      <c r="BR77" s="92" t="str">
        <f t="shared" ca="1" si="32"/>
        <v/>
      </c>
      <c r="BS77" s="92" t="str">
        <f t="shared" ca="1" si="32"/>
        <v/>
      </c>
      <c r="BT77" s="92" t="str">
        <f t="shared" ca="1" si="32"/>
        <v/>
      </c>
      <c r="BU77" s="92" t="str">
        <f t="shared" ca="1" si="32"/>
        <v/>
      </c>
      <c r="BV77" s="92" t="str">
        <f t="shared" ca="1" si="32"/>
        <v/>
      </c>
      <c r="BW77" s="92" t="str">
        <f t="shared" ca="1" si="32"/>
        <v/>
      </c>
      <c r="BX77" s="92" t="str">
        <f t="shared" ca="1" si="32"/>
        <v/>
      </c>
      <c r="BY77" s="92" t="str">
        <f t="shared" ca="1" si="32"/>
        <v/>
      </c>
      <c r="BZ77" s="92" t="str">
        <f t="shared" ca="1" si="32"/>
        <v/>
      </c>
      <c r="CA77" s="92" t="str">
        <f t="shared" ca="1" si="32"/>
        <v/>
      </c>
      <c r="CB77" s="92" t="str">
        <f t="shared" ca="1" si="32"/>
        <v/>
      </c>
      <c r="CC77" s="92" t="str">
        <f t="shared" ca="1" si="32"/>
        <v/>
      </c>
      <c r="CD77" s="92" t="str">
        <f t="shared" ca="1" si="32"/>
        <v/>
      </c>
      <c r="CE77" s="30" t="str">
        <f t="shared" ca="1" si="29"/>
        <v/>
      </c>
      <c r="CF77" s="31" t="str">
        <f t="shared" ca="1" si="29"/>
        <v/>
      </c>
      <c r="CG77" s="31" t="str">
        <f t="shared" ca="1" si="29"/>
        <v/>
      </c>
      <c r="CH77" s="31" t="str">
        <f t="shared" ca="1" si="29"/>
        <v/>
      </c>
    </row>
    <row r="78" spans="1:86" ht="24" hidden="1" customHeight="1" outlineLevel="1" x14ac:dyDescent="0.2">
      <c r="A78" s="26">
        <v>70</v>
      </c>
      <c r="B78" s="137"/>
      <c r="C78" s="125"/>
      <c r="D78" s="100"/>
      <c r="E78" s="126"/>
      <c r="F78" s="180"/>
      <c r="G78" s="180"/>
      <c r="H78" s="180"/>
      <c r="I78" s="180"/>
      <c r="J78" s="180"/>
      <c r="K78" s="180"/>
      <c r="L78" s="180"/>
      <c r="M78" s="180"/>
      <c r="N78" s="180"/>
      <c r="O78" s="180"/>
      <c r="P78" s="180"/>
      <c r="Q78" s="180"/>
      <c r="R78" s="180"/>
      <c r="S78" s="180"/>
      <c r="T78" s="180"/>
      <c r="U78" s="29">
        <f t="shared" si="30"/>
        <v>0</v>
      </c>
      <c r="W78" s="26">
        <v>70</v>
      </c>
      <c r="X78" s="27">
        <f t="shared" si="17"/>
        <v>0</v>
      </c>
      <c r="Y78" s="27">
        <f t="shared" si="18"/>
        <v>0</v>
      </c>
      <c r="Z78" s="28">
        <f t="shared" si="19"/>
        <v>0</v>
      </c>
      <c r="AA78" s="92" t="str">
        <f t="shared" ca="1" si="31"/>
        <v/>
      </c>
      <c r="AB78" s="92" t="str">
        <f t="shared" ca="1" si="32"/>
        <v/>
      </c>
      <c r="AC78" s="92" t="str">
        <f t="shared" ca="1" si="32"/>
        <v/>
      </c>
      <c r="AD78" s="92" t="str">
        <f t="shared" ca="1" si="32"/>
        <v/>
      </c>
      <c r="AE78" s="92" t="str">
        <f t="shared" ca="1" si="32"/>
        <v/>
      </c>
      <c r="AF78" s="92" t="str">
        <f t="shared" ca="1" si="32"/>
        <v/>
      </c>
      <c r="AG78" s="92" t="str">
        <f t="shared" ca="1" si="32"/>
        <v/>
      </c>
      <c r="AH78" s="92" t="str">
        <f t="shared" ca="1" si="32"/>
        <v/>
      </c>
      <c r="AI78" s="92" t="str">
        <f t="shared" ca="1" si="32"/>
        <v/>
      </c>
      <c r="AJ78" s="92" t="str">
        <f t="shared" ca="1" si="32"/>
        <v/>
      </c>
      <c r="AK78" s="92" t="str">
        <f t="shared" ca="1" si="32"/>
        <v/>
      </c>
      <c r="AL78" s="92" t="str">
        <f t="shared" ca="1" si="32"/>
        <v/>
      </c>
      <c r="AM78" s="92" t="str">
        <f t="shared" ca="1" si="32"/>
        <v/>
      </c>
      <c r="AN78" s="92" t="str">
        <f t="shared" ca="1" si="32"/>
        <v/>
      </c>
      <c r="AO78" s="92" t="str">
        <f t="shared" ca="1" si="32"/>
        <v/>
      </c>
      <c r="AP78" s="92" t="str">
        <f t="shared" ca="1" si="32"/>
        <v/>
      </c>
      <c r="AQ78" s="92" t="str">
        <f t="shared" ca="1" si="32"/>
        <v/>
      </c>
      <c r="AR78" s="92" t="str">
        <f t="shared" ca="1" si="32"/>
        <v/>
      </c>
      <c r="AS78" s="92" t="str">
        <f t="shared" ca="1" si="32"/>
        <v/>
      </c>
      <c r="AT78" s="92" t="str">
        <f t="shared" ca="1" si="32"/>
        <v/>
      </c>
      <c r="AU78" s="92" t="str">
        <f t="shared" ca="1" si="32"/>
        <v/>
      </c>
      <c r="AV78" s="92" t="str">
        <f t="shared" ca="1" si="32"/>
        <v/>
      </c>
      <c r="AW78" s="92" t="str">
        <f t="shared" ca="1" si="32"/>
        <v/>
      </c>
      <c r="AX78" s="92" t="str">
        <f t="shared" ca="1" si="32"/>
        <v/>
      </c>
      <c r="AY78" s="92" t="str">
        <f t="shared" ca="1" si="32"/>
        <v/>
      </c>
      <c r="AZ78" s="92" t="str">
        <f t="shared" ca="1" si="32"/>
        <v/>
      </c>
      <c r="BA78" s="92" t="str">
        <f t="shared" ca="1" si="32"/>
        <v/>
      </c>
      <c r="BB78" s="92" t="str">
        <f t="shared" ca="1" si="32"/>
        <v/>
      </c>
      <c r="BC78" s="92" t="str">
        <f t="shared" ca="1" si="32"/>
        <v/>
      </c>
      <c r="BD78" s="92" t="str">
        <f t="shared" ca="1" si="32"/>
        <v/>
      </c>
      <c r="BE78" s="92" t="str">
        <f t="shared" ca="1" si="32"/>
        <v/>
      </c>
      <c r="BF78" s="92" t="str">
        <f t="shared" ca="1" si="32"/>
        <v/>
      </c>
      <c r="BG78" s="92" t="str">
        <f t="shared" ca="1" si="32"/>
        <v/>
      </c>
      <c r="BH78" s="92" t="str">
        <f t="shared" ca="1" si="32"/>
        <v/>
      </c>
      <c r="BI78" s="92" t="str">
        <f t="shared" ca="1" si="32"/>
        <v/>
      </c>
      <c r="BJ78" s="92" t="str">
        <f t="shared" ca="1" si="32"/>
        <v/>
      </c>
      <c r="BK78" s="92" t="str">
        <f t="shared" ca="1" si="32"/>
        <v/>
      </c>
      <c r="BL78" s="92" t="str">
        <f t="shared" ca="1" si="32"/>
        <v/>
      </c>
      <c r="BM78" s="92" t="str">
        <f t="shared" ca="1" si="32"/>
        <v/>
      </c>
      <c r="BN78" s="92" t="str">
        <f t="shared" ca="1" si="32"/>
        <v/>
      </c>
      <c r="BO78" s="92" t="str">
        <f t="shared" ca="1" si="32"/>
        <v/>
      </c>
      <c r="BP78" s="92" t="str">
        <f t="shared" ca="1" si="32"/>
        <v/>
      </c>
      <c r="BQ78" s="92" t="str">
        <f t="shared" ca="1" si="32"/>
        <v/>
      </c>
      <c r="BR78" s="92" t="str">
        <f t="shared" ca="1" si="32"/>
        <v/>
      </c>
      <c r="BS78" s="92" t="str">
        <f t="shared" ca="1" si="32"/>
        <v/>
      </c>
      <c r="BT78" s="92" t="str">
        <f t="shared" ca="1" si="32"/>
        <v/>
      </c>
      <c r="BU78" s="92" t="str">
        <f t="shared" ca="1" si="32"/>
        <v/>
      </c>
      <c r="BV78" s="92" t="str">
        <f t="shared" ca="1" si="32"/>
        <v/>
      </c>
      <c r="BW78" s="92" t="str">
        <f t="shared" ca="1" si="32"/>
        <v/>
      </c>
      <c r="BX78" s="92" t="str">
        <f t="shared" ca="1" si="32"/>
        <v/>
      </c>
      <c r="BY78" s="92" t="str">
        <f t="shared" ca="1" si="32"/>
        <v/>
      </c>
      <c r="BZ78" s="92" t="str">
        <f t="shared" ca="1" si="32"/>
        <v/>
      </c>
      <c r="CA78" s="92" t="str">
        <f t="shared" ca="1" si="32"/>
        <v/>
      </c>
      <c r="CB78" s="92" t="str">
        <f t="shared" ca="1" si="32"/>
        <v/>
      </c>
      <c r="CC78" s="92" t="str">
        <f t="shared" ca="1" si="32"/>
        <v/>
      </c>
      <c r="CD78" s="92" t="str">
        <f t="shared" ca="1" si="32"/>
        <v/>
      </c>
      <c r="CE78" s="30" t="str">
        <f t="shared" ca="1" si="29"/>
        <v/>
      </c>
      <c r="CF78" s="31" t="str">
        <f t="shared" ca="1" si="29"/>
        <v/>
      </c>
      <c r="CG78" s="31" t="str">
        <f t="shared" ca="1" si="29"/>
        <v/>
      </c>
      <c r="CH78" s="31" t="str">
        <f t="shared" ca="1" si="29"/>
        <v/>
      </c>
    </row>
    <row r="79" spans="1:86" ht="24" hidden="1" customHeight="1" outlineLevel="1" x14ac:dyDescent="0.2">
      <c r="A79" s="26">
        <v>71</v>
      </c>
      <c r="B79" s="137"/>
      <c r="C79" s="125"/>
      <c r="D79" s="100"/>
      <c r="E79" s="126"/>
      <c r="F79" s="180"/>
      <c r="G79" s="180"/>
      <c r="H79" s="180"/>
      <c r="I79" s="180"/>
      <c r="J79" s="180"/>
      <c r="K79" s="180"/>
      <c r="L79" s="180"/>
      <c r="M79" s="180"/>
      <c r="N79" s="180"/>
      <c r="O79" s="180"/>
      <c r="P79" s="180"/>
      <c r="Q79" s="180"/>
      <c r="R79" s="180"/>
      <c r="S79" s="180"/>
      <c r="T79" s="180"/>
      <c r="U79" s="29">
        <f t="shared" si="30"/>
        <v>0</v>
      </c>
      <c r="W79" s="26">
        <v>71</v>
      </c>
      <c r="X79" s="27">
        <f t="shared" si="17"/>
        <v>0</v>
      </c>
      <c r="Y79" s="27">
        <f t="shared" si="18"/>
        <v>0</v>
      </c>
      <c r="Z79" s="28">
        <f t="shared" si="19"/>
        <v>0</v>
      </c>
      <c r="AA79" s="92" t="str">
        <f t="shared" ca="1" si="31"/>
        <v/>
      </c>
      <c r="AB79" s="92" t="str">
        <f t="shared" ca="1" si="32"/>
        <v/>
      </c>
      <c r="AC79" s="92" t="str">
        <f t="shared" ca="1" si="32"/>
        <v/>
      </c>
      <c r="AD79" s="92" t="str">
        <f t="shared" ca="1" si="32"/>
        <v/>
      </c>
      <c r="AE79" s="92" t="str">
        <f t="shared" ca="1" si="32"/>
        <v/>
      </c>
      <c r="AF79" s="92" t="str">
        <f t="shared" ca="1" si="32"/>
        <v/>
      </c>
      <c r="AG79" s="92" t="str">
        <f t="shared" ref="AB79:CD83" ca="1" si="33">IF(INDIRECT(AG$3&amp;ROW())="","",IF(AG$7=$X79,INDIRECT(AG$3&amp;ROW()),""))</f>
        <v/>
      </c>
      <c r="AH79" s="92" t="str">
        <f t="shared" ca="1" si="33"/>
        <v/>
      </c>
      <c r="AI79" s="92" t="str">
        <f t="shared" ca="1" si="33"/>
        <v/>
      </c>
      <c r="AJ79" s="92" t="str">
        <f t="shared" ca="1" si="33"/>
        <v/>
      </c>
      <c r="AK79" s="92" t="str">
        <f t="shared" ca="1" si="33"/>
        <v/>
      </c>
      <c r="AL79" s="92" t="str">
        <f t="shared" ca="1" si="33"/>
        <v/>
      </c>
      <c r="AM79" s="92" t="str">
        <f t="shared" ca="1" si="33"/>
        <v/>
      </c>
      <c r="AN79" s="92" t="str">
        <f t="shared" ca="1" si="33"/>
        <v/>
      </c>
      <c r="AO79" s="92" t="str">
        <f t="shared" ca="1" si="33"/>
        <v/>
      </c>
      <c r="AP79" s="92" t="str">
        <f t="shared" ca="1" si="33"/>
        <v/>
      </c>
      <c r="AQ79" s="92" t="str">
        <f t="shared" ca="1" si="33"/>
        <v/>
      </c>
      <c r="AR79" s="92" t="str">
        <f t="shared" ca="1" si="33"/>
        <v/>
      </c>
      <c r="AS79" s="92" t="str">
        <f t="shared" ca="1" si="33"/>
        <v/>
      </c>
      <c r="AT79" s="92" t="str">
        <f t="shared" ca="1" si="33"/>
        <v/>
      </c>
      <c r="AU79" s="92" t="str">
        <f t="shared" ca="1" si="33"/>
        <v/>
      </c>
      <c r="AV79" s="92" t="str">
        <f t="shared" ca="1" si="33"/>
        <v/>
      </c>
      <c r="AW79" s="92" t="str">
        <f t="shared" ca="1" si="33"/>
        <v/>
      </c>
      <c r="AX79" s="92" t="str">
        <f t="shared" ca="1" si="33"/>
        <v/>
      </c>
      <c r="AY79" s="92" t="str">
        <f t="shared" ca="1" si="33"/>
        <v/>
      </c>
      <c r="AZ79" s="92" t="str">
        <f t="shared" ca="1" si="33"/>
        <v/>
      </c>
      <c r="BA79" s="92" t="str">
        <f t="shared" ca="1" si="33"/>
        <v/>
      </c>
      <c r="BB79" s="92" t="str">
        <f t="shared" ca="1" si="33"/>
        <v/>
      </c>
      <c r="BC79" s="92" t="str">
        <f t="shared" ca="1" si="33"/>
        <v/>
      </c>
      <c r="BD79" s="92" t="str">
        <f t="shared" ca="1" si="33"/>
        <v/>
      </c>
      <c r="BE79" s="92" t="str">
        <f t="shared" ca="1" si="33"/>
        <v/>
      </c>
      <c r="BF79" s="92" t="str">
        <f t="shared" ca="1" si="33"/>
        <v/>
      </c>
      <c r="BG79" s="92" t="str">
        <f t="shared" ca="1" si="33"/>
        <v/>
      </c>
      <c r="BH79" s="92" t="str">
        <f t="shared" ca="1" si="33"/>
        <v/>
      </c>
      <c r="BI79" s="92" t="str">
        <f t="shared" ca="1" si="33"/>
        <v/>
      </c>
      <c r="BJ79" s="92" t="str">
        <f t="shared" ca="1" si="33"/>
        <v/>
      </c>
      <c r="BK79" s="92" t="str">
        <f t="shared" ca="1" si="33"/>
        <v/>
      </c>
      <c r="BL79" s="92" t="str">
        <f t="shared" ca="1" si="33"/>
        <v/>
      </c>
      <c r="BM79" s="92" t="str">
        <f t="shared" ca="1" si="33"/>
        <v/>
      </c>
      <c r="BN79" s="92" t="str">
        <f t="shared" ca="1" si="33"/>
        <v/>
      </c>
      <c r="BO79" s="92" t="str">
        <f t="shared" ca="1" si="33"/>
        <v/>
      </c>
      <c r="BP79" s="92" t="str">
        <f t="shared" ca="1" si="33"/>
        <v/>
      </c>
      <c r="BQ79" s="92" t="str">
        <f t="shared" ca="1" si="33"/>
        <v/>
      </c>
      <c r="BR79" s="92" t="str">
        <f t="shared" ca="1" si="33"/>
        <v/>
      </c>
      <c r="BS79" s="92" t="str">
        <f t="shared" ca="1" si="33"/>
        <v/>
      </c>
      <c r="BT79" s="92" t="str">
        <f t="shared" ca="1" si="33"/>
        <v/>
      </c>
      <c r="BU79" s="92" t="str">
        <f t="shared" ca="1" si="33"/>
        <v/>
      </c>
      <c r="BV79" s="92" t="str">
        <f t="shared" ca="1" si="33"/>
        <v/>
      </c>
      <c r="BW79" s="92" t="str">
        <f t="shared" ca="1" si="33"/>
        <v/>
      </c>
      <c r="BX79" s="92" t="str">
        <f t="shared" ca="1" si="33"/>
        <v/>
      </c>
      <c r="BY79" s="92" t="str">
        <f t="shared" ca="1" si="33"/>
        <v/>
      </c>
      <c r="BZ79" s="92" t="str">
        <f t="shared" ca="1" si="33"/>
        <v/>
      </c>
      <c r="CA79" s="92" t="str">
        <f t="shared" ca="1" si="33"/>
        <v/>
      </c>
      <c r="CB79" s="92" t="str">
        <f t="shared" ca="1" si="33"/>
        <v/>
      </c>
      <c r="CC79" s="92" t="str">
        <f t="shared" ca="1" si="33"/>
        <v/>
      </c>
      <c r="CD79" s="92" t="str">
        <f t="shared" ca="1" si="33"/>
        <v/>
      </c>
      <c r="CE79" s="30" t="str">
        <f t="shared" ca="1" si="29"/>
        <v/>
      </c>
      <c r="CF79" s="31" t="str">
        <f t="shared" ca="1" si="29"/>
        <v/>
      </c>
      <c r="CG79" s="31" t="str">
        <f t="shared" ca="1" si="29"/>
        <v/>
      </c>
      <c r="CH79" s="31" t="str">
        <f t="shared" ca="1" si="29"/>
        <v/>
      </c>
    </row>
    <row r="80" spans="1:86" ht="24" hidden="1" customHeight="1" outlineLevel="1" x14ac:dyDescent="0.2">
      <c r="A80" s="26">
        <v>72</v>
      </c>
      <c r="B80" s="137"/>
      <c r="C80" s="125"/>
      <c r="D80" s="100"/>
      <c r="E80" s="126"/>
      <c r="F80" s="180"/>
      <c r="G80" s="180"/>
      <c r="H80" s="180"/>
      <c r="I80" s="180"/>
      <c r="J80" s="180"/>
      <c r="K80" s="180"/>
      <c r="L80" s="180"/>
      <c r="M80" s="180"/>
      <c r="N80" s="180"/>
      <c r="O80" s="180"/>
      <c r="P80" s="180"/>
      <c r="Q80" s="180"/>
      <c r="R80" s="180"/>
      <c r="S80" s="180"/>
      <c r="T80" s="180"/>
      <c r="U80" s="29">
        <f t="shared" si="30"/>
        <v>0</v>
      </c>
      <c r="W80" s="26">
        <v>72</v>
      </c>
      <c r="X80" s="27">
        <f t="shared" si="17"/>
        <v>0</v>
      </c>
      <c r="Y80" s="27">
        <f t="shared" si="18"/>
        <v>0</v>
      </c>
      <c r="Z80" s="28">
        <f t="shared" si="19"/>
        <v>0</v>
      </c>
      <c r="AA80" s="92" t="str">
        <f t="shared" ca="1" si="31"/>
        <v/>
      </c>
      <c r="AB80" s="92" t="str">
        <f t="shared" ca="1" si="33"/>
        <v/>
      </c>
      <c r="AC80" s="92" t="str">
        <f t="shared" ca="1" si="33"/>
        <v/>
      </c>
      <c r="AD80" s="92" t="str">
        <f t="shared" ca="1" si="33"/>
        <v/>
      </c>
      <c r="AE80" s="92" t="str">
        <f t="shared" ca="1" si="33"/>
        <v/>
      </c>
      <c r="AF80" s="92" t="str">
        <f t="shared" ca="1" si="33"/>
        <v/>
      </c>
      <c r="AG80" s="92" t="str">
        <f t="shared" ca="1" si="33"/>
        <v/>
      </c>
      <c r="AH80" s="92" t="str">
        <f t="shared" ca="1" si="33"/>
        <v/>
      </c>
      <c r="AI80" s="92" t="str">
        <f t="shared" ca="1" si="33"/>
        <v/>
      </c>
      <c r="AJ80" s="92" t="str">
        <f t="shared" ca="1" si="33"/>
        <v/>
      </c>
      <c r="AK80" s="92" t="str">
        <f t="shared" ca="1" si="33"/>
        <v/>
      </c>
      <c r="AL80" s="92" t="str">
        <f t="shared" ca="1" si="33"/>
        <v/>
      </c>
      <c r="AM80" s="92" t="str">
        <f t="shared" ca="1" si="33"/>
        <v/>
      </c>
      <c r="AN80" s="92" t="str">
        <f t="shared" ca="1" si="33"/>
        <v/>
      </c>
      <c r="AO80" s="92" t="str">
        <f t="shared" ca="1" si="33"/>
        <v/>
      </c>
      <c r="AP80" s="92" t="str">
        <f t="shared" ca="1" si="33"/>
        <v/>
      </c>
      <c r="AQ80" s="92" t="str">
        <f t="shared" ca="1" si="33"/>
        <v/>
      </c>
      <c r="AR80" s="92" t="str">
        <f t="shared" ca="1" si="33"/>
        <v/>
      </c>
      <c r="AS80" s="92" t="str">
        <f t="shared" ca="1" si="33"/>
        <v/>
      </c>
      <c r="AT80" s="92" t="str">
        <f t="shared" ca="1" si="33"/>
        <v/>
      </c>
      <c r="AU80" s="92" t="str">
        <f t="shared" ca="1" si="33"/>
        <v/>
      </c>
      <c r="AV80" s="92" t="str">
        <f t="shared" ca="1" si="33"/>
        <v/>
      </c>
      <c r="AW80" s="92" t="str">
        <f t="shared" ca="1" si="33"/>
        <v/>
      </c>
      <c r="AX80" s="92" t="str">
        <f t="shared" ca="1" si="33"/>
        <v/>
      </c>
      <c r="AY80" s="92" t="str">
        <f t="shared" ca="1" si="33"/>
        <v/>
      </c>
      <c r="AZ80" s="92" t="str">
        <f t="shared" ca="1" si="33"/>
        <v/>
      </c>
      <c r="BA80" s="92" t="str">
        <f t="shared" ca="1" si="33"/>
        <v/>
      </c>
      <c r="BB80" s="92" t="str">
        <f t="shared" ca="1" si="33"/>
        <v/>
      </c>
      <c r="BC80" s="92" t="str">
        <f t="shared" ca="1" si="33"/>
        <v/>
      </c>
      <c r="BD80" s="92" t="str">
        <f t="shared" ca="1" si="33"/>
        <v/>
      </c>
      <c r="BE80" s="92" t="str">
        <f t="shared" ca="1" si="33"/>
        <v/>
      </c>
      <c r="BF80" s="92" t="str">
        <f t="shared" ca="1" si="33"/>
        <v/>
      </c>
      <c r="BG80" s="92" t="str">
        <f t="shared" ca="1" si="33"/>
        <v/>
      </c>
      <c r="BH80" s="92" t="str">
        <f t="shared" ca="1" si="33"/>
        <v/>
      </c>
      <c r="BI80" s="92" t="str">
        <f t="shared" ca="1" si="33"/>
        <v/>
      </c>
      <c r="BJ80" s="92" t="str">
        <f t="shared" ca="1" si="33"/>
        <v/>
      </c>
      <c r="BK80" s="92" t="str">
        <f t="shared" ca="1" si="33"/>
        <v/>
      </c>
      <c r="BL80" s="92" t="str">
        <f t="shared" ca="1" si="33"/>
        <v/>
      </c>
      <c r="BM80" s="92" t="str">
        <f t="shared" ca="1" si="33"/>
        <v/>
      </c>
      <c r="BN80" s="92" t="str">
        <f t="shared" ca="1" si="33"/>
        <v/>
      </c>
      <c r="BO80" s="92" t="str">
        <f t="shared" ca="1" si="33"/>
        <v/>
      </c>
      <c r="BP80" s="92" t="str">
        <f t="shared" ca="1" si="33"/>
        <v/>
      </c>
      <c r="BQ80" s="92" t="str">
        <f t="shared" ca="1" si="33"/>
        <v/>
      </c>
      <c r="BR80" s="92" t="str">
        <f t="shared" ca="1" si="33"/>
        <v/>
      </c>
      <c r="BS80" s="92" t="str">
        <f t="shared" ca="1" si="33"/>
        <v/>
      </c>
      <c r="BT80" s="92" t="str">
        <f t="shared" ca="1" si="33"/>
        <v/>
      </c>
      <c r="BU80" s="92" t="str">
        <f t="shared" ca="1" si="33"/>
        <v/>
      </c>
      <c r="BV80" s="92" t="str">
        <f t="shared" ca="1" si="33"/>
        <v/>
      </c>
      <c r="BW80" s="92" t="str">
        <f t="shared" ca="1" si="33"/>
        <v/>
      </c>
      <c r="BX80" s="92" t="str">
        <f t="shared" ca="1" si="33"/>
        <v/>
      </c>
      <c r="BY80" s="92" t="str">
        <f t="shared" ca="1" si="33"/>
        <v/>
      </c>
      <c r="BZ80" s="92" t="str">
        <f t="shared" ca="1" si="33"/>
        <v/>
      </c>
      <c r="CA80" s="92" t="str">
        <f t="shared" ca="1" si="33"/>
        <v/>
      </c>
      <c r="CB80" s="92" t="str">
        <f t="shared" ca="1" si="33"/>
        <v/>
      </c>
      <c r="CC80" s="92" t="str">
        <f t="shared" ca="1" si="33"/>
        <v/>
      </c>
      <c r="CD80" s="92" t="str">
        <f t="shared" ca="1" si="33"/>
        <v/>
      </c>
      <c r="CE80" s="30" t="str">
        <f t="shared" ca="1" si="29"/>
        <v/>
      </c>
      <c r="CF80" s="31" t="str">
        <f t="shared" ca="1" si="29"/>
        <v/>
      </c>
      <c r="CG80" s="31" t="str">
        <f t="shared" ca="1" si="29"/>
        <v/>
      </c>
      <c r="CH80" s="31" t="str">
        <f t="shared" ca="1" si="29"/>
        <v/>
      </c>
    </row>
    <row r="81" spans="1:86" ht="24" hidden="1" customHeight="1" outlineLevel="1" x14ac:dyDescent="0.2">
      <c r="A81" s="26">
        <v>73</v>
      </c>
      <c r="B81" s="137"/>
      <c r="C81" s="125"/>
      <c r="D81" s="100"/>
      <c r="E81" s="126"/>
      <c r="F81" s="180"/>
      <c r="G81" s="180"/>
      <c r="H81" s="180"/>
      <c r="I81" s="180"/>
      <c r="J81" s="180"/>
      <c r="K81" s="180"/>
      <c r="L81" s="180"/>
      <c r="M81" s="180"/>
      <c r="N81" s="180"/>
      <c r="O81" s="180"/>
      <c r="P81" s="180"/>
      <c r="Q81" s="180"/>
      <c r="R81" s="180"/>
      <c r="S81" s="180"/>
      <c r="T81" s="180"/>
      <c r="U81" s="29">
        <f t="shared" si="30"/>
        <v>0</v>
      </c>
      <c r="W81" s="26">
        <v>73</v>
      </c>
      <c r="X81" s="27">
        <f t="shared" si="17"/>
        <v>0</v>
      </c>
      <c r="Y81" s="27">
        <f t="shared" si="18"/>
        <v>0</v>
      </c>
      <c r="Z81" s="28">
        <f t="shared" si="19"/>
        <v>0</v>
      </c>
      <c r="AA81" s="92" t="str">
        <f t="shared" ca="1" si="31"/>
        <v/>
      </c>
      <c r="AB81" s="92" t="str">
        <f t="shared" ca="1" si="33"/>
        <v/>
      </c>
      <c r="AC81" s="92" t="str">
        <f t="shared" ca="1" si="33"/>
        <v/>
      </c>
      <c r="AD81" s="92" t="str">
        <f t="shared" ca="1" si="33"/>
        <v/>
      </c>
      <c r="AE81" s="92" t="str">
        <f t="shared" ca="1" si="33"/>
        <v/>
      </c>
      <c r="AF81" s="92" t="str">
        <f t="shared" ca="1" si="33"/>
        <v/>
      </c>
      <c r="AG81" s="92" t="str">
        <f t="shared" ca="1" si="33"/>
        <v/>
      </c>
      <c r="AH81" s="92" t="str">
        <f t="shared" ca="1" si="33"/>
        <v/>
      </c>
      <c r="AI81" s="92" t="str">
        <f t="shared" ca="1" si="33"/>
        <v/>
      </c>
      <c r="AJ81" s="92" t="str">
        <f t="shared" ca="1" si="33"/>
        <v/>
      </c>
      <c r="AK81" s="92" t="str">
        <f t="shared" ca="1" si="33"/>
        <v/>
      </c>
      <c r="AL81" s="92" t="str">
        <f t="shared" ca="1" si="33"/>
        <v/>
      </c>
      <c r="AM81" s="92" t="str">
        <f t="shared" ca="1" si="33"/>
        <v/>
      </c>
      <c r="AN81" s="92" t="str">
        <f t="shared" ca="1" si="33"/>
        <v/>
      </c>
      <c r="AO81" s="92" t="str">
        <f t="shared" ca="1" si="33"/>
        <v/>
      </c>
      <c r="AP81" s="92" t="str">
        <f t="shared" ca="1" si="33"/>
        <v/>
      </c>
      <c r="AQ81" s="92" t="str">
        <f t="shared" ca="1" si="33"/>
        <v/>
      </c>
      <c r="AR81" s="92" t="str">
        <f t="shared" ca="1" si="33"/>
        <v/>
      </c>
      <c r="AS81" s="92" t="str">
        <f t="shared" ca="1" si="33"/>
        <v/>
      </c>
      <c r="AT81" s="92" t="str">
        <f t="shared" ca="1" si="33"/>
        <v/>
      </c>
      <c r="AU81" s="92" t="str">
        <f t="shared" ca="1" si="33"/>
        <v/>
      </c>
      <c r="AV81" s="92" t="str">
        <f t="shared" ca="1" si="33"/>
        <v/>
      </c>
      <c r="AW81" s="92" t="str">
        <f t="shared" ca="1" si="33"/>
        <v/>
      </c>
      <c r="AX81" s="92" t="str">
        <f t="shared" ca="1" si="33"/>
        <v/>
      </c>
      <c r="AY81" s="92" t="str">
        <f t="shared" ca="1" si="33"/>
        <v/>
      </c>
      <c r="AZ81" s="92" t="str">
        <f t="shared" ca="1" si="33"/>
        <v/>
      </c>
      <c r="BA81" s="92" t="str">
        <f t="shared" ca="1" si="33"/>
        <v/>
      </c>
      <c r="BB81" s="92" t="str">
        <f t="shared" ca="1" si="33"/>
        <v/>
      </c>
      <c r="BC81" s="92" t="str">
        <f t="shared" ca="1" si="33"/>
        <v/>
      </c>
      <c r="BD81" s="92" t="str">
        <f t="shared" ca="1" si="33"/>
        <v/>
      </c>
      <c r="BE81" s="92" t="str">
        <f t="shared" ca="1" si="33"/>
        <v/>
      </c>
      <c r="BF81" s="92" t="str">
        <f t="shared" ca="1" si="33"/>
        <v/>
      </c>
      <c r="BG81" s="92" t="str">
        <f t="shared" ca="1" si="33"/>
        <v/>
      </c>
      <c r="BH81" s="92" t="str">
        <f t="shared" ca="1" si="33"/>
        <v/>
      </c>
      <c r="BI81" s="92" t="str">
        <f t="shared" ca="1" si="33"/>
        <v/>
      </c>
      <c r="BJ81" s="92" t="str">
        <f t="shared" ca="1" si="33"/>
        <v/>
      </c>
      <c r="BK81" s="92" t="str">
        <f t="shared" ca="1" si="33"/>
        <v/>
      </c>
      <c r="BL81" s="92" t="str">
        <f t="shared" ca="1" si="33"/>
        <v/>
      </c>
      <c r="BM81" s="92" t="str">
        <f t="shared" ca="1" si="33"/>
        <v/>
      </c>
      <c r="BN81" s="92" t="str">
        <f t="shared" ca="1" si="33"/>
        <v/>
      </c>
      <c r="BO81" s="92" t="str">
        <f t="shared" ca="1" si="33"/>
        <v/>
      </c>
      <c r="BP81" s="92" t="str">
        <f t="shared" ca="1" si="33"/>
        <v/>
      </c>
      <c r="BQ81" s="92" t="str">
        <f t="shared" ca="1" si="33"/>
        <v/>
      </c>
      <c r="BR81" s="92" t="str">
        <f t="shared" ca="1" si="33"/>
        <v/>
      </c>
      <c r="BS81" s="92" t="str">
        <f t="shared" ca="1" si="33"/>
        <v/>
      </c>
      <c r="BT81" s="92" t="str">
        <f t="shared" ca="1" si="33"/>
        <v/>
      </c>
      <c r="BU81" s="92" t="str">
        <f t="shared" ca="1" si="33"/>
        <v/>
      </c>
      <c r="BV81" s="92" t="str">
        <f t="shared" ca="1" si="33"/>
        <v/>
      </c>
      <c r="BW81" s="92" t="str">
        <f t="shared" ca="1" si="33"/>
        <v/>
      </c>
      <c r="BX81" s="92" t="str">
        <f t="shared" ca="1" si="33"/>
        <v/>
      </c>
      <c r="BY81" s="92" t="str">
        <f t="shared" ca="1" si="33"/>
        <v/>
      </c>
      <c r="BZ81" s="92" t="str">
        <f t="shared" ca="1" si="33"/>
        <v/>
      </c>
      <c r="CA81" s="92" t="str">
        <f t="shared" ca="1" si="33"/>
        <v/>
      </c>
      <c r="CB81" s="92" t="str">
        <f t="shared" ca="1" si="33"/>
        <v/>
      </c>
      <c r="CC81" s="92" t="str">
        <f t="shared" ca="1" si="33"/>
        <v/>
      </c>
      <c r="CD81" s="92" t="str">
        <f t="shared" ca="1" si="33"/>
        <v/>
      </c>
      <c r="CE81" s="30" t="str">
        <f t="shared" ca="1" si="29"/>
        <v/>
      </c>
      <c r="CF81" s="31" t="str">
        <f t="shared" ca="1" si="29"/>
        <v/>
      </c>
      <c r="CG81" s="31" t="str">
        <f t="shared" ca="1" si="29"/>
        <v/>
      </c>
      <c r="CH81" s="31" t="str">
        <f t="shared" ca="1" si="29"/>
        <v/>
      </c>
    </row>
    <row r="82" spans="1:86" ht="24" hidden="1" customHeight="1" outlineLevel="1" x14ac:dyDescent="0.2">
      <c r="A82" s="26">
        <v>74</v>
      </c>
      <c r="B82" s="137"/>
      <c r="C82" s="125"/>
      <c r="D82" s="100"/>
      <c r="E82" s="126"/>
      <c r="F82" s="180"/>
      <c r="G82" s="180"/>
      <c r="H82" s="180"/>
      <c r="I82" s="180"/>
      <c r="J82" s="180"/>
      <c r="K82" s="180"/>
      <c r="L82" s="180"/>
      <c r="M82" s="180"/>
      <c r="N82" s="180"/>
      <c r="O82" s="180"/>
      <c r="P82" s="180"/>
      <c r="Q82" s="180"/>
      <c r="R82" s="180"/>
      <c r="S82" s="180"/>
      <c r="T82" s="180"/>
      <c r="U82" s="29">
        <f t="shared" si="30"/>
        <v>0</v>
      </c>
      <c r="W82" s="26">
        <v>74</v>
      </c>
      <c r="X82" s="27">
        <f t="shared" si="17"/>
        <v>0</v>
      </c>
      <c r="Y82" s="27">
        <f t="shared" si="18"/>
        <v>0</v>
      </c>
      <c r="Z82" s="28">
        <f t="shared" si="19"/>
        <v>0</v>
      </c>
      <c r="AA82" s="92" t="str">
        <f t="shared" ca="1" si="31"/>
        <v/>
      </c>
      <c r="AB82" s="92" t="str">
        <f t="shared" ca="1" si="33"/>
        <v/>
      </c>
      <c r="AC82" s="92" t="str">
        <f t="shared" ca="1" si="33"/>
        <v/>
      </c>
      <c r="AD82" s="92" t="str">
        <f t="shared" ca="1" si="33"/>
        <v/>
      </c>
      <c r="AE82" s="92" t="str">
        <f t="shared" ca="1" si="33"/>
        <v/>
      </c>
      <c r="AF82" s="92" t="str">
        <f t="shared" ca="1" si="33"/>
        <v/>
      </c>
      <c r="AG82" s="92" t="str">
        <f t="shared" ca="1" si="33"/>
        <v/>
      </c>
      <c r="AH82" s="92" t="str">
        <f t="shared" ca="1" si="33"/>
        <v/>
      </c>
      <c r="AI82" s="92" t="str">
        <f t="shared" ca="1" si="33"/>
        <v/>
      </c>
      <c r="AJ82" s="92" t="str">
        <f t="shared" ca="1" si="33"/>
        <v/>
      </c>
      <c r="AK82" s="92" t="str">
        <f t="shared" ca="1" si="33"/>
        <v/>
      </c>
      <c r="AL82" s="92" t="str">
        <f t="shared" ca="1" si="33"/>
        <v/>
      </c>
      <c r="AM82" s="92" t="str">
        <f t="shared" ca="1" si="33"/>
        <v/>
      </c>
      <c r="AN82" s="92" t="str">
        <f t="shared" ca="1" si="33"/>
        <v/>
      </c>
      <c r="AO82" s="92" t="str">
        <f t="shared" ca="1" si="33"/>
        <v/>
      </c>
      <c r="AP82" s="92" t="str">
        <f t="shared" ca="1" si="33"/>
        <v/>
      </c>
      <c r="AQ82" s="92" t="str">
        <f t="shared" ca="1" si="33"/>
        <v/>
      </c>
      <c r="AR82" s="92" t="str">
        <f t="shared" ca="1" si="33"/>
        <v/>
      </c>
      <c r="AS82" s="92" t="str">
        <f t="shared" ca="1" si="33"/>
        <v/>
      </c>
      <c r="AT82" s="92" t="str">
        <f t="shared" ca="1" si="33"/>
        <v/>
      </c>
      <c r="AU82" s="92" t="str">
        <f t="shared" ca="1" si="33"/>
        <v/>
      </c>
      <c r="AV82" s="92" t="str">
        <f t="shared" ca="1" si="33"/>
        <v/>
      </c>
      <c r="AW82" s="92" t="str">
        <f t="shared" ca="1" si="33"/>
        <v/>
      </c>
      <c r="AX82" s="92" t="str">
        <f t="shared" ca="1" si="33"/>
        <v/>
      </c>
      <c r="AY82" s="92" t="str">
        <f t="shared" ca="1" si="33"/>
        <v/>
      </c>
      <c r="AZ82" s="92" t="str">
        <f t="shared" ca="1" si="33"/>
        <v/>
      </c>
      <c r="BA82" s="92" t="str">
        <f t="shared" ca="1" si="33"/>
        <v/>
      </c>
      <c r="BB82" s="92" t="str">
        <f t="shared" ca="1" si="33"/>
        <v/>
      </c>
      <c r="BC82" s="92" t="str">
        <f t="shared" ca="1" si="33"/>
        <v/>
      </c>
      <c r="BD82" s="92" t="str">
        <f t="shared" ca="1" si="33"/>
        <v/>
      </c>
      <c r="BE82" s="92" t="str">
        <f t="shared" ca="1" si="33"/>
        <v/>
      </c>
      <c r="BF82" s="92" t="str">
        <f t="shared" ca="1" si="33"/>
        <v/>
      </c>
      <c r="BG82" s="92" t="str">
        <f t="shared" ca="1" si="33"/>
        <v/>
      </c>
      <c r="BH82" s="92" t="str">
        <f t="shared" ca="1" si="33"/>
        <v/>
      </c>
      <c r="BI82" s="92" t="str">
        <f t="shared" ca="1" si="33"/>
        <v/>
      </c>
      <c r="BJ82" s="92" t="str">
        <f t="shared" ca="1" si="33"/>
        <v/>
      </c>
      <c r="BK82" s="92" t="str">
        <f t="shared" ca="1" si="33"/>
        <v/>
      </c>
      <c r="BL82" s="92" t="str">
        <f t="shared" ca="1" si="33"/>
        <v/>
      </c>
      <c r="BM82" s="92" t="str">
        <f t="shared" ca="1" si="33"/>
        <v/>
      </c>
      <c r="BN82" s="92" t="str">
        <f t="shared" ca="1" si="33"/>
        <v/>
      </c>
      <c r="BO82" s="92" t="str">
        <f t="shared" ca="1" si="33"/>
        <v/>
      </c>
      <c r="BP82" s="92" t="str">
        <f t="shared" ca="1" si="33"/>
        <v/>
      </c>
      <c r="BQ82" s="92" t="str">
        <f t="shared" ca="1" si="33"/>
        <v/>
      </c>
      <c r="BR82" s="92" t="str">
        <f t="shared" ca="1" si="33"/>
        <v/>
      </c>
      <c r="BS82" s="92" t="str">
        <f t="shared" ca="1" si="33"/>
        <v/>
      </c>
      <c r="BT82" s="92" t="str">
        <f t="shared" ca="1" si="33"/>
        <v/>
      </c>
      <c r="BU82" s="92" t="str">
        <f t="shared" ca="1" si="33"/>
        <v/>
      </c>
      <c r="BV82" s="92" t="str">
        <f t="shared" ca="1" si="33"/>
        <v/>
      </c>
      <c r="BW82" s="92" t="str">
        <f t="shared" ca="1" si="33"/>
        <v/>
      </c>
      <c r="BX82" s="92" t="str">
        <f t="shared" ca="1" si="33"/>
        <v/>
      </c>
      <c r="BY82" s="92" t="str">
        <f t="shared" ca="1" si="33"/>
        <v/>
      </c>
      <c r="BZ82" s="92" t="str">
        <f t="shared" ca="1" si="33"/>
        <v/>
      </c>
      <c r="CA82" s="92" t="str">
        <f t="shared" ca="1" si="33"/>
        <v/>
      </c>
      <c r="CB82" s="92" t="str">
        <f t="shared" ca="1" si="33"/>
        <v/>
      </c>
      <c r="CC82" s="92" t="str">
        <f t="shared" ca="1" si="33"/>
        <v/>
      </c>
      <c r="CD82" s="92" t="str">
        <f t="shared" ca="1" si="33"/>
        <v/>
      </c>
      <c r="CE82" s="30" t="str">
        <f t="shared" ca="1" si="29"/>
        <v/>
      </c>
      <c r="CF82" s="31" t="str">
        <f t="shared" ca="1" si="29"/>
        <v/>
      </c>
      <c r="CG82" s="31" t="str">
        <f t="shared" ca="1" si="29"/>
        <v/>
      </c>
      <c r="CH82" s="31" t="str">
        <f t="shared" ca="1" si="29"/>
        <v/>
      </c>
    </row>
    <row r="83" spans="1:86" ht="24" hidden="1" customHeight="1" outlineLevel="1" x14ac:dyDescent="0.2">
      <c r="A83" s="26">
        <v>75</v>
      </c>
      <c r="B83" s="137"/>
      <c r="C83" s="125"/>
      <c r="D83" s="100"/>
      <c r="E83" s="126"/>
      <c r="F83" s="180"/>
      <c r="G83" s="180"/>
      <c r="H83" s="180"/>
      <c r="I83" s="180"/>
      <c r="J83" s="180"/>
      <c r="K83" s="180"/>
      <c r="L83" s="180"/>
      <c r="M83" s="180"/>
      <c r="N83" s="180"/>
      <c r="O83" s="180"/>
      <c r="P83" s="180"/>
      <c r="Q83" s="180"/>
      <c r="R83" s="180"/>
      <c r="S83" s="180"/>
      <c r="T83" s="180"/>
      <c r="U83" s="29">
        <f t="shared" si="30"/>
        <v>0</v>
      </c>
      <c r="W83" s="26">
        <v>75</v>
      </c>
      <c r="X83" s="27">
        <f t="shared" si="17"/>
        <v>0</v>
      </c>
      <c r="Y83" s="27">
        <f t="shared" si="18"/>
        <v>0</v>
      </c>
      <c r="Z83" s="28">
        <f t="shared" si="19"/>
        <v>0</v>
      </c>
      <c r="AA83" s="92" t="str">
        <f t="shared" ca="1" si="31"/>
        <v/>
      </c>
      <c r="AB83" s="92" t="str">
        <f t="shared" ca="1" si="33"/>
        <v/>
      </c>
      <c r="AC83" s="92" t="str">
        <f t="shared" ca="1" si="33"/>
        <v/>
      </c>
      <c r="AD83" s="92" t="str">
        <f t="shared" ca="1" si="33"/>
        <v/>
      </c>
      <c r="AE83" s="92" t="str">
        <f t="shared" ca="1" si="33"/>
        <v/>
      </c>
      <c r="AF83" s="92" t="str">
        <f t="shared" ca="1" si="33"/>
        <v/>
      </c>
      <c r="AG83" s="92" t="str">
        <f t="shared" ca="1" si="33"/>
        <v/>
      </c>
      <c r="AH83" s="92" t="str">
        <f t="shared" ca="1" si="33"/>
        <v/>
      </c>
      <c r="AI83" s="92" t="str">
        <f t="shared" ca="1" si="33"/>
        <v/>
      </c>
      <c r="AJ83" s="92" t="str">
        <f t="shared" ca="1" si="33"/>
        <v/>
      </c>
      <c r="AK83" s="92" t="str">
        <f t="shared" ca="1" si="33"/>
        <v/>
      </c>
      <c r="AL83" s="92" t="str">
        <f t="shared" ca="1" si="33"/>
        <v/>
      </c>
      <c r="AM83" s="92" t="str">
        <f t="shared" ca="1" si="33"/>
        <v/>
      </c>
      <c r="AN83" s="92" t="str">
        <f t="shared" ca="1" si="33"/>
        <v/>
      </c>
      <c r="AO83" s="92" t="str">
        <f t="shared" ca="1" si="33"/>
        <v/>
      </c>
      <c r="AP83" s="92" t="str">
        <f t="shared" ca="1" si="33"/>
        <v/>
      </c>
      <c r="AQ83" s="92" t="str">
        <f t="shared" ca="1" si="33"/>
        <v/>
      </c>
      <c r="AR83" s="92" t="str">
        <f t="shared" ca="1" si="33"/>
        <v/>
      </c>
      <c r="AS83" s="92" t="str">
        <f t="shared" ca="1" si="33"/>
        <v/>
      </c>
      <c r="AT83" s="92" t="str">
        <f t="shared" ca="1" si="33"/>
        <v/>
      </c>
      <c r="AU83" s="92" t="str">
        <f t="shared" ca="1" si="33"/>
        <v/>
      </c>
      <c r="AV83" s="92" t="str">
        <f t="shared" ca="1" si="33"/>
        <v/>
      </c>
      <c r="AW83" s="92" t="str">
        <f t="shared" ca="1" si="33"/>
        <v/>
      </c>
      <c r="AX83" s="92" t="str">
        <f t="shared" ca="1" si="33"/>
        <v/>
      </c>
      <c r="AY83" s="92" t="str">
        <f t="shared" ca="1" si="33"/>
        <v/>
      </c>
      <c r="AZ83" s="92" t="str">
        <f t="shared" ca="1" si="33"/>
        <v/>
      </c>
      <c r="BA83" s="92" t="str">
        <f t="shared" ca="1" si="33"/>
        <v/>
      </c>
      <c r="BB83" s="92" t="str">
        <f t="shared" ca="1" si="33"/>
        <v/>
      </c>
      <c r="BC83" s="92" t="str">
        <f t="shared" ca="1" si="33"/>
        <v/>
      </c>
      <c r="BD83" s="92" t="str">
        <f t="shared" ca="1" si="33"/>
        <v/>
      </c>
      <c r="BE83" s="92" t="str">
        <f t="shared" ca="1" si="33"/>
        <v/>
      </c>
      <c r="BF83" s="92" t="str">
        <f t="shared" ca="1" si="33"/>
        <v/>
      </c>
      <c r="BG83" s="92" t="str">
        <f t="shared" ca="1" si="33"/>
        <v/>
      </c>
      <c r="BH83" s="92" t="str">
        <f t="shared" ca="1" si="33"/>
        <v/>
      </c>
      <c r="BI83" s="92" t="str">
        <f t="shared" ca="1" si="33"/>
        <v/>
      </c>
      <c r="BJ83" s="92" t="str">
        <f t="shared" ca="1" si="33"/>
        <v/>
      </c>
      <c r="BK83" s="92" t="str">
        <f t="shared" ca="1" si="33"/>
        <v/>
      </c>
      <c r="BL83" s="92" t="str">
        <f t="shared" ca="1" si="33"/>
        <v/>
      </c>
      <c r="BM83" s="92" t="str">
        <f t="shared" ca="1" si="33"/>
        <v/>
      </c>
      <c r="BN83" s="92" t="str">
        <f t="shared" ca="1" si="33"/>
        <v/>
      </c>
      <c r="BO83" s="92" t="str">
        <f t="shared" ca="1" si="33"/>
        <v/>
      </c>
      <c r="BP83" s="92" t="str">
        <f t="shared" ref="AB83:CD88" ca="1" si="34">IF(INDIRECT(BP$3&amp;ROW())="","",IF(BP$7=$X83,INDIRECT(BP$3&amp;ROW()),""))</f>
        <v/>
      </c>
      <c r="BQ83" s="92" t="str">
        <f t="shared" ca="1" si="34"/>
        <v/>
      </c>
      <c r="BR83" s="92" t="str">
        <f t="shared" ca="1" si="34"/>
        <v/>
      </c>
      <c r="BS83" s="92" t="str">
        <f t="shared" ca="1" si="34"/>
        <v/>
      </c>
      <c r="BT83" s="92" t="str">
        <f t="shared" ca="1" si="34"/>
        <v/>
      </c>
      <c r="BU83" s="92" t="str">
        <f t="shared" ca="1" si="34"/>
        <v/>
      </c>
      <c r="BV83" s="92" t="str">
        <f t="shared" ca="1" si="34"/>
        <v/>
      </c>
      <c r="BW83" s="92" t="str">
        <f t="shared" ca="1" si="34"/>
        <v/>
      </c>
      <c r="BX83" s="92" t="str">
        <f t="shared" ca="1" si="34"/>
        <v/>
      </c>
      <c r="BY83" s="92" t="str">
        <f t="shared" ca="1" si="34"/>
        <v/>
      </c>
      <c r="BZ83" s="92" t="str">
        <f t="shared" ca="1" si="34"/>
        <v/>
      </c>
      <c r="CA83" s="92" t="str">
        <f t="shared" ca="1" si="34"/>
        <v/>
      </c>
      <c r="CB83" s="92" t="str">
        <f t="shared" ca="1" si="34"/>
        <v/>
      </c>
      <c r="CC83" s="92" t="str">
        <f t="shared" ca="1" si="34"/>
        <v/>
      </c>
      <c r="CD83" s="92" t="str">
        <f t="shared" ca="1" si="34"/>
        <v/>
      </c>
      <c r="CE83" s="30" t="str">
        <f t="shared" ca="1" si="29"/>
        <v/>
      </c>
      <c r="CF83" s="31" t="str">
        <f t="shared" ca="1" si="29"/>
        <v/>
      </c>
      <c r="CG83" s="31" t="str">
        <f t="shared" ca="1" si="29"/>
        <v/>
      </c>
      <c r="CH83" s="31" t="str">
        <f t="shared" ca="1" si="29"/>
        <v/>
      </c>
    </row>
    <row r="84" spans="1:86" ht="24" hidden="1" customHeight="1" outlineLevel="1" x14ac:dyDescent="0.2">
      <c r="A84" s="26">
        <v>76</v>
      </c>
      <c r="B84" s="137"/>
      <c r="C84" s="125"/>
      <c r="D84" s="100"/>
      <c r="E84" s="126"/>
      <c r="F84" s="180"/>
      <c r="G84" s="180"/>
      <c r="H84" s="180"/>
      <c r="I84" s="180"/>
      <c r="J84" s="180"/>
      <c r="K84" s="180"/>
      <c r="L84" s="180"/>
      <c r="M84" s="180"/>
      <c r="N84" s="180"/>
      <c r="O84" s="180"/>
      <c r="P84" s="180"/>
      <c r="Q84" s="180"/>
      <c r="R84" s="180"/>
      <c r="S84" s="180"/>
      <c r="T84" s="180"/>
      <c r="U84" s="29">
        <f t="shared" si="30"/>
        <v>0</v>
      </c>
      <c r="W84" s="26">
        <v>76</v>
      </c>
      <c r="X84" s="27">
        <f t="shared" si="17"/>
        <v>0</v>
      </c>
      <c r="Y84" s="27">
        <f t="shared" si="18"/>
        <v>0</v>
      </c>
      <c r="Z84" s="28">
        <f t="shared" si="19"/>
        <v>0</v>
      </c>
      <c r="AA84" s="92" t="str">
        <f t="shared" ca="1" si="31"/>
        <v/>
      </c>
      <c r="AB84" s="92" t="str">
        <f t="shared" ca="1" si="34"/>
        <v/>
      </c>
      <c r="AC84" s="92" t="str">
        <f t="shared" ca="1" si="34"/>
        <v/>
      </c>
      <c r="AD84" s="92" t="str">
        <f t="shared" ca="1" si="34"/>
        <v/>
      </c>
      <c r="AE84" s="92" t="str">
        <f t="shared" ca="1" si="34"/>
        <v/>
      </c>
      <c r="AF84" s="92" t="str">
        <f t="shared" ca="1" si="34"/>
        <v/>
      </c>
      <c r="AG84" s="92" t="str">
        <f t="shared" ca="1" si="34"/>
        <v/>
      </c>
      <c r="AH84" s="92" t="str">
        <f t="shared" ca="1" si="34"/>
        <v/>
      </c>
      <c r="AI84" s="92" t="str">
        <f t="shared" ca="1" si="34"/>
        <v/>
      </c>
      <c r="AJ84" s="92" t="str">
        <f t="shared" ca="1" si="34"/>
        <v/>
      </c>
      <c r="AK84" s="92" t="str">
        <f t="shared" ca="1" si="34"/>
        <v/>
      </c>
      <c r="AL84" s="92" t="str">
        <f t="shared" ca="1" si="34"/>
        <v/>
      </c>
      <c r="AM84" s="92" t="str">
        <f t="shared" ca="1" si="34"/>
        <v/>
      </c>
      <c r="AN84" s="92" t="str">
        <f t="shared" ca="1" si="34"/>
        <v/>
      </c>
      <c r="AO84" s="92" t="str">
        <f t="shared" ca="1" si="34"/>
        <v/>
      </c>
      <c r="AP84" s="92" t="str">
        <f t="shared" ca="1" si="34"/>
        <v/>
      </c>
      <c r="AQ84" s="92" t="str">
        <f t="shared" ca="1" si="34"/>
        <v/>
      </c>
      <c r="AR84" s="92" t="str">
        <f t="shared" ca="1" si="34"/>
        <v/>
      </c>
      <c r="AS84" s="92" t="str">
        <f t="shared" ca="1" si="34"/>
        <v/>
      </c>
      <c r="AT84" s="92" t="str">
        <f t="shared" ca="1" si="34"/>
        <v/>
      </c>
      <c r="AU84" s="92" t="str">
        <f t="shared" ca="1" si="34"/>
        <v/>
      </c>
      <c r="AV84" s="92" t="str">
        <f t="shared" ca="1" si="34"/>
        <v/>
      </c>
      <c r="AW84" s="92" t="str">
        <f t="shared" ca="1" si="34"/>
        <v/>
      </c>
      <c r="AX84" s="92" t="str">
        <f t="shared" ca="1" si="34"/>
        <v/>
      </c>
      <c r="AY84" s="92" t="str">
        <f t="shared" ca="1" si="34"/>
        <v/>
      </c>
      <c r="AZ84" s="92" t="str">
        <f t="shared" ca="1" si="34"/>
        <v/>
      </c>
      <c r="BA84" s="92" t="str">
        <f t="shared" ca="1" si="34"/>
        <v/>
      </c>
      <c r="BB84" s="92" t="str">
        <f t="shared" ca="1" si="34"/>
        <v/>
      </c>
      <c r="BC84" s="92" t="str">
        <f t="shared" ca="1" si="34"/>
        <v/>
      </c>
      <c r="BD84" s="92" t="str">
        <f t="shared" ca="1" si="34"/>
        <v/>
      </c>
      <c r="BE84" s="92" t="str">
        <f t="shared" ca="1" si="34"/>
        <v/>
      </c>
      <c r="BF84" s="92" t="str">
        <f t="shared" ca="1" si="34"/>
        <v/>
      </c>
      <c r="BG84" s="92" t="str">
        <f t="shared" ca="1" si="34"/>
        <v/>
      </c>
      <c r="BH84" s="92" t="str">
        <f t="shared" ca="1" si="34"/>
        <v/>
      </c>
      <c r="BI84" s="92" t="str">
        <f t="shared" ca="1" si="34"/>
        <v/>
      </c>
      <c r="BJ84" s="92" t="str">
        <f t="shared" ca="1" si="34"/>
        <v/>
      </c>
      <c r="BK84" s="92" t="str">
        <f t="shared" ca="1" si="34"/>
        <v/>
      </c>
      <c r="BL84" s="92" t="str">
        <f t="shared" ca="1" si="34"/>
        <v/>
      </c>
      <c r="BM84" s="92" t="str">
        <f t="shared" ca="1" si="34"/>
        <v/>
      </c>
      <c r="BN84" s="92" t="str">
        <f t="shared" ca="1" si="34"/>
        <v/>
      </c>
      <c r="BO84" s="92" t="str">
        <f t="shared" ca="1" si="34"/>
        <v/>
      </c>
      <c r="BP84" s="92" t="str">
        <f t="shared" ca="1" si="34"/>
        <v/>
      </c>
      <c r="BQ84" s="92" t="str">
        <f t="shared" ca="1" si="34"/>
        <v/>
      </c>
      <c r="BR84" s="92" t="str">
        <f t="shared" ca="1" si="34"/>
        <v/>
      </c>
      <c r="BS84" s="92" t="str">
        <f t="shared" ca="1" si="34"/>
        <v/>
      </c>
      <c r="BT84" s="92" t="str">
        <f t="shared" ca="1" si="34"/>
        <v/>
      </c>
      <c r="BU84" s="92" t="str">
        <f t="shared" ca="1" si="34"/>
        <v/>
      </c>
      <c r="BV84" s="92" t="str">
        <f t="shared" ca="1" si="34"/>
        <v/>
      </c>
      <c r="BW84" s="92" t="str">
        <f t="shared" ca="1" si="34"/>
        <v/>
      </c>
      <c r="BX84" s="92" t="str">
        <f t="shared" ca="1" si="34"/>
        <v/>
      </c>
      <c r="BY84" s="92" t="str">
        <f t="shared" ca="1" si="34"/>
        <v/>
      </c>
      <c r="BZ84" s="92" t="str">
        <f t="shared" ca="1" si="34"/>
        <v/>
      </c>
      <c r="CA84" s="92" t="str">
        <f t="shared" ca="1" si="34"/>
        <v/>
      </c>
      <c r="CB84" s="92" t="str">
        <f t="shared" ca="1" si="34"/>
        <v/>
      </c>
      <c r="CC84" s="92" t="str">
        <f t="shared" ca="1" si="34"/>
        <v/>
      </c>
      <c r="CD84" s="92" t="str">
        <f t="shared" ca="1" si="34"/>
        <v/>
      </c>
      <c r="CE84" s="30" t="str">
        <f t="shared" ca="1" si="29"/>
        <v/>
      </c>
      <c r="CF84" s="31" t="str">
        <f t="shared" ca="1" si="29"/>
        <v/>
      </c>
      <c r="CG84" s="31" t="str">
        <f t="shared" ca="1" si="29"/>
        <v/>
      </c>
      <c r="CH84" s="31" t="str">
        <f t="shared" ca="1" si="29"/>
        <v/>
      </c>
    </row>
    <row r="85" spans="1:86" ht="24" hidden="1" customHeight="1" outlineLevel="1" x14ac:dyDescent="0.2">
      <c r="A85" s="26">
        <v>77</v>
      </c>
      <c r="B85" s="137"/>
      <c r="C85" s="125"/>
      <c r="D85" s="100"/>
      <c r="E85" s="126"/>
      <c r="F85" s="180"/>
      <c r="G85" s="180"/>
      <c r="H85" s="180"/>
      <c r="I85" s="180"/>
      <c r="J85" s="180"/>
      <c r="K85" s="180"/>
      <c r="L85" s="180"/>
      <c r="M85" s="180"/>
      <c r="N85" s="180"/>
      <c r="O85" s="180"/>
      <c r="P85" s="180"/>
      <c r="Q85" s="180"/>
      <c r="R85" s="180"/>
      <c r="S85" s="180"/>
      <c r="T85" s="180"/>
      <c r="U85" s="29">
        <f t="shared" si="30"/>
        <v>0</v>
      </c>
      <c r="W85" s="26">
        <v>77</v>
      </c>
      <c r="X85" s="27">
        <f t="shared" si="17"/>
        <v>0</v>
      </c>
      <c r="Y85" s="27">
        <f t="shared" si="18"/>
        <v>0</v>
      </c>
      <c r="Z85" s="28">
        <f t="shared" si="19"/>
        <v>0</v>
      </c>
      <c r="AA85" s="92" t="str">
        <f t="shared" ca="1" si="31"/>
        <v/>
      </c>
      <c r="AB85" s="92" t="str">
        <f t="shared" ca="1" si="34"/>
        <v/>
      </c>
      <c r="AC85" s="92" t="str">
        <f t="shared" ca="1" si="34"/>
        <v/>
      </c>
      <c r="AD85" s="92" t="str">
        <f t="shared" ca="1" si="34"/>
        <v/>
      </c>
      <c r="AE85" s="92" t="str">
        <f t="shared" ca="1" si="34"/>
        <v/>
      </c>
      <c r="AF85" s="92" t="str">
        <f t="shared" ca="1" si="34"/>
        <v/>
      </c>
      <c r="AG85" s="92" t="str">
        <f t="shared" ca="1" si="34"/>
        <v/>
      </c>
      <c r="AH85" s="92" t="str">
        <f t="shared" ca="1" si="34"/>
        <v/>
      </c>
      <c r="AI85" s="92" t="str">
        <f t="shared" ca="1" si="34"/>
        <v/>
      </c>
      <c r="AJ85" s="92" t="str">
        <f t="shared" ca="1" si="34"/>
        <v/>
      </c>
      <c r="AK85" s="92" t="str">
        <f t="shared" ca="1" si="34"/>
        <v/>
      </c>
      <c r="AL85" s="92" t="str">
        <f t="shared" ca="1" si="34"/>
        <v/>
      </c>
      <c r="AM85" s="92" t="str">
        <f t="shared" ca="1" si="34"/>
        <v/>
      </c>
      <c r="AN85" s="92" t="str">
        <f t="shared" ca="1" si="34"/>
        <v/>
      </c>
      <c r="AO85" s="92" t="str">
        <f t="shared" ca="1" si="34"/>
        <v/>
      </c>
      <c r="AP85" s="92" t="str">
        <f t="shared" ca="1" si="34"/>
        <v/>
      </c>
      <c r="AQ85" s="92" t="str">
        <f t="shared" ca="1" si="34"/>
        <v/>
      </c>
      <c r="AR85" s="92" t="str">
        <f t="shared" ca="1" si="34"/>
        <v/>
      </c>
      <c r="AS85" s="92" t="str">
        <f t="shared" ca="1" si="34"/>
        <v/>
      </c>
      <c r="AT85" s="92" t="str">
        <f t="shared" ca="1" si="34"/>
        <v/>
      </c>
      <c r="AU85" s="92" t="str">
        <f t="shared" ca="1" si="34"/>
        <v/>
      </c>
      <c r="AV85" s="92" t="str">
        <f t="shared" ca="1" si="34"/>
        <v/>
      </c>
      <c r="AW85" s="92" t="str">
        <f t="shared" ca="1" si="34"/>
        <v/>
      </c>
      <c r="AX85" s="92" t="str">
        <f t="shared" ca="1" si="34"/>
        <v/>
      </c>
      <c r="AY85" s="92" t="str">
        <f t="shared" ca="1" si="34"/>
        <v/>
      </c>
      <c r="AZ85" s="92" t="str">
        <f t="shared" ca="1" si="34"/>
        <v/>
      </c>
      <c r="BA85" s="92" t="str">
        <f t="shared" ca="1" si="34"/>
        <v/>
      </c>
      <c r="BB85" s="92" t="str">
        <f t="shared" ca="1" si="34"/>
        <v/>
      </c>
      <c r="BC85" s="92" t="str">
        <f t="shared" ca="1" si="34"/>
        <v/>
      </c>
      <c r="BD85" s="92" t="str">
        <f t="shared" ca="1" si="34"/>
        <v/>
      </c>
      <c r="BE85" s="92" t="str">
        <f t="shared" ca="1" si="34"/>
        <v/>
      </c>
      <c r="BF85" s="92" t="str">
        <f t="shared" ca="1" si="34"/>
        <v/>
      </c>
      <c r="BG85" s="92" t="str">
        <f t="shared" ca="1" si="34"/>
        <v/>
      </c>
      <c r="BH85" s="92" t="str">
        <f t="shared" ca="1" si="34"/>
        <v/>
      </c>
      <c r="BI85" s="92" t="str">
        <f t="shared" ca="1" si="34"/>
        <v/>
      </c>
      <c r="BJ85" s="92" t="str">
        <f t="shared" ca="1" si="34"/>
        <v/>
      </c>
      <c r="BK85" s="92" t="str">
        <f t="shared" ca="1" si="34"/>
        <v/>
      </c>
      <c r="BL85" s="92" t="str">
        <f t="shared" ca="1" si="34"/>
        <v/>
      </c>
      <c r="BM85" s="92" t="str">
        <f t="shared" ca="1" si="34"/>
        <v/>
      </c>
      <c r="BN85" s="92" t="str">
        <f t="shared" ca="1" si="34"/>
        <v/>
      </c>
      <c r="BO85" s="92" t="str">
        <f t="shared" ca="1" si="34"/>
        <v/>
      </c>
      <c r="BP85" s="92" t="str">
        <f t="shared" ca="1" si="34"/>
        <v/>
      </c>
      <c r="BQ85" s="92" t="str">
        <f t="shared" ca="1" si="34"/>
        <v/>
      </c>
      <c r="BR85" s="92" t="str">
        <f t="shared" ca="1" si="34"/>
        <v/>
      </c>
      <c r="BS85" s="92" t="str">
        <f t="shared" ca="1" si="34"/>
        <v/>
      </c>
      <c r="BT85" s="92" t="str">
        <f t="shared" ca="1" si="34"/>
        <v/>
      </c>
      <c r="BU85" s="92" t="str">
        <f t="shared" ca="1" si="34"/>
        <v/>
      </c>
      <c r="BV85" s="92" t="str">
        <f t="shared" ca="1" si="34"/>
        <v/>
      </c>
      <c r="BW85" s="92" t="str">
        <f t="shared" ca="1" si="34"/>
        <v/>
      </c>
      <c r="BX85" s="92" t="str">
        <f t="shared" ca="1" si="34"/>
        <v/>
      </c>
      <c r="BY85" s="92" t="str">
        <f t="shared" ca="1" si="34"/>
        <v/>
      </c>
      <c r="BZ85" s="92" t="str">
        <f t="shared" ca="1" si="34"/>
        <v/>
      </c>
      <c r="CA85" s="92" t="str">
        <f t="shared" ca="1" si="34"/>
        <v/>
      </c>
      <c r="CB85" s="92" t="str">
        <f t="shared" ca="1" si="34"/>
        <v/>
      </c>
      <c r="CC85" s="92" t="str">
        <f t="shared" ca="1" si="34"/>
        <v/>
      </c>
      <c r="CD85" s="92" t="str">
        <f t="shared" ca="1" si="34"/>
        <v/>
      </c>
      <c r="CE85" s="30" t="str">
        <f t="shared" ca="1" si="29"/>
        <v/>
      </c>
      <c r="CF85" s="31" t="str">
        <f t="shared" ca="1" si="29"/>
        <v/>
      </c>
      <c r="CG85" s="31" t="str">
        <f t="shared" ca="1" si="29"/>
        <v/>
      </c>
      <c r="CH85" s="31" t="str">
        <f t="shared" ca="1" si="29"/>
        <v/>
      </c>
    </row>
    <row r="86" spans="1:86" ht="24" hidden="1" customHeight="1" outlineLevel="1" x14ac:dyDescent="0.2">
      <c r="A86" s="26">
        <v>78</v>
      </c>
      <c r="B86" s="137"/>
      <c r="C86" s="125"/>
      <c r="D86" s="100"/>
      <c r="E86" s="126"/>
      <c r="F86" s="180"/>
      <c r="G86" s="180"/>
      <c r="H86" s="180"/>
      <c r="I86" s="180"/>
      <c r="J86" s="180"/>
      <c r="K86" s="180"/>
      <c r="L86" s="180"/>
      <c r="M86" s="180"/>
      <c r="N86" s="180"/>
      <c r="O86" s="180"/>
      <c r="P86" s="180"/>
      <c r="Q86" s="180"/>
      <c r="R86" s="180"/>
      <c r="S86" s="180"/>
      <c r="T86" s="180"/>
      <c r="U86" s="29">
        <f t="shared" si="30"/>
        <v>0</v>
      </c>
      <c r="W86" s="26">
        <v>78</v>
      </c>
      <c r="X86" s="27">
        <f t="shared" si="17"/>
        <v>0</v>
      </c>
      <c r="Y86" s="27">
        <f t="shared" si="18"/>
        <v>0</v>
      </c>
      <c r="Z86" s="28">
        <f t="shared" si="19"/>
        <v>0</v>
      </c>
      <c r="AA86" s="92" t="str">
        <f t="shared" ca="1" si="31"/>
        <v/>
      </c>
      <c r="AB86" s="92" t="str">
        <f t="shared" ca="1" si="34"/>
        <v/>
      </c>
      <c r="AC86" s="92" t="str">
        <f t="shared" ca="1" si="34"/>
        <v/>
      </c>
      <c r="AD86" s="92" t="str">
        <f t="shared" ca="1" si="34"/>
        <v/>
      </c>
      <c r="AE86" s="92" t="str">
        <f t="shared" ca="1" si="34"/>
        <v/>
      </c>
      <c r="AF86" s="92" t="str">
        <f t="shared" ca="1" si="34"/>
        <v/>
      </c>
      <c r="AG86" s="92" t="str">
        <f t="shared" ca="1" si="34"/>
        <v/>
      </c>
      <c r="AH86" s="92" t="str">
        <f t="shared" ca="1" si="34"/>
        <v/>
      </c>
      <c r="AI86" s="92" t="str">
        <f t="shared" ca="1" si="34"/>
        <v/>
      </c>
      <c r="AJ86" s="92" t="str">
        <f t="shared" ca="1" si="34"/>
        <v/>
      </c>
      <c r="AK86" s="92" t="str">
        <f t="shared" ca="1" si="34"/>
        <v/>
      </c>
      <c r="AL86" s="92" t="str">
        <f t="shared" ca="1" si="34"/>
        <v/>
      </c>
      <c r="AM86" s="92" t="str">
        <f t="shared" ca="1" si="34"/>
        <v/>
      </c>
      <c r="AN86" s="92" t="str">
        <f t="shared" ca="1" si="34"/>
        <v/>
      </c>
      <c r="AO86" s="92" t="str">
        <f t="shared" ca="1" si="34"/>
        <v/>
      </c>
      <c r="AP86" s="92" t="str">
        <f t="shared" ca="1" si="34"/>
        <v/>
      </c>
      <c r="AQ86" s="92" t="str">
        <f t="shared" ca="1" si="34"/>
        <v/>
      </c>
      <c r="AR86" s="92" t="str">
        <f t="shared" ca="1" si="34"/>
        <v/>
      </c>
      <c r="AS86" s="92" t="str">
        <f t="shared" ca="1" si="34"/>
        <v/>
      </c>
      <c r="AT86" s="92" t="str">
        <f t="shared" ca="1" si="34"/>
        <v/>
      </c>
      <c r="AU86" s="92" t="str">
        <f t="shared" ca="1" si="34"/>
        <v/>
      </c>
      <c r="AV86" s="92" t="str">
        <f t="shared" ca="1" si="34"/>
        <v/>
      </c>
      <c r="AW86" s="92" t="str">
        <f t="shared" ca="1" si="34"/>
        <v/>
      </c>
      <c r="AX86" s="92" t="str">
        <f t="shared" ca="1" si="34"/>
        <v/>
      </c>
      <c r="AY86" s="92" t="str">
        <f t="shared" ca="1" si="34"/>
        <v/>
      </c>
      <c r="AZ86" s="92" t="str">
        <f t="shared" ca="1" si="34"/>
        <v/>
      </c>
      <c r="BA86" s="92" t="str">
        <f t="shared" ca="1" si="34"/>
        <v/>
      </c>
      <c r="BB86" s="92" t="str">
        <f t="shared" ca="1" si="34"/>
        <v/>
      </c>
      <c r="BC86" s="92" t="str">
        <f t="shared" ca="1" si="34"/>
        <v/>
      </c>
      <c r="BD86" s="92" t="str">
        <f t="shared" ca="1" si="34"/>
        <v/>
      </c>
      <c r="BE86" s="92" t="str">
        <f t="shared" ca="1" si="34"/>
        <v/>
      </c>
      <c r="BF86" s="92" t="str">
        <f t="shared" ca="1" si="34"/>
        <v/>
      </c>
      <c r="BG86" s="92" t="str">
        <f t="shared" ca="1" si="34"/>
        <v/>
      </c>
      <c r="BH86" s="92" t="str">
        <f t="shared" ca="1" si="34"/>
        <v/>
      </c>
      <c r="BI86" s="92" t="str">
        <f t="shared" ca="1" si="34"/>
        <v/>
      </c>
      <c r="BJ86" s="92" t="str">
        <f t="shared" ca="1" si="34"/>
        <v/>
      </c>
      <c r="BK86" s="92" t="str">
        <f t="shared" ca="1" si="34"/>
        <v/>
      </c>
      <c r="BL86" s="92" t="str">
        <f t="shared" ca="1" si="34"/>
        <v/>
      </c>
      <c r="BM86" s="92" t="str">
        <f t="shared" ca="1" si="34"/>
        <v/>
      </c>
      <c r="BN86" s="92" t="str">
        <f t="shared" ca="1" si="34"/>
        <v/>
      </c>
      <c r="BO86" s="92" t="str">
        <f t="shared" ca="1" si="34"/>
        <v/>
      </c>
      <c r="BP86" s="92" t="str">
        <f t="shared" ca="1" si="34"/>
        <v/>
      </c>
      <c r="BQ86" s="92" t="str">
        <f t="shared" ca="1" si="34"/>
        <v/>
      </c>
      <c r="BR86" s="92" t="str">
        <f t="shared" ca="1" si="34"/>
        <v/>
      </c>
      <c r="BS86" s="92" t="str">
        <f t="shared" ca="1" si="34"/>
        <v/>
      </c>
      <c r="BT86" s="92" t="str">
        <f t="shared" ca="1" si="34"/>
        <v/>
      </c>
      <c r="BU86" s="92" t="str">
        <f t="shared" ca="1" si="34"/>
        <v/>
      </c>
      <c r="BV86" s="92" t="str">
        <f t="shared" ca="1" si="34"/>
        <v/>
      </c>
      <c r="BW86" s="92" t="str">
        <f t="shared" ca="1" si="34"/>
        <v/>
      </c>
      <c r="BX86" s="92" t="str">
        <f t="shared" ca="1" si="34"/>
        <v/>
      </c>
      <c r="BY86" s="92" t="str">
        <f t="shared" ca="1" si="34"/>
        <v/>
      </c>
      <c r="BZ86" s="92" t="str">
        <f t="shared" ca="1" si="34"/>
        <v/>
      </c>
      <c r="CA86" s="92" t="str">
        <f t="shared" ca="1" si="34"/>
        <v/>
      </c>
      <c r="CB86" s="92" t="str">
        <f t="shared" ca="1" si="34"/>
        <v/>
      </c>
      <c r="CC86" s="92" t="str">
        <f t="shared" ca="1" si="34"/>
        <v/>
      </c>
      <c r="CD86" s="92" t="str">
        <f t="shared" ca="1" si="34"/>
        <v/>
      </c>
      <c r="CE86" s="30" t="str">
        <f t="shared" ca="1" si="29"/>
        <v/>
      </c>
      <c r="CF86" s="31" t="str">
        <f t="shared" ca="1" si="29"/>
        <v/>
      </c>
      <c r="CG86" s="31" t="str">
        <f t="shared" ca="1" si="29"/>
        <v/>
      </c>
      <c r="CH86" s="31" t="str">
        <f t="shared" ca="1" si="29"/>
        <v/>
      </c>
    </row>
    <row r="87" spans="1:86" ht="24" hidden="1" customHeight="1" outlineLevel="1" x14ac:dyDescent="0.2">
      <c r="A87" s="26">
        <v>79</v>
      </c>
      <c r="B87" s="137"/>
      <c r="C87" s="125"/>
      <c r="D87" s="100"/>
      <c r="E87" s="126"/>
      <c r="F87" s="180"/>
      <c r="G87" s="180"/>
      <c r="H87" s="180"/>
      <c r="I87" s="180"/>
      <c r="J87" s="180"/>
      <c r="K87" s="180"/>
      <c r="L87" s="180"/>
      <c r="M87" s="180"/>
      <c r="N87" s="180"/>
      <c r="O87" s="180"/>
      <c r="P87" s="180"/>
      <c r="Q87" s="180"/>
      <c r="R87" s="180"/>
      <c r="S87" s="180"/>
      <c r="T87" s="180"/>
      <c r="U87" s="29">
        <f t="shared" si="30"/>
        <v>0</v>
      </c>
      <c r="W87" s="26">
        <v>79</v>
      </c>
      <c r="X87" s="27">
        <f t="shared" si="17"/>
        <v>0</v>
      </c>
      <c r="Y87" s="27">
        <f t="shared" si="18"/>
        <v>0</v>
      </c>
      <c r="Z87" s="28">
        <f t="shared" si="19"/>
        <v>0</v>
      </c>
      <c r="AA87" s="92" t="str">
        <f t="shared" ca="1" si="31"/>
        <v/>
      </c>
      <c r="AB87" s="92" t="str">
        <f t="shared" ca="1" si="34"/>
        <v/>
      </c>
      <c r="AC87" s="92" t="str">
        <f t="shared" ca="1" si="34"/>
        <v/>
      </c>
      <c r="AD87" s="92" t="str">
        <f t="shared" ca="1" si="34"/>
        <v/>
      </c>
      <c r="AE87" s="92" t="str">
        <f t="shared" ca="1" si="34"/>
        <v/>
      </c>
      <c r="AF87" s="92" t="str">
        <f t="shared" ca="1" si="34"/>
        <v/>
      </c>
      <c r="AG87" s="92" t="str">
        <f t="shared" ca="1" si="34"/>
        <v/>
      </c>
      <c r="AH87" s="92" t="str">
        <f t="shared" ca="1" si="34"/>
        <v/>
      </c>
      <c r="AI87" s="92" t="str">
        <f t="shared" ca="1" si="34"/>
        <v/>
      </c>
      <c r="AJ87" s="92" t="str">
        <f t="shared" ca="1" si="34"/>
        <v/>
      </c>
      <c r="AK87" s="92" t="str">
        <f t="shared" ca="1" si="34"/>
        <v/>
      </c>
      <c r="AL87" s="92" t="str">
        <f t="shared" ca="1" si="34"/>
        <v/>
      </c>
      <c r="AM87" s="92" t="str">
        <f t="shared" ca="1" si="34"/>
        <v/>
      </c>
      <c r="AN87" s="92" t="str">
        <f t="shared" ca="1" si="34"/>
        <v/>
      </c>
      <c r="AO87" s="92" t="str">
        <f t="shared" ca="1" si="34"/>
        <v/>
      </c>
      <c r="AP87" s="92" t="str">
        <f t="shared" ca="1" si="34"/>
        <v/>
      </c>
      <c r="AQ87" s="92" t="str">
        <f t="shared" ca="1" si="34"/>
        <v/>
      </c>
      <c r="AR87" s="92" t="str">
        <f t="shared" ca="1" si="34"/>
        <v/>
      </c>
      <c r="AS87" s="92" t="str">
        <f t="shared" ca="1" si="34"/>
        <v/>
      </c>
      <c r="AT87" s="92" t="str">
        <f t="shared" ca="1" si="34"/>
        <v/>
      </c>
      <c r="AU87" s="92" t="str">
        <f t="shared" ca="1" si="34"/>
        <v/>
      </c>
      <c r="AV87" s="92" t="str">
        <f t="shared" ca="1" si="34"/>
        <v/>
      </c>
      <c r="AW87" s="92" t="str">
        <f t="shared" ca="1" si="34"/>
        <v/>
      </c>
      <c r="AX87" s="92" t="str">
        <f t="shared" ca="1" si="34"/>
        <v/>
      </c>
      <c r="AY87" s="92" t="str">
        <f t="shared" ca="1" si="34"/>
        <v/>
      </c>
      <c r="AZ87" s="92" t="str">
        <f t="shared" ca="1" si="34"/>
        <v/>
      </c>
      <c r="BA87" s="92" t="str">
        <f t="shared" ca="1" si="34"/>
        <v/>
      </c>
      <c r="BB87" s="92" t="str">
        <f t="shared" ca="1" si="34"/>
        <v/>
      </c>
      <c r="BC87" s="92" t="str">
        <f t="shared" ca="1" si="34"/>
        <v/>
      </c>
      <c r="BD87" s="92" t="str">
        <f t="shared" ca="1" si="34"/>
        <v/>
      </c>
      <c r="BE87" s="92" t="str">
        <f t="shared" ca="1" si="34"/>
        <v/>
      </c>
      <c r="BF87" s="92" t="str">
        <f t="shared" ca="1" si="34"/>
        <v/>
      </c>
      <c r="BG87" s="92" t="str">
        <f t="shared" ca="1" si="34"/>
        <v/>
      </c>
      <c r="BH87" s="92" t="str">
        <f t="shared" ca="1" si="34"/>
        <v/>
      </c>
      <c r="BI87" s="92" t="str">
        <f t="shared" ca="1" si="34"/>
        <v/>
      </c>
      <c r="BJ87" s="92" t="str">
        <f t="shared" ca="1" si="34"/>
        <v/>
      </c>
      <c r="BK87" s="92" t="str">
        <f t="shared" ca="1" si="34"/>
        <v/>
      </c>
      <c r="BL87" s="92" t="str">
        <f t="shared" ca="1" si="34"/>
        <v/>
      </c>
      <c r="BM87" s="92" t="str">
        <f t="shared" ca="1" si="34"/>
        <v/>
      </c>
      <c r="BN87" s="92" t="str">
        <f t="shared" ca="1" si="34"/>
        <v/>
      </c>
      <c r="BO87" s="92" t="str">
        <f t="shared" ca="1" si="34"/>
        <v/>
      </c>
      <c r="BP87" s="92" t="str">
        <f t="shared" ca="1" si="34"/>
        <v/>
      </c>
      <c r="BQ87" s="92" t="str">
        <f t="shared" ca="1" si="34"/>
        <v/>
      </c>
      <c r="BR87" s="92" t="str">
        <f t="shared" ca="1" si="34"/>
        <v/>
      </c>
      <c r="BS87" s="92" t="str">
        <f t="shared" ca="1" si="34"/>
        <v/>
      </c>
      <c r="BT87" s="92" t="str">
        <f t="shared" ca="1" si="34"/>
        <v/>
      </c>
      <c r="BU87" s="92" t="str">
        <f t="shared" ca="1" si="34"/>
        <v/>
      </c>
      <c r="BV87" s="92" t="str">
        <f t="shared" ca="1" si="34"/>
        <v/>
      </c>
      <c r="BW87" s="92" t="str">
        <f t="shared" ca="1" si="34"/>
        <v/>
      </c>
      <c r="BX87" s="92" t="str">
        <f t="shared" ca="1" si="34"/>
        <v/>
      </c>
      <c r="BY87" s="92" t="str">
        <f t="shared" ca="1" si="34"/>
        <v/>
      </c>
      <c r="BZ87" s="92" t="str">
        <f t="shared" ca="1" si="34"/>
        <v/>
      </c>
      <c r="CA87" s="92" t="str">
        <f t="shared" ca="1" si="34"/>
        <v/>
      </c>
      <c r="CB87" s="92" t="str">
        <f t="shared" ca="1" si="34"/>
        <v/>
      </c>
      <c r="CC87" s="92" t="str">
        <f t="shared" ca="1" si="34"/>
        <v/>
      </c>
      <c r="CD87" s="92" t="str">
        <f t="shared" ca="1" si="34"/>
        <v/>
      </c>
      <c r="CE87" s="30" t="str">
        <f t="shared" ca="1" si="29"/>
        <v/>
      </c>
      <c r="CF87" s="31" t="str">
        <f t="shared" ca="1" si="29"/>
        <v/>
      </c>
      <c r="CG87" s="31" t="str">
        <f t="shared" ca="1" si="29"/>
        <v/>
      </c>
      <c r="CH87" s="31" t="str">
        <f t="shared" ca="1" si="29"/>
        <v/>
      </c>
    </row>
    <row r="88" spans="1:86" ht="24" hidden="1" customHeight="1" outlineLevel="1" x14ac:dyDescent="0.2">
      <c r="A88" s="26">
        <v>80</v>
      </c>
      <c r="B88" s="137"/>
      <c r="C88" s="125"/>
      <c r="D88" s="100"/>
      <c r="E88" s="126"/>
      <c r="F88" s="180"/>
      <c r="G88" s="180"/>
      <c r="H88" s="180"/>
      <c r="I88" s="180"/>
      <c r="J88" s="180"/>
      <c r="K88" s="180"/>
      <c r="L88" s="180"/>
      <c r="M88" s="180"/>
      <c r="N88" s="180"/>
      <c r="O88" s="180"/>
      <c r="P88" s="180"/>
      <c r="Q88" s="180"/>
      <c r="R88" s="180"/>
      <c r="S88" s="180"/>
      <c r="T88" s="180"/>
      <c r="U88" s="29">
        <f t="shared" si="30"/>
        <v>0</v>
      </c>
      <c r="W88" s="26">
        <v>80</v>
      </c>
      <c r="X88" s="27">
        <f t="shared" si="17"/>
        <v>0</v>
      </c>
      <c r="Y88" s="27">
        <f t="shared" si="18"/>
        <v>0</v>
      </c>
      <c r="Z88" s="28">
        <f t="shared" si="19"/>
        <v>0</v>
      </c>
      <c r="AA88" s="92" t="str">
        <f t="shared" ca="1" si="31"/>
        <v/>
      </c>
      <c r="AB88" s="92" t="str">
        <f t="shared" ca="1" si="34"/>
        <v/>
      </c>
      <c r="AC88" s="92" t="str">
        <f t="shared" ca="1" si="34"/>
        <v/>
      </c>
      <c r="AD88" s="92" t="str">
        <f t="shared" ca="1" si="34"/>
        <v/>
      </c>
      <c r="AE88" s="92" t="str">
        <f t="shared" ca="1" si="34"/>
        <v/>
      </c>
      <c r="AF88" s="92" t="str">
        <f t="shared" ca="1" si="34"/>
        <v/>
      </c>
      <c r="AG88" s="92" t="str">
        <f t="shared" ca="1" si="34"/>
        <v/>
      </c>
      <c r="AH88" s="92" t="str">
        <f t="shared" ca="1" si="34"/>
        <v/>
      </c>
      <c r="AI88" s="92" t="str">
        <f t="shared" ca="1" si="34"/>
        <v/>
      </c>
      <c r="AJ88" s="92" t="str">
        <f t="shared" ca="1" si="34"/>
        <v/>
      </c>
      <c r="AK88" s="92" t="str">
        <f t="shared" ca="1" si="34"/>
        <v/>
      </c>
      <c r="AL88" s="92" t="str">
        <f t="shared" ca="1" si="34"/>
        <v/>
      </c>
      <c r="AM88" s="92" t="str">
        <f t="shared" ca="1" si="34"/>
        <v/>
      </c>
      <c r="AN88" s="92" t="str">
        <f t="shared" ca="1" si="34"/>
        <v/>
      </c>
      <c r="AO88" s="92" t="str">
        <f t="shared" ca="1" si="34"/>
        <v/>
      </c>
      <c r="AP88" s="92" t="str">
        <f t="shared" ca="1" si="34"/>
        <v/>
      </c>
      <c r="AQ88" s="92" t="str">
        <f t="shared" ca="1" si="34"/>
        <v/>
      </c>
      <c r="AR88" s="92" t="str">
        <f t="shared" ca="1" si="34"/>
        <v/>
      </c>
      <c r="AS88" s="92" t="str">
        <f t="shared" ca="1" si="34"/>
        <v/>
      </c>
      <c r="AT88" s="92" t="str">
        <f t="shared" ca="1" si="34"/>
        <v/>
      </c>
      <c r="AU88" s="92" t="str">
        <f t="shared" ca="1" si="34"/>
        <v/>
      </c>
      <c r="AV88" s="92" t="str">
        <f t="shared" ref="AB88:CD92" ca="1" si="35">IF(INDIRECT(AV$3&amp;ROW())="","",IF(AV$7=$X88,INDIRECT(AV$3&amp;ROW()),""))</f>
        <v/>
      </c>
      <c r="AW88" s="92" t="str">
        <f t="shared" ca="1" si="35"/>
        <v/>
      </c>
      <c r="AX88" s="92" t="str">
        <f t="shared" ca="1" si="35"/>
        <v/>
      </c>
      <c r="AY88" s="92" t="str">
        <f t="shared" ca="1" si="35"/>
        <v/>
      </c>
      <c r="AZ88" s="92" t="str">
        <f t="shared" ca="1" si="35"/>
        <v/>
      </c>
      <c r="BA88" s="92" t="str">
        <f t="shared" ca="1" si="35"/>
        <v/>
      </c>
      <c r="BB88" s="92" t="str">
        <f t="shared" ca="1" si="35"/>
        <v/>
      </c>
      <c r="BC88" s="92" t="str">
        <f t="shared" ca="1" si="35"/>
        <v/>
      </c>
      <c r="BD88" s="92" t="str">
        <f t="shared" ca="1" si="35"/>
        <v/>
      </c>
      <c r="BE88" s="92" t="str">
        <f t="shared" ca="1" si="35"/>
        <v/>
      </c>
      <c r="BF88" s="92" t="str">
        <f t="shared" ca="1" si="35"/>
        <v/>
      </c>
      <c r="BG88" s="92" t="str">
        <f t="shared" ca="1" si="35"/>
        <v/>
      </c>
      <c r="BH88" s="92" t="str">
        <f t="shared" ca="1" si="35"/>
        <v/>
      </c>
      <c r="BI88" s="92" t="str">
        <f t="shared" ca="1" si="35"/>
        <v/>
      </c>
      <c r="BJ88" s="92" t="str">
        <f t="shared" ca="1" si="35"/>
        <v/>
      </c>
      <c r="BK88" s="92" t="str">
        <f t="shared" ca="1" si="35"/>
        <v/>
      </c>
      <c r="BL88" s="92" t="str">
        <f t="shared" ca="1" si="35"/>
        <v/>
      </c>
      <c r="BM88" s="92" t="str">
        <f t="shared" ca="1" si="35"/>
        <v/>
      </c>
      <c r="BN88" s="92" t="str">
        <f t="shared" ca="1" si="35"/>
        <v/>
      </c>
      <c r="BO88" s="92" t="str">
        <f t="shared" ca="1" si="35"/>
        <v/>
      </c>
      <c r="BP88" s="92" t="str">
        <f t="shared" ca="1" si="35"/>
        <v/>
      </c>
      <c r="BQ88" s="92" t="str">
        <f t="shared" ca="1" si="35"/>
        <v/>
      </c>
      <c r="BR88" s="92" t="str">
        <f t="shared" ca="1" si="35"/>
        <v/>
      </c>
      <c r="BS88" s="92" t="str">
        <f t="shared" ca="1" si="35"/>
        <v/>
      </c>
      <c r="BT88" s="92" t="str">
        <f t="shared" ca="1" si="35"/>
        <v/>
      </c>
      <c r="BU88" s="92" t="str">
        <f t="shared" ca="1" si="35"/>
        <v/>
      </c>
      <c r="BV88" s="92" t="str">
        <f t="shared" ca="1" si="35"/>
        <v/>
      </c>
      <c r="BW88" s="92" t="str">
        <f t="shared" ca="1" si="35"/>
        <v/>
      </c>
      <c r="BX88" s="92" t="str">
        <f t="shared" ca="1" si="35"/>
        <v/>
      </c>
      <c r="BY88" s="92" t="str">
        <f t="shared" ca="1" si="35"/>
        <v/>
      </c>
      <c r="BZ88" s="92" t="str">
        <f t="shared" ca="1" si="35"/>
        <v/>
      </c>
      <c r="CA88" s="92" t="str">
        <f t="shared" ca="1" si="35"/>
        <v/>
      </c>
      <c r="CB88" s="92" t="str">
        <f t="shared" ca="1" si="35"/>
        <v/>
      </c>
      <c r="CC88" s="92" t="str">
        <f t="shared" ca="1" si="35"/>
        <v/>
      </c>
      <c r="CD88" s="92" t="str">
        <f t="shared" ca="1" si="35"/>
        <v/>
      </c>
      <c r="CE88" s="30" t="str">
        <f t="shared" ca="1" si="29"/>
        <v/>
      </c>
      <c r="CF88" s="31" t="str">
        <f t="shared" ca="1" si="29"/>
        <v/>
      </c>
      <c r="CG88" s="31" t="str">
        <f t="shared" ca="1" si="29"/>
        <v/>
      </c>
      <c r="CH88" s="31" t="str">
        <f t="shared" ca="1" si="29"/>
        <v/>
      </c>
    </row>
    <row r="89" spans="1:86" ht="24" hidden="1" customHeight="1" outlineLevel="1" x14ac:dyDescent="0.2">
      <c r="A89" s="26">
        <v>81</v>
      </c>
      <c r="B89" s="137"/>
      <c r="C89" s="125"/>
      <c r="D89" s="100"/>
      <c r="E89" s="126"/>
      <c r="F89" s="180"/>
      <c r="G89" s="180"/>
      <c r="H89" s="180"/>
      <c r="I89" s="180"/>
      <c r="J89" s="180"/>
      <c r="K89" s="180"/>
      <c r="L89" s="180"/>
      <c r="M89" s="180"/>
      <c r="N89" s="180"/>
      <c r="O89" s="180"/>
      <c r="P89" s="180"/>
      <c r="Q89" s="180"/>
      <c r="R89" s="180"/>
      <c r="S89" s="180"/>
      <c r="T89" s="180"/>
      <c r="U89" s="29">
        <f t="shared" si="30"/>
        <v>0</v>
      </c>
      <c r="W89" s="26">
        <v>81</v>
      </c>
      <c r="X89" s="27">
        <f t="shared" si="17"/>
        <v>0</v>
      </c>
      <c r="Y89" s="27">
        <f t="shared" si="18"/>
        <v>0</v>
      </c>
      <c r="Z89" s="28">
        <f t="shared" si="19"/>
        <v>0</v>
      </c>
      <c r="AA89" s="92" t="str">
        <f t="shared" ca="1" si="31"/>
        <v/>
      </c>
      <c r="AB89" s="92" t="str">
        <f t="shared" ca="1" si="35"/>
        <v/>
      </c>
      <c r="AC89" s="92" t="str">
        <f t="shared" ca="1" si="35"/>
        <v/>
      </c>
      <c r="AD89" s="92" t="str">
        <f t="shared" ca="1" si="35"/>
        <v/>
      </c>
      <c r="AE89" s="92" t="str">
        <f t="shared" ca="1" si="35"/>
        <v/>
      </c>
      <c r="AF89" s="92" t="str">
        <f t="shared" ca="1" si="35"/>
        <v/>
      </c>
      <c r="AG89" s="92" t="str">
        <f t="shared" ca="1" si="35"/>
        <v/>
      </c>
      <c r="AH89" s="92" t="str">
        <f t="shared" ca="1" si="35"/>
        <v/>
      </c>
      <c r="AI89" s="92" t="str">
        <f t="shared" ca="1" si="35"/>
        <v/>
      </c>
      <c r="AJ89" s="92" t="str">
        <f t="shared" ca="1" si="35"/>
        <v/>
      </c>
      <c r="AK89" s="92" t="str">
        <f t="shared" ca="1" si="35"/>
        <v/>
      </c>
      <c r="AL89" s="92" t="str">
        <f t="shared" ca="1" si="35"/>
        <v/>
      </c>
      <c r="AM89" s="92" t="str">
        <f t="shared" ca="1" si="35"/>
        <v/>
      </c>
      <c r="AN89" s="92" t="str">
        <f t="shared" ca="1" si="35"/>
        <v/>
      </c>
      <c r="AO89" s="92" t="str">
        <f t="shared" ca="1" si="35"/>
        <v/>
      </c>
      <c r="AP89" s="92" t="str">
        <f t="shared" ca="1" si="35"/>
        <v/>
      </c>
      <c r="AQ89" s="92" t="str">
        <f t="shared" ca="1" si="35"/>
        <v/>
      </c>
      <c r="AR89" s="92" t="str">
        <f t="shared" ca="1" si="35"/>
        <v/>
      </c>
      <c r="AS89" s="92" t="str">
        <f t="shared" ca="1" si="35"/>
        <v/>
      </c>
      <c r="AT89" s="92" t="str">
        <f t="shared" ca="1" si="35"/>
        <v/>
      </c>
      <c r="AU89" s="92" t="str">
        <f t="shared" ca="1" si="35"/>
        <v/>
      </c>
      <c r="AV89" s="92" t="str">
        <f t="shared" ca="1" si="35"/>
        <v/>
      </c>
      <c r="AW89" s="92" t="str">
        <f t="shared" ca="1" si="35"/>
        <v/>
      </c>
      <c r="AX89" s="92" t="str">
        <f t="shared" ca="1" si="35"/>
        <v/>
      </c>
      <c r="AY89" s="92" t="str">
        <f t="shared" ca="1" si="35"/>
        <v/>
      </c>
      <c r="AZ89" s="92" t="str">
        <f t="shared" ca="1" si="35"/>
        <v/>
      </c>
      <c r="BA89" s="92" t="str">
        <f t="shared" ca="1" si="35"/>
        <v/>
      </c>
      <c r="BB89" s="92" t="str">
        <f t="shared" ca="1" si="35"/>
        <v/>
      </c>
      <c r="BC89" s="92" t="str">
        <f t="shared" ca="1" si="35"/>
        <v/>
      </c>
      <c r="BD89" s="92" t="str">
        <f t="shared" ca="1" si="35"/>
        <v/>
      </c>
      <c r="BE89" s="92" t="str">
        <f t="shared" ca="1" si="35"/>
        <v/>
      </c>
      <c r="BF89" s="92" t="str">
        <f t="shared" ca="1" si="35"/>
        <v/>
      </c>
      <c r="BG89" s="92" t="str">
        <f t="shared" ca="1" si="35"/>
        <v/>
      </c>
      <c r="BH89" s="92" t="str">
        <f t="shared" ca="1" si="35"/>
        <v/>
      </c>
      <c r="BI89" s="92" t="str">
        <f t="shared" ca="1" si="35"/>
        <v/>
      </c>
      <c r="BJ89" s="92" t="str">
        <f t="shared" ca="1" si="35"/>
        <v/>
      </c>
      <c r="BK89" s="92" t="str">
        <f t="shared" ca="1" si="35"/>
        <v/>
      </c>
      <c r="BL89" s="92" t="str">
        <f t="shared" ca="1" si="35"/>
        <v/>
      </c>
      <c r="BM89" s="92" t="str">
        <f t="shared" ca="1" si="35"/>
        <v/>
      </c>
      <c r="BN89" s="92" t="str">
        <f t="shared" ca="1" si="35"/>
        <v/>
      </c>
      <c r="BO89" s="92" t="str">
        <f t="shared" ca="1" si="35"/>
        <v/>
      </c>
      <c r="BP89" s="92" t="str">
        <f t="shared" ca="1" si="35"/>
        <v/>
      </c>
      <c r="BQ89" s="92" t="str">
        <f t="shared" ca="1" si="35"/>
        <v/>
      </c>
      <c r="BR89" s="92" t="str">
        <f t="shared" ca="1" si="35"/>
        <v/>
      </c>
      <c r="BS89" s="92" t="str">
        <f t="shared" ca="1" si="35"/>
        <v/>
      </c>
      <c r="BT89" s="92" t="str">
        <f t="shared" ca="1" si="35"/>
        <v/>
      </c>
      <c r="BU89" s="92" t="str">
        <f t="shared" ca="1" si="35"/>
        <v/>
      </c>
      <c r="BV89" s="92" t="str">
        <f t="shared" ca="1" si="35"/>
        <v/>
      </c>
      <c r="BW89" s="92" t="str">
        <f t="shared" ca="1" si="35"/>
        <v/>
      </c>
      <c r="BX89" s="92" t="str">
        <f t="shared" ca="1" si="35"/>
        <v/>
      </c>
      <c r="BY89" s="92" t="str">
        <f t="shared" ca="1" si="35"/>
        <v/>
      </c>
      <c r="BZ89" s="92" t="str">
        <f t="shared" ca="1" si="35"/>
        <v/>
      </c>
      <c r="CA89" s="92" t="str">
        <f t="shared" ca="1" si="35"/>
        <v/>
      </c>
      <c r="CB89" s="92" t="str">
        <f t="shared" ca="1" si="35"/>
        <v/>
      </c>
      <c r="CC89" s="92" t="str">
        <f t="shared" ca="1" si="35"/>
        <v/>
      </c>
      <c r="CD89" s="92" t="str">
        <f t="shared" ca="1" si="35"/>
        <v/>
      </c>
      <c r="CE89" s="30" t="str">
        <f t="shared" ca="1" si="29"/>
        <v/>
      </c>
      <c r="CF89" s="31" t="str">
        <f t="shared" ca="1" si="29"/>
        <v/>
      </c>
      <c r="CG89" s="31" t="str">
        <f t="shared" ca="1" si="29"/>
        <v/>
      </c>
      <c r="CH89" s="31" t="str">
        <f t="shared" ca="1" si="29"/>
        <v/>
      </c>
    </row>
    <row r="90" spans="1:86" ht="24" hidden="1" customHeight="1" outlineLevel="1" x14ac:dyDescent="0.2">
      <c r="A90" s="26">
        <v>82</v>
      </c>
      <c r="B90" s="137"/>
      <c r="C90" s="125"/>
      <c r="D90" s="100"/>
      <c r="E90" s="126"/>
      <c r="F90" s="180"/>
      <c r="G90" s="180"/>
      <c r="H90" s="180"/>
      <c r="I90" s="180"/>
      <c r="J90" s="180"/>
      <c r="K90" s="180"/>
      <c r="L90" s="180"/>
      <c r="M90" s="180"/>
      <c r="N90" s="180"/>
      <c r="O90" s="180"/>
      <c r="P90" s="180"/>
      <c r="Q90" s="180"/>
      <c r="R90" s="180"/>
      <c r="S90" s="180"/>
      <c r="T90" s="180"/>
      <c r="U90" s="29">
        <f t="shared" si="30"/>
        <v>0</v>
      </c>
      <c r="W90" s="26">
        <v>82</v>
      </c>
      <c r="X90" s="27">
        <f t="shared" si="17"/>
        <v>0</v>
      </c>
      <c r="Y90" s="27">
        <f t="shared" si="18"/>
        <v>0</v>
      </c>
      <c r="Z90" s="28">
        <f t="shared" si="19"/>
        <v>0</v>
      </c>
      <c r="AA90" s="92" t="str">
        <f t="shared" ca="1" si="31"/>
        <v/>
      </c>
      <c r="AB90" s="92" t="str">
        <f t="shared" ca="1" si="35"/>
        <v/>
      </c>
      <c r="AC90" s="92" t="str">
        <f t="shared" ca="1" si="35"/>
        <v/>
      </c>
      <c r="AD90" s="92" t="str">
        <f t="shared" ca="1" si="35"/>
        <v/>
      </c>
      <c r="AE90" s="92" t="str">
        <f t="shared" ca="1" si="35"/>
        <v/>
      </c>
      <c r="AF90" s="92" t="str">
        <f t="shared" ca="1" si="35"/>
        <v/>
      </c>
      <c r="AG90" s="92" t="str">
        <f t="shared" ca="1" si="35"/>
        <v/>
      </c>
      <c r="AH90" s="92" t="str">
        <f t="shared" ca="1" si="35"/>
        <v/>
      </c>
      <c r="AI90" s="92" t="str">
        <f t="shared" ca="1" si="35"/>
        <v/>
      </c>
      <c r="AJ90" s="92" t="str">
        <f t="shared" ca="1" si="35"/>
        <v/>
      </c>
      <c r="AK90" s="92" t="str">
        <f t="shared" ca="1" si="35"/>
        <v/>
      </c>
      <c r="AL90" s="92" t="str">
        <f t="shared" ca="1" si="35"/>
        <v/>
      </c>
      <c r="AM90" s="92" t="str">
        <f t="shared" ca="1" si="35"/>
        <v/>
      </c>
      <c r="AN90" s="92" t="str">
        <f t="shared" ca="1" si="35"/>
        <v/>
      </c>
      <c r="AO90" s="92" t="str">
        <f t="shared" ca="1" si="35"/>
        <v/>
      </c>
      <c r="AP90" s="92" t="str">
        <f t="shared" ca="1" si="35"/>
        <v/>
      </c>
      <c r="AQ90" s="92" t="str">
        <f t="shared" ca="1" si="35"/>
        <v/>
      </c>
      <c r="AR90" s="92" t="str">
        <f t="shared" ca="1" si="35"/>
        <v/>
      </c>
      <c r="AS90" s="92" t="str">
        <f t="shared" ca="1" si="35"/>
        <v/>
      </c>
      <c r="AT90" s="92" t="str">
        <f t="shared" ca="1" si="35"/>
        <v/>
      </c>
      <c r="AU90" s="92" t="str">
        <f t="shared" ca="1" si="35"/>
        <v/>
      </c>
      <c r="AV90" s="92" t="str">
        <f t="shared" ca="1" si="35"/>
        <v/>
      </c>
      <c r="AW90" s="92" t="str">
        <f t="shared" ca="1" si="35"/>
        <v/>
      </c>
      <c r="AX90" s="92" t="str">
        <f t="shared" ca="1" si="35"/>
        <v/>
      </c>
      <c r="AY90" s="92" t="str">
        <f t="shared" ca="1" si="35"/>
        <v/>
      </c>
      <c r="AZ90" s="92" t="str">
        <f t="shared" ca="1" si="35"/>
        <v/>
      </c>
      <c r="BA90" s="92" t="str">
        <f t="shared" ca="1" si="35"/>
        <v/>
      </c>
      <c r="BB90" s="92" t="str">
        <f t="shared" ca="1" si="35"/>
        <v/>
      </c>
      <c r="BC90" s="92" t="str">
        <f t="shared" ca="1" si="35"/>
        <v/>
      </c>
      <c r="BD90" s="92" t="str">
        <f t="shared" ca="1" si="35"/>
        <v/>
      </c>
      <c r="BE90" s="92" t="str">
        <f t="shared" ca="1" si="35"/>
        <v/>
      </c>
      <c r="BF90" s="92" t="str">
        <f t="shared" ca="1" si="35"/>
        <v/>
      </c>
      <c r="BG90" s="92" t="str">
        <f t="shared" ca="1" si="35"/>
        <v/>
      </c>
      <c r="BH90" s="92" t="str">
        <f t="shared" ca="1" si="35"/>
        <v/>
      </c>
      <c r="BI90" s="92" t="str">
        <f t="shared" ca="1" si="35"/>
        <v/>
      </c>
      <c r="BJ90" s="92" t="str">
        <f t="shared" ca="1" si="35"/>
        <v/>
      </c>
      <c r="BK90" s="92" t="str">
        <f t="shared" ca="1" si="35"/>
        <v/>
      </c>
      <c r="BL90" s="92" t="str">
        <f t="shared" ca="1" si="35"/>
        <v/>
      </c>
      <c r="BM90" s="92" t="str">
        <f t="shared" ca="1" si="35"/>
        <v/>
      </c>
      <c r="BN90" s="92" t="str">
        <f t="shared" ca="1" si="35"/>
        <v/>
      </c>
      <c r="BO90" s="92" t="str">
        <f t="shared" ca="1" si="35"/>
        <v/>
      </c>
      <c r="BP90" s="92" t="str">
        <f t="shared" ca="1" si="35"/>
        <v/>
      </c>
      <c r="BQ90" s="92" t="str">
        <f t="shared" ca="1" si="35"/>
        <v/>
      </c>
      <c r="BR90" s="92" t="str">
        <f t="shared" ca="1" si="35"/>
        <v/>
      </c>
      <c r="BS90" s="92" t="str">
        <f t="shared" ca="1" si="35"/>
        <v/>
      </c>
      <c r="BT90" s="92" t="str">
        <f t="shared" ca="1" si="35"/>
        <v/>
      </c>
      <c r="BU90" s="92" t="str">
        <f t="shared" ca="1" si="35"/>
        <v/>
      </c>
      <c r="BV90" s="92" t="str">
        <f t="shared" ca="1" si="35"/>
        <v/>
      </c>
      <c r="BW90" s="92" t="str">
        <f t="shared" ca="1" si="35"/>
        <v/>
      </c>
      <c r="BX90" s="92" t="str">
        <f t="shared" ca="1" si="35"/>
        <v/>
      </c>
      <c r="BY90" s="92" t="str">
        <f t="shared" ca="1" si="35"/>
        <v/>
      </c>
      <c r="BZ90" s="92" t="str">
        <f t="shared" ca="1" si="35"/>
        <v/>
      </c>
      <c r="CA90" s="92" t="str">
        <f t="shared" ca="1" si="35"/>
        <v/>
      </c>
      <c r="CB90" s="92" t="str">
        <f t="shared" ca="1" si="35"/>
        <v/>
      </c>
      <c r="CC90" s="92" t="str">
        <f t="shared" ca="1" si="35"/>
        <v/>
      </c>
      <c r="CD90" s="92" t="str">
        <f t="shared" ca="1" si="35"/>
        <v/>
      </c>
      <c r="CE90" s="30" t="str">
        <f t="shared" ca="1" si="29"/>
        <v/>
      </c>
      <c r="CF90" s="31" t="str">
        <f t="shared" ca="1" si="29"/>
        <v/>
      </c>
      <c r="CG90" s="31" t="str">
        <f t="shared" ca="1" si="29"/>
        <v/>
      </c>
      <c r="CH90" s="31" t="str">
        <f t="shared" ca="1" si="29"/>
        <v/>
      </c>
    </row>
    <row r="91" spans="1:86" ht="24" hidden="1" customHeight="1" outlineLevel="1" x14ac:dyDescent="0.2">
      <c r="A91" s="26">
        <v>83</v>
      </c>
      <c r="B91" s="137"/>
      <c r="C91" s="125"/>
      <c r="D91" s="100"/>
      <c r="E91" s="126"/>
      <c r="F91" s="180"/>
      <c r="G91" s="180"/>
      <c r="H91" s="180"/>
      <c r="I91" s="180"/>
      <c r="J91" s="180"/>
      <c r="K91" s="180"/>
      <c r="L91" s="180"/>
      <c r="M91" s="180"/>
      <c r="N91" s="180"/>
      <c r="O91" s="180"/>
      <c r="P91" s="180"/>
      <c r="Q91" s="180"/>
      <c r="R91" s="180"/>
      <c r="S91" s="180"/>
      <c r="T91" s="180"/>
      <c r="U91" s="29">
        <f t="shared" si="30"/>
        <v>0</v>
      </c>
      <c r="W91" s="26">
        <v>83</v>
      </c>
      <c r="X91" s="27">
        <f t="shared" si="17"/>
        <v>0</v>
      </c>
      <c r="Y91" s="27">
        <f t="shared" si="18"/>
        <v>0</v>
      </c>
      <c r="Z91" s="28">
        <f t="shared" si="19"/>
        <v>0</v>
      </c>
      <c r="AA91" s="92" t="str">
        <f t="shared" ca="1" si="31"/>
        <v/>
      </c>
      <c r="AB91" s="92" t="str">
        <f t="shared" ca="1" si="35"/>
        <v/>
      </c>
      <c r="AC91" s="92" t="str">
        <f t="shared" ca="1" si="35"/>
        <v/>
      </c>
      <c r="AD91" s="92" t="str">
        <f t="shared" ca="1" si="35"/>
        <v/>
      </c>
      <c r="AE91" s="92" t="str">
        <f t="shared" ca="1" si="35"/>
        <v/>
      </c>
      <c r="AF91" s="92" t="str">
        <f t="shared" ca="1" si="35"/>
        <v/>
      </c>
      <c r="AG91" s="92" t="str">
        <f t="shared" ca="1" si="35"/>
        <v/>
      </c>
      <c r="AH91" s="92" t="str">
        <f t="shared" ca="1" si="35"/>
        <v/>
      </c>
      <c r="AI91" s="92" t="str">
        <f t="shared" ca="1" si="35"/>
        <v/>
      </c>
      <c r="AJ91" s="92" t="str">
        <f t="shared" ca="1" si="35"/>
        <v/>
      </c>
      <c r="AK91" s="92" t="str">
        <f t="shared" ca="1" si="35"/>
        <v/>
      </c>
      <c r="AL91" s="92" t="str">
        <f t="shared" ca="1" si="35"/>
        <v/>
      </c>
      <c r="AM91" s="92" t="str">
        <f t="shared" ca="1" si="35"/>
        <v/>
      </c>
      <c r="AN91" s="92" t="str">
        <f t="shared" ca="1" si="35"/>
        <v/>
      </c>
      <c r="AO91" s="92" t="str">
        <f t="shared" ca="1" si="35"/>
        <v/>
      </c>
      <c r="AP91" s="92" t="str">
        <f t="shared" ca="1" si="35"/>
        <v/>
      </c>
      <c r="AQ91" s="92" t="str">
        <f t="shared" ca="1" si="35"/>
        <v/>
      </c>
      <c r="AR91" s="92" t="str">
        <f t="shared" ca="1" si="35"/>
        <v/>
      </c>
      <c r="AS91" s="92" t="str">
        <f t="shared" ca="1" si="35"/>
        <v/>
      </c>
      <c r="AT91" s="92" t="str">
        <f t="shared" ca="1" si="35"/>
        <v/>
      </c>
      <c r="AU91" s="92" t="str">
        <f t="shared" ca="1" si="35"/>
        <v/>
      </c>
      <c r="AV91" s="92" t="str">
        <f t="shared" ca="1" si="35"/>
        <v/>
      </c>
      <c r="AW91" s="92" t="str">
        <f t="shared" ca="1" si="35"/>
        <v/>
      </c>
      <c r="AX91" s="92" t="str">
        <f t="shared" ca="1" si="35"/>
        <v/>
      </c>
      <c r="AY91" s="92" t="str">
        <f t="shared" ca="1" si="35"/>
        <v/>
      </c>
      <c r="AZ91" s="92" t="str">
        <f t="shared" ca="1" si="35"/>
        <v/>
      </c>
      <c r="BA91" s="92" t="str">
        <f t="shared" ca="1" si="35"/>
        <v/>
      </c>
      <c r="BB91" s="92" t="str">
        <f t="shared" ca="1" si="35"/>
        <v/>
      </c>
      <c r="BC91" s="92" t="str">
        <f t="shared" ca="1" si="35"/>
        <v/>
      </c>
      <c r="BD91" s="92" t="str">
        <f t="shared" ca="1" si="35"/>
        <v/>
      </c>
      <c r="BE91" s="92" t="str">
        <f t="shared" ca="1" si="35"/>
        <v/>
      </c>
      <c r="BF91" s="92" t="str">
        <f t="shared" ca="1" si="35"/>
        <v/>
      </c>
      <c r="BG91" s="92" t="str">
        <f t="shared" ca="1" si="35"/>
        <v/>
      </c>
      <c r="BH91" s="92" t="str">
        <f t="shared" ca="1" si="35"/>
        <v/>
      </c>
      <c r="BI91" s="92" t="str">
        <f t="shared" ca="1" si="35"/>
        <v/>
      </c>
      <c r="BJ91" s="92" t="str">
        <f t="shared" ca="1" si="35"/>
        <v/>
      </c>
      <c r="BK91" s="92" t="str">
        <f t="shared" ca="1" si="35"/>
        <v/>
      </c>
      <c r="BL91" s="92" t="str">
        <f t="shared" ca="1" si="35"/>
        <v/>
      </c>
      <c r="BM91" s="92" t="str">
        <f t="shared" ca="1" si="35"/>
        <v/>
      </c>
      <c r="BN91" s="92" t="str">
        <f t="shared" ca="1" si="35"/>
        <v/>
      </c>
      <c r="BO91" s="92" t="str">
        <f t="shared" ca="1" si="35"/>
        <v/>
      </c>
      <c r="BP91" s="92" t="str">
        <f t="shared" ca="1" si="35"/>
        <v/>
      </c>
      <c r="BQ91" s="92" t="str">
        <f t="shared" ca="1" si="35"/>
        <v/>
      </c>
      <c r="BR91" s="92" t="str">
        <f t="shared" ca="1" si="35"/>
        <v/>
      </c>
      <c r="BS91" s="92" t="str">
        <f t="shared" ca="1" si="35"/>
        <v/>
      </c>
      <c r="BT91" s="92" t="str">
        <f t="shared" ca="1" si="35"/>
        <v/>
      </c>
      <c r="BU91" s="92" t="str">
        <f t="shared" ca="1" si="35"/>
        <v/>
      </c>
      <c r="BV91" s="92" t="str">
        <f t="shared" ca="1" si="35"/>
        <v/>
      </c>
      <c r="BW91" s="92" t="str">
        <f t="shared" ca="1" si="35"/>
        <v/>
      </c>
      <c r="BX91" s="92" t="str">
        <f t="shared" ca="1" si="35"/>
        <v/>
      </c>
      <c r="BY91" s="92" t="str">
        <f t="shared" ca="1" si="35"/>
        <v/>
      </c>
      <c r="BZ91" s="92" t="str">
        <f t="shared" ca="1" si="35"/>
        <v/>
      </c>
      <c r="CA91" s="92" t="str">
        <f t="shared" ca="1" si="35"/>
        <v/>
      </c>
      <c r="CB91" s="92" t="str">
        <f t="shared" ca="1" si="35"/>
        <v/>
      </c>
      <c r="CC91" s="92" t="str">
        <f t="shared" ca="1" si="35"/>
        <v/>
      </c>
      <c r="CD91" s="92" t="str">
        <f t="shared" ca="1" si="35"/>
        <v/>
      </c>
      <c r="CE91" s="30" t="str">
        <f t="shared" ca="1" si="29"/>
        <v/>
      </c>
      <c r="CF91" s="31" t="str">
        <f t="shared" ca="1" si="29"/>
        <v/>
      </c>
      <c r="CG91" s="31" t="str">
        <f t="shared" ca="1" si="29"/>
        <v/>
      </c>
      <c r="CH91" s="31" t="str">
        <f t="shared" ca="1" si="29"/>
        <v/>
      </c>
    </row>
    <row r="92" spans="1:86" ht="24" hidden="1" customHeight="1" outlineLevel="1" x14ac:dyDescent="0.2">
      <c r="A92" s="26">
        <v>84</v>
      </c>
      <c r="B92" s="137"/>
      <c r="C92" s="125"/>
      <c r="D92" s="100"/>
      <c r="E92" s="126"/>
      <c r="F92" s="180"/>
      <c r="G92" s="180"/>
      <c r="H92" s="180"/>
      <c r="I92" s="180"/>
      <c r="J92" s="180"/>
      <c r="K92" s="180"/>
      <c r="L92" s="180"/>
      <c r="M92" s="180"/>
      <c r="N92" s="180"/>
      <c r="O92" s="180"/>
      <c r="P92" s="180"/>
      <c r="Q92" s="180"/>
      <c r="R92" s="180"/>
      <c r="S92" s="180"/>
      <c r="T92" s="180"/>
      <c r="U92" s="29">
        <f t="shared" si="30"/>
        <v>0</v>
      </c>
      <c r="W92" s="26">
        <v>84</v>
      </c>
      <c r="X92" s="27">
        <f t="shared" si="17"/>
        <v>0</v>
      </c>
      <c r="Y92" s="27">
        <f t="shared" si="18"/>
        <v>0</v>
      </c>
      <c r="Z92" s="28">
        <f t="shared" si="19"/>
        <v>0</v>
      </c>
      <c r="AA92" s="92" t="str">
        <f t="shared" ca="1" si="31"/>
        <v/>
      </c>
      <c r="AB92" s="92" t="str">
        <f t="shared" ca="1" si="35"/>
        <v/>
      </c>
      <c r="AC92" s="92" t="str">
        <f t="shared" ca="1" si="35"/>
        <v/>
      </c>
      <c r="AD92" s="92" t="str">
        <f t="shared" ca="1" si="35"/>
        <v/>
      </c>
      <c r="AE92" s="92" t="str">
        <f t="shared" ca="1" si="35"/>
        <v/>
      </c>
      <c r="AF92" s="92" t="str">
        <f t="shared" ca="1" si="35"/>
        <v/>
      </c>
      <c r="AG92" s="92" t="str">
        <f t="shared" ca="1" si="35"/>
        <v/>
      </c>
      <c r="AH92" s="92" t="str">
        <f t="shared" ca="1" si="35"/>
        <v/>
      </c>
      <c r="AI92" s="92" t="str">
        <f t="shared" ca="1" si="35"/>
        <v/>
      </c>
      <c r="AJ92" s="92" t="str">
        <f t="shared" ca="1" si="35"/>
        <v/>
      </c>
      <c r="AK92" s="92" t="str">
        <f t="shared" ca="1" si="35"/>
        <v/>
      </c>
      <c r="AL92" s="92" t="str">
        <f t="shared" ca="1" si="35"/>
        <v/>
      </c>
      <c r="AM92" s="92" t="str">
        <f t="shared" ca="1" si="35"/>
        <v/>
      </c>
      <c r="AN92" s="92" t="str">
        <f t="shared" ca="1" si="35"/>
        <v/>
      </c>
      <c r="AO92" s="92" t="str">
        <f t="shared" ca="1" si="35"/>
        <v/>
      </c>
      <c r="AP92" s="92" t="str">
        <f t="shared" ca="1" si="35"/>
        <v/>
      </c>
      <c r="AQ92" s="92" t="str">
        <f t="shared" ca="1" si="35"/>
        <v/>
      </c>
      <c r="AR92" s="92" t="str">
        <f t="shared" ca="1" si="35"/>
        <v/>
      </c>
      <c r="AS92" s="92" t="str">
        <f t="shared" ca="1" si="35"/>
        <v/>
      </c>
      <c r="AT92" s="92" t="str">
        <f t="shared" ca="1" si="35"/>
        <v/>
      </c>
      <c r="AU92" s="92" t="str">
        <f t="shared" ca="1" si="35"/>
        <v/>
      </c>
      <c r="AV92" s="92" t="str">
        <f t="shared" ca="1" si="35"/>
        <v/>
      </c>
      <c r="AW92" s="92" t="str">
        <f t="shared" ca="1" si="35"/>
        <v/>
      </c>
      <c r="AX92" s="92" t="str">
        <f t="shared" ca="1" si="35"/>
        <v/>
      </c>
      <c r="AY92" s="92" t="str">
        <f t="shared" ca="1" si="35"/>
        <v/>
      </c>
      <c r="AZ92" s="92" t="str">
        <f t="shared" ca="1" si="35"/>
        <v/>
      </c>
      <c r="BA92" s="92" t="str">
        <f t="shared" ca="1" si="35"/>
        <v/>
      </c>
      <c r="BB92" s="92" t="str">
        <f t="shared" ca="1" si="35"/>
        <v/>
      </c>
      <c r="BC92" s="92" t="str">
        <f t="shared" ca="1" si="35"/>
        <v/>
      </c>
      <c r="BD92" s="92" t="str">
        <f t="shared" ca="1" si="35"/>
        <v/>
      </c>
      <c r="BE92" s="92" t="str">
        <f t="shared" ca="1" si="35"/>
        <v/>
      </c>
      <c r="BF92" s="92" t="str">
        <f t="shared" ca="1" si="35"/>
        <v/>
      </c>
      <c r="BG92" s="92" t="str">
        <f t="shared" ca="1" si="35"/>
        <v/>
      </c>
      <c r="BH92" s="92" t="str">
        <f t="shared" ca="1" si="35"/>
        <v/>
      </c>
      <c r="BI92" s="92" t="str">
        <f t="shared" ca="1" si="35"/>
        <v/>
      </c>
      <c r="BJ92" s="92" t="str">
        <f t="shared" ca="1" si="35"/>
        <v/>
      </c>
      <c r="BK92" s="92" t="str">
        <f t="shared" ca="1" si="35"/>
        <v/>
      </c>
      <c r="BL92" s="92" t="str">
        <f t="shared" ca="1" si="35"/>
        <v/>
      </c>
      <c r="BM92" s="92" t="str">
        <f t="shared" ca="1" si="35"/>
        <v/>
      </c>
      <c r="BN92" s="92" t="str">
        <f t="shared" ca="1" si="35"/>
        <v/>
      </c>
      <c r="BO92" s="92" t="str">
        <f t="shared" ca="1" si="35"/>
        <v/>
      </c>
      <c r="BP92" s="92" t="str">
        <f t="shared" ca="1" si="35"/>
        <v/>
      </c>
      <c r="BQ92" s="92" t="str">
        <f t="shared" ca="1" si="35"/>
        <v/>
      </c>
      <c r="BR92" s="92" t="str">
        <f t="shared" ca="1" si="35"/>
        <v/>
      </c>
      <c r="BS92" s="92" t="str">
        <f t="shared" ca="1" si="35"/>
        <v/>
      </c>
      <c r="BT92" s="92" t="str">
        <f t="shared" ca="1" si="35"/>
        <v/>
      </c>
      <c r="BU92" s="92" t="str">
        <f t="shared" ca="1" si="35"/>
        <v/>
      </c>
      <c r="BV92" s="92" t="str">
        <f t="shared" ca="1" si="35"/>
        <v/>
      </c>
      <c r="BW92" s="92" t="str">
        <f t="shared" ca="1" si="35"/>
        <v/>
      </c>
      <c r="BX92" s="92" t="str">
        <f t="shared" ca="1" si="35"/>
        <v/>
      </c>
      <c r="BY92" s="92" t="str">
        <f t="shared" ca="1" si="35"/>
        <v/>
      </c>
      <c r="BZ92" s="92" t="str">
        <f t="shared" ca="1" si="35"/>
        <v/>
      </c>
      <c r="CA92" s="92" t="str">
        <f t="shared" ca="1" si="35"/>
        <v/>
      </c>
      <c r="CB92" s="92" t="str">
        <f t="shared" ca="1" si="35"/>
        <v/>
      </c>
      <c r="CC92" s="92" t="str">
        <f t="shared" ca="1" si="35"/>
        <v/>
      </c>
      <c r="CD92" s="92" t="str">
        <f t="shared" ca="1" si="35"/>
        <v/>
      </c>
      <c r="CE92" s="30" t="str">
        <f t="shared" ca="1" si="29"/>
        <v/>
      </c>
      <c r="CF92" s="31" t="str">
        <f t="shared" ca="1" si="29"/>
        <v/>
      </c>
      <c r="CG92" s="31" t="str">
        <f t="shared" ca="1" si="29"/>
        <v/>
      </c>
      <c r="CH92" s="31" t="str">
        <f t="shared" ca="1" si="29"/>
        <v/>
      </c>
    </row>
    <row r="93" spans="1:86" ht="24" hidden="1" customHeight="1" outlineLevel="1" x14ac:dyDescent="0.2">
      <c r="A93" s="26">
        <v>85</v>
      </c>
      <c r="B93" s="137"/>
      <c r="C93" s="125"/>
      <c r="D93" s="100"/>
      <c r="E93" s="126"/>
      <c r="F93" s="180"/>
      <c r="G93" s="180"/>
      <c r="H93" s="180"/>
      <c r="I93" s="180"/>
      <c r="J93" s="180"/>
      <c r="K93" s="180"/>
      <c r="L93" s="180"/>
      <c r="M93" s="180"/>
      <c r="N93" s="180"/>
      <c r="O93" s="180"/>
      <c r="P93" s="180"/>
      <c r="Q93" s="180"/>
      <c r="R93" s="180"/>
      <c r="S93" s="180"/>
      <c r="T93" s="180"/>
      <c r="U93" s="29">
        <f t="shared" si="30"/>
        <v>0</v>
      </c>
      <c r="W93" s="26">
        <v>85</v>
      </c>
      <c r="X93" s="27">
        <f t="shared" ref="X93:X150" si="36">B93</f>
        <v>0</v>
      </c>
      <c r="Y93" s="27">
        <f t="shared" ref="Y93:Y150" si="37">D93</f>
        <v>0</v>
      </c>
      <c r="Z93" s="28">
        <f t="shared" ref="Z93:Z150" si="38">E93</f>
        <v>0</v>
      </c>
      <c r="AA93" s="92" t="str">
        <f t="shared" ca="1" si="31"/>
        <v/>
      </c>
      <c r="AB93" s="92" t="str">
        <f t="shared" ref="AB93:CD97" ca="1" si="39">IF(INDIRECT(AB$3&amp;ROW())="","",IF(AB$7=$X93,INDIRECT(AB$3&amp;ROW()),""))</f>
        <v/>
      </c>
      <c r="AC93" s="92" t="str">
        <f t="shared" ca="1" si="39"/>
        <v/>
      </c>
      <c r="AD93" s="92" t="str">
        <f t="shared" ca="1" si="39"/>
        <v/>
      </c>
      <c r="AE93" s="92" t="str">
        <f t="shared" ca="1" si="39"/>
        <v/>
      </c>
      <c r="AF93" s="92" t="str">
        <f t="shared" ca="1" si="39"/>
        <v/>
      </c>
      <c r="AG93" s="92" t="str">
        <f t="shared" ca="1" si="39"/>
        <v/>
      </c>
      <c r="AH93" s="92" t="str">
        <f t="shared" ca="1" si="39"/>
        <v/>
      </c>
      <c r="AI93" s="92" t="str">
        <f t="shared" ca="1" si="39"/>
        <v/>
      </c>
      <c r="AJ93" s="92" t="str">
        <f t="shared" ca="1" si="39"/>
        <v/>
      </c>
      <c r="AK93" s="92" t="str">
        <f t="shared" ca="1" si="39"/>
        <v/>
      </c>
      <c r="AL93" s="92" t="str">
        <f t="shared" ca="1" si="39"/>
        <v/>
      </c>
      <c r="AM93" s="92" t="str">
        <f t="shared" ca="1" si="39"/>
        <v/>
      </c>
      <c r="AN93" s="92" t="str">
        <f t="shared" ca="1" si="39"/>
        <v/>
      </c>
      <c r="AO93" s="92" t="str">
        <f t="shared" ca="1" si="39"/>
        <v/>
      </c>
      <c r="AP93" s="92" t="str">
        <f t="shared" ca="1" si="39"/>
        <v/>
      </c>
      <c r="AQ93" s="92" t="str">
        <f t="shared" ca="1" si="39"/>
        <v/>
      </c>
      <c r="AR93" s="92" t="str">
        <f t="shared" ca="1" si="39"/>
        <v/>
      </c>
      <c r="AS93" s="92" t="str">
        <f t="shared" ca="1" si="39"/>
        <v/>
      </c>
      <c r="AT93" s="92" t="str">
        <f t="shared" ca="1" si="39"/>
        <v/>
      </c>
      <c r="AU93" s="92" t="str">
        <f t="shared" ca="1" si="39"/>
        <v/>
      </c>
      <c r="AV93" s="92" t="str">
        <f t="shared" ca="1" si="39"/>
        <v/>
      </c>
      <c r="AW93" s="92" t="str">
        <f t="shared" ca="1" si="39"/>
        <v/>
      </c>
      <c r="AX93" s="92" t="str">
        <f t="shared" ca="1" si="39"/>
        <v/>
      </c>
      <c r="AY93" s="92" t="str">
        <f t="shared" ca="1" si="39"/>
        <v/>
      </c>
      <c r="AZ93" s="92" t="str">
        <f t="shared" ca="1" si="39"/>
        <v/>
      </c>
      <c r="BA93" s="92" t="str">
        <f t="shared" ca="1" si="39"/>
        <v/>
      </c>
      <c r="BB93" s="92" t="str">
        <f t="shared" ca="1" si="39"/>
        <v/>
      </c>
      <c r="BC93" s="92" t="str">
        <f t="shared" ca="1" si="39"/>
        <v/>
      </c>
      <c r="BD93" s="92" t="str">
        <f t="shared" ca="1" si="39"/>
        <v/>
      </c>
      <c r="BE93" s="92" t="str">
        <f t="shared" ca="1" si="39"/>
        <v/>
      </c>
      <c r="BF93" s="92" t="str">
        <f t="shared" ca="1" si="39"/>
        <v/>
      </c>
      <c r="BG93" s="92" t="str">
        <f t="shared" ca="1" si="39"/>
        <v/>
      </c>
      <c r="BH93" s="92" t="str">
        <f t="shared" ca="1" si="39"/>
        <v/>
      </c>
      <c r="BI93" s="92" t="str">
        <f t="shared" ca="1" si="39"/>
        <v/>
      </c>
      <c r="BJ93" s="92" t="str">
        <f t="shared" ca="1" si="39"/>
        <v/>
      </c>
      <c r="BK93" s="92" t="str">
        <f t="shared" ca="1" si="39"/>
        <v/>
      </c>
      <c r="BL93" s="92" t="str">
        <f t="shared" ca="1" si="39"/>
        <v/>
      </c>
      <c r="BM93" s="92" t="str">
        <f t="shared" ca="1" si="39"/>
        <v/>
      </c>
      <c r="BN93" s="92" t="str">
        <f t="shared" ca="1" si="39"/>
        <v/>
      </c>
      <c r="BO93" s="92" t="str">
        <f t="shared" ca="1" si="39"/>
        <v/>
      </c>
      <c r="BP93" s="92" t="str">
        <f t="shared" ca="1" si="39"/>
        <v/>
      </c>
      <c r="BQ93" s="92" t="str">
        <f t="shared" ca="1" si="39"/>
        <v/>
      </c>
      <c r="BR93" s="92" t="str">
        <f t="shared" ca="1" si="39"/>
        <v/>
      </c>
      <c r="BS93" s="92" t="str">
        <f t="shared" ca="1" si="39"/>
        <v/>
      </c>
      <c r="BT93" s="92" t="str">
        <f t="shared" ca="1" si="39"/>
        <v/>
      </c>
      <c r="BU93" s="92" t="str">
        <f t="shared" ca="1" si="39"/>
        <v/>
      </c>
      <c r="BV93" s="92" t="str">
        <f t="shared" ca="1" si="39"/>
        <v/>
      </c>
      <c r="BW93" s="92" t="str">
        <f t="shared" ca="1" si="39"/>
        <v/>
      </c>
      <c r="BX93" s="92" t="str">
        <f t="shared" ca="1" si="39"/>
        <v/>
      </c>
      <c r="BY93" s="92" t="str">
        <f t="shared" ca="1" si="39"/>
        <v/>
      </c>
      <c r="BZ93" s="92" t="str">
        <f t="shared" ca="1" si="39"/>
        <v/>
      </c>
      <c r="CA93" s="92" t="str">
        <f t="shared" ca="1" si="39"/>
        <v/>
      </c>
      <c r="CB93" s="92" t="str">
        <f t="shared" ca="1" si="39"/>
        <v/>
      </c>
      <c r="CC93" s="92" t="str">
        <f t="shared" ca="1" si="39"/>
        <v/>
      </c>
      <c r="CD93" s="92" t="str">
        <f t="shared" ca="1" si="39"/>
        <v/>
      </c>
      <c r="CE93" s="30" t="str">
        <f t="shared" ca="1" si="29"/>
        <v/>
      </c>
      <c r="CF93" s="31" t="str">
        <f t="shared" ca="1" si="29"/>
        <v/>
      </c>
      <c r="CG93" s="31" t="str">
        <f t="shared" ca="1" si="29"/>
        <v/>
      </c>
      <c r="CH93" s="31" t="str">
        <f t="shared" ca="1" si="29"/>
        <v/>
      </c>
    </row>
    <row r="94" spans="1:86" ht="24" hidden="1" customHeight="1" outlineLevel="1" x14ac:dyDescent="0.2">
      <c r="A94" s="26">
        <v>86</v>
      </c>
      <c r="B94" s="137"/>
      <c r="C94" s="125"/>
      <c r="D94" s="100"/>
      <c r="E94" s="126"/>
      <c r="F94" s="180"/>
      <c r="G94" s="180"/>
      <c r="H94" s="180"/>
      <c r="I94" s="180"/>
      <c r="J94" s="180"/>
      <c r="K94" s="180"/>
      <c r="L94" s="180"/>
      <c r="M94" s="180"/>
      <c r="N94" s="180"/>
      <c r="O94" s="180"/>
      <c r="P94" s="180"/>
      <c r="Q94" s="180"/>
      <c r="R94" s="180"/>
      <c r="S94" s="180"/>
      <c r="T94" s="180"/>
      <c r="U94" s="29">
        <f t="shared" si="30"/>
        <v>0</v>
      </c>
      <c r="W94" s="26">
        <v>86</v>
      </c>
      <c r="X94" s="27">
        <f t="shared" si="36"/>
        <v>0</v>
      </c>
      <c r="Y94" s="27">
        <f t="shared" si="37"/>
        <v>0</v>
      </c>
      <c r="Z94" s="28">
        <f t="shared" si="38"/>
        <v>0</v>
      </c>
      <c r="AA94" s="92" t="str">
        <f t="shared" ca="1" si="31"/>
        <v/>
      </c>
      <c r="AB94" s="92" t="str">
        <f t="shared" ca="1" si="39"/>
        <v/>
      </c>
      <c r="AC94" s="92" t="str">
        <f t="shared" ca="1" si="39"/>
        <v/>
      </c>
      <c r="AD94" s="92" t="str">
        <f t="shared" ca="1" si="39"/>
        <v/>
      </c>
      <c r="AE94" s="92" t="str">
        <f t="shared" ca="1" si="39"/>
        <v/>
      </c>
      <c r="AF94" s="92" t="str">
        <f t="shared" ca="1" si="39"/>
        <v/>
      </c>
      <c r="AG94" s="92" t="str">
        <f t="shared" ca="1" si="39"/>
        <v/>
      </c>
      <c r="AH94" s="92" t="str">
        <f t="shared" ca="1" si="39"/>
        <v/>
      </c>
      <c r="AI94" s="92" t="str">
        <f t="shared" ca="1" si="39"/>
        <v/>
      </c>
      <c r="AJ94" s="92" t="str">
        <f t="shared" ca="1" si="39"/>
        <v/>
      </c>
      <c r="AK94" s="92" t="str">
        <f t="shared" ca="1" si="39"/>
        <v/>
      </c>
      <c r="AL94" s="92" t="str">
        <f t="shared" ca="1" si="39"/>
        <v/>
      </c>
      <c r="AM94" s="92" t="str">
        <f t="shared" ca="1" si="39"/>
        <v/>
      </c>
      <c r="AN94" s="92" t="str">
        <f t="shared" ca="1" si="39"/>
        <v/>
      </c>
      <c r="AO94" s="92" t="str">
        <f t="shared" ca="1" si="39"/>
        <v/>
      </c>
      <c r="AP94" s="92" t="str">
        <f t="shared" ca="1" si="39"/>
        <v/>
      </c>
      <c r="AQ94" s="92" t="str">
        <f t="shared" ca="1" si="39"/>
        <v/>
      </c>
      <c r="AR94" s="92" t="str">
        <f t="shared" ca="1" si="39"/>
        <v/>
      </c>
      <c r="AS94" s="92" t="str">
        <f t="shared" ca="1" si="39"/>
        <v/>
      </c>
      <c r="AT94" s="92" t="str">
        <f t="shared" ca="1" si="39"/>
        <v/>
      </c>
      <c r="AU94" s="92" t="str">
        <f t="shared" ca="1" si="39"/>
        <v/>
      </c>
      <c r="AV94" s="92" t="str">
        <f t="shared" ca="1" si="39"/>
        <v/>
      </c>
      <c r="AW94" s="92" t="str">
        <f t="shared" ca="1" si="39"/>
        <v/>
      </c>
      <c r="AX94" s="92" t="str">
        <f t="shared" ca="1" si="39"/>
        <v/>
      </c>
      <c r="AY94" s="92" t="str">
        <f t="shared" ca="1" si="39"/>
        <v/>
      </c>
      <c r="AZ94" s="92" t="str">
        <f t="shared" ca="1" si="39"/>
        <v/>
      </c>
      <c r="BA94" s="92" t="str">
        <f t="shared" ca="1" si="39"/>
        <v/>
      </c>
      <c r="BB94" s="92" t="str">
        <f t="shared" ca="1" si="39"/>
        <v/>
      </c>
      <c r="BC94" s="92" t="str">
        <f t="shared" ca="1" si="39"/>
        <v/>
      </c>
      <c r="BD94" s="92" t="str">
        <f t="shared" ca="1" si="39"/>
        <v/>
      </c>
      <c r="BE94" s="92" t="str">
        <f t="shared" ca="1" si="39"/>
        <v/>
      </c>
      <c r="BF94" s="92" t="str">
        <f t="shared" ca="1" si="39"/>
        <v/>
      </c>
      <c r="BG94" s="92" t="str">
        <f t="shared" ca="1" si="39"/>
        <v/>
      </c>
      <c r="BH94" s="92" t="str">
        <f t="shared" ca="1" si="39"/>
        <v/>
      </c>
      <c r="BI94" s="92" t="str">
        <f t="shared" ca="1" si="39"/>
        <v/>
      </c>
      <c r="BJ94" s="92" t="str">
        <f t="shared" ca="1" si="39"/>
        <v/>
      </c>
      <c r="BK94" s="92" t="str">
        <f t="shared" ca="1" si="39"/>
        <v/>
      </c>
      <c r="BL94" s="92" t="str">
        <f t="shared" ca="1" si="39"/>
        <v/>
      </c>
      <c r="BM94" s="92" t="str">
        <f t="shared" ca="1" si="39"/>
        <v/>
      </c>
      <c r="BN94" s="92" t="str">
        <f t="shared" ca="1" si="39"/>
        <v/>
      </c>
      <c r="BO94" s="92" t="str">
        <f t="shared" ca="1" si="39"/>
        <v/>
      </c>
      <c r="BP94" s="92" t="str">
        <f t="shared" ca="1" si="39"/>
        <v/>
      </c>
      <c r="BQ94" s="92" t="str">
        <f t="shared" ca="1" si="39"/>
        <v/>
      </c>
      <c r="BR94" s="92" t="str">
        <f t="shared" ca="1" si="39"/>
        <v/>
      </c>
      <c r="BS94" s="92" t="str">
        <f t="shared" ca="1" si="39"/>
        <v/>
      </c>
      <c r="BT94" s="92" t="str">
        <f t="shared" ca="1" si="39"/>
        <v/>
      </c>
      <c r="BU94" s="92" t="str">
        <f t="shared" ca="1" si="39"/>
        <v/>
      </c>
      <c r="BV94" s="92" t="str">
        <f t="shared" ca="1" si="39"/>
        <v/>
      </c>
      <c r="BW94" s="92" t="str">
        <f t="shared" ca="1" si="39"/>
        <v/>
      </c>
      <c r="BX94" s="92" t="str">
        <f t="shared" ca="1" si="39"/>
        <v/>
      </c>
      <c r="BY94" s="92" t="str">
        <f t="shared" ca="1" si="39"/>
        <v/>
      </c>
      <c r="BZ94" s="92" t="str">
        <f t="shared" ca="1" si="39"/>
        <v/>
      </c>
      <c r="CA94" s="92" t="str">
        <f t="shared" ca="1" si="39"/>
        <v/>
      </c>
      <c r="CB94" s="92" t="str">
        <f t="shared" ca="1" si="39"/>
        <v/>
      </c>
      <c r="CC94" s="92" t="str">
        <f t="shared" ca="1" si="39"/>
        <v/>
      </c>
      <c r="CD94" s="92" t="str">
        <f t="shared" ca="1" si="39"/>
        <v/>
      </c>
      <c r="CE94" s="30" t="str">
        <f t="shared" ca="1" si="29"/>
        <v/>
      </c>
      <c r="CF94" s="31" t="str">
        <f t="shared" ca="1" si="29"/>
        <v/>
      </c>
      <c r="CG94" s="31" t="str">
        <f t="shared" ca="1" si="29"/>
        <v/>
      </c>
      <c r="CH94" s="31" t="str">
        <f t="shared" ca="1" si="29"/>
        <v/>
      </c>
    </row>
    <row r="95" spans="1:86" ht="24" hidden="1" customHeight="1" outlineLevel="1" x14ac:dyDescent="0.2">
      <c r="A95" s="26">
        <v>87</v>
      </c>
      <c r="B95" s="137"/>
      <c r="C95" s="125"/>
      <c r="D95" s="100"/>
      <c r="E95" s="126"/>
      <c r="F95" s="180"/>
      <c r="G95" s="180"/>
      <c r="H95" s="180"/>
      <c r="I95" s="180"/>
      <c r="J95" s="180"/>
      <c r="K95" s="180"/>
      <c r="L95" s="180"/>
      <c r="M95" s="180"/>
      <c r="N95" s="180"/>
      <c r="O95" s="180"/>
      <c r="P95" s="180"/>
      <c r="Q95" s="180"/>
      <c r="R95" s="180"/>
      <c r="S95" s="180"/>
      <c r="T95" s="180"/>
      <c r="U95" s="29">
        <f t="shared" si="30"/>
        <v>0</v>
      </c>
      <c r="W95" s="26">
        <v>87</v>
      </c>
      <c r="X95" s="27">
        <f t="shared" si="36"/>
        <v>0</v>
      </c>
      <c r="Y95" s="27">
        <f t="shared" si="37"/>
        <v>0</v>
      </c>
      <c r="Z95" s="28">
        <f t="shared" si="38"/>
        <v>0</v>
      </c>
      <c r="AA95" s="92" t="str">
        <f t="shared" ca="1" si="31"/>
        <v/>
      </c>
      <c r="AB95" s="92" t="str">
        <f t="shared" ca="1" si="39"/>
        <v/>
      </c>
      <c r="AC95" s="92" t="str">
        <f t="shared" ca="1" si="39"/>
        <v/>
      </c>
      <c r="AD95" s="92" t="str">
        <f t="shared" ca="1" si="39"/>
        <v/>
      </c>
      <c r="AE95" s="92" t="str">
        <f t="shared" ca="1" si="39"/>
        <v/>
      </c>
      <c r="AF95" s="92" t="str">
        <f t="shared" ca="1" si="39"/>
        <v/>
      </c>
      <c r="AG95" s="92" t="str">
        <f t="shared" ca="1" si="39"/>
        <v/>
      </c>
      <c r="AH95" s="92" t="str">
        <f t="shared" ca="1" si="39"/>
        <v/>
      </c>
      <c r="AI95" s="92" t="str">
        <f t="shared" ca="1" si="39"/>
        <v/>
      </c>
      <c r="AJ95" s="92" t="str">
        <f t="shared" ca="1" si="39"/>
        <v/>
      </c>
      <c r="AK95" s="92" t="str">
        <f t="shared" ca="1" si="39"/>
        <v/>
      </c>
      <c r="AL95" s="92" t="str">
        <f t="shared" ca="1" si="39"/>
        <v/>
      </c>
      <c r="AM95" s="92" t="str">
        <f t="shared" ca="1" si="39"/>
        <v/>
      </c>
      <c r="AN95" s="92" t="str">
        <f t="shared" ca="1" si="39"/>
        <v/>
      </c>
      <c r="AO95" s="92" t="str">
        <f t="shared" ca="1" si="39"/>
        <v/>
      </c>
      <c r="AP95" s="92" t="str">
        <f t="shared" ca="1" si="39"/>
        <v/>
      </c>
      <c r="AQ95" s="92" t="str">
        <f t="shared" ca="1" si="39"/>
        <v/>
      </c>
      <c r="AR95" s="92" t="str">
        <f t="shared" ca="1" si="39"/>
        <v/>
      </c>
      <c r="AS95" s="92" t="str">
        <f t="shared" ca="1" si="39"/>
        <v/>
      </c>
      <c r="AT95" s="92" t="str">
        <f t="shared" ca="1" si="39"/>
        <v/>
      </c>
      <c r="AU95" s="92" t="str">
        <f t="shared" ca="1" si="39"/>
        <v/>
      </c>
      <c r="AV95" s="92" t="str">
        <f t="shared" ca="1" si="39"/>
        <v/>
      </c>
      <c r="AW95" s="92" t="str">
        <f t="shared" ca="1" si="39"/>
        <v/>
      </c>
      <c r="AX95" s="92" t="str">
        <f t="shared" ca="1" si="39"/>
        <v/>
      </c>
      <c r="AY95" s="92" t="str">
        <f t="shared" ca="1" si="39"/>
        <v/>
      </c>
      <c r="AZ95" s="92" t="str">
        <f t="shared" ca="1" si="39"/>
        <v/>
      </c>
      <c r="BA95" s="92" t="str">
        <f t="shared" ca="1" si="39"/>
        <v/>
      </c>
      <c r="BB95" s="92" t="str">
        <f t="shared" ca="1" si="39"/>
        <v/>
      </c>
      <c r="BC95" s="92" t="str">
        <f t="shared" ca="1" si="39"/>
        <v/>
      </c>
      <c r="BD95" s="92" t="str">
        <f t="shared" ca="1" si="39"/>
        <v/>
      </c>
      <c r="BE95" s="92" t="str">
        <f t="shared" ca="1" si="39"/>
        <v/>
      </c>
      <c r="BF95" s="92" t="str">
        <f t="shared" ca="1" si="39"/>
        <v/>
      </c>
      <c r="BG95" s="92" t="str">
        <f t="shared" ca="1" si="39"/>
        <v/>
      </c>
      <c r="BH95" s="92" t="str">
        <f t="shared" ca="1" si="39"/>
        <v/>
      </c>
      <c r="BI95" s="92" t="str">
        <f t="shared" ca="1" si="39"/>
        <v/>
      </c>
      <c r="BJ95" s="92" t="str">
        <f t="shared" ca="1" si="39"/>
        <v/>
      </c>
      <c r="BK95" s="92" t="str">
        <f t="shared" ca="1" si="39"/>
        <v/>
      </c>
      <c r="BL95" s="92" t="str">
        <f t="shared" ca="1" si="39"/>
        <v/>
      </c>
      <c r="BM95" s="92" t="str">
        <f t="shared" ca="1" si="39"/>
        <v/>
      </c>
      <c r="BN95" s="92" t="str">
        <f t="shared" ca="1" si="39"/>
        <v/>
      </c>
      <c r="BO95" s="92" t="str">
        <f t="shared" ca="1" si="39"/>
        <v/>
      </c>
      <c r="BP95" s="92" t="str">
        <f t="shared" ca="1" si="39"/>
        <v/>
      </c>
      <c r="BQ95" s="92" t="str">
        <f t="shared" ca="1" si="39"/>
        <v/>
      </c>
      <c r="BR95" s="92" t="str">
        <f t="shared" ca="1" si="39"/>
        <v/>
      </c>
      <c r="BS95" s="92" t="str">
        <f t="shared" ca="1" si="39"/>
        <v/>
      </c>
      <c r="BT95" s="92" t="str">
        <f t="shared" ca="1" si="39"/>
        <v/>
      </c>
      <c r="BU95" s="92" t="str">
        <f t="shared" ca="1" si="39"/>
        <v/>
      </c>
      <c r="BV95" s="92" t="str">
        <f t="shared" ca="1" si="39"/>
        <v/>
      </c>
      <c r="BW95" s="92" t="str">
        <f t="shared" ca="1" si="39"/>
        <v/>
      </c>
      <c r="BX95" s="92" t="str">
        <f t="shared" ca="1" si="39"/>
        <v/>
      </c>
      <c r="BY95" s="92" t="str">
        <f t="shared" ca="1" si="39"/>
        <v/>
      </c>
      <c r="BZ95" s="92" t="str">
        <f t="shared" ca="1" si="39"/>
        <v/>
      </c>
      <c r="CA95" s="92" t="str">
        <f t="shared" ca="1" si="39"/>
        <v/>
      </c>
      <c r="CB95" s="92" t="str">
        <f t="shared" ca="1" si="39"/>
        <v/>
      </c>
      <c r="CC95" s="92" t="str">
        <f t="shared" ca="1" si="39"/>
        <v/>
      </c>
      <c r="CD95" s="92" t="str">
        <f t="shared" ca="1" si="39"/>
        <v/>
      </c>
      <c r="CE95" s="30" t="str">
        <f t="shared" ca="1" si="29"/>
        <v/>
      </c>
      <c r="CF95" s="31" t="str">
        <f t="shared" ca="1" si="29"/>
        <v/>
      </c>
      <c r="CG95" s="31" t="str">
        <f t="shared" ca="1" si="29"/>
        <v/>
      </c>
      <c r="CH95" s="31" t="str">
        <f t="shared" ca="1" si="29"/>
        <v/>
      </c>
    </row>
    <row r="96" spans="1:86" ht="24" hidden="1" customHeight="1" outlineLevel="1" x14ac:dyDescent="0.2">
      <c r="A96" s="26">
        <v>88</v>
      </c>
      <c r="B96" s="137"/>
      <c r="C96" s="125"/>
      <c r="D96" s="100"/>
      <c r="E96" s="126"/>
      <c r="F96" s="180"/>
      <c r="G96" s="180"/>
      <c r="H96" s="180"/>
      <c r="I96" s="180"/>
      <c r="J96" s="180"/>
      <c r="K96" s="180"/>
      <c r="L96" s="180"/>
      <c r="M96" s="180"/>
      <c r="N96" s="180"/>
      <c r="O96" s="180"/>
      <c r="P96" s="180"/>
      <c r="Q96" s="180"/>
      <c r="R96" s="180"/>
      <c r="S96" s="180"/>
      <c r="T96" s="180"/>
      <c r="U96" s="29">
        <f t="shared" si="30"/>
        <v>0</v>
      </c>
      <c r="W96" s="26">
        <v>88</v>
      </c>
      <c r="X96" s="27">
        <f t="shared" si="36"/>
        <v>0</v>
      </c>
      <c r="Y96" s="27">
        <f t="shared" si="37"/>
        <v>0</v>
      </c>
      <c r="Z96" s="28">
        <f t="shared" si="38"/>
        <v>0</v>
      </c>
      <c r="AA96" s="92" t="str">
        <f t="shared" ca="1" si="31"/>
        <v/>
      </c>
      <c r="AB96" s="92" t="str">
        <f t="shared" ca="1" si="39"/>
        <v/>
      </c>
      <c r="AC96" s="92" t="str">
        <f t="shared" ca="1" si="39"/>
        <v/>
      </c>
      <c r="AD96" s="92" t="str">
        <f t="shared" ca="1" si="39"/>
        <v/>
      </c>
      <c r="AE96" s="92" t="str">
        <f t="shared" ca="1" si="39"/>
        <v/>
      </c>
      <c r="AF96" s="92" t="str">
        <f t="shared" ca="1" si="39"/>
        <v/>
      </c>
      <c r="AG96" s="92" t="str">
        <f t="shared" ca="1" si="39"/>
        <v/>
      </c>
      <c r="AH96" s="92" t="str">
        <f t="shared" ca="1" si="39"/>
        <v/>
      </c>
      <c r="AI96" s="92" t="str">
        <f t="shared" ca="1" si="39"/>
        <v/>
      </c>
      <c r="AJ96" s="92" t="str">
        <f t="shared" ca="1" si="39"/>
        <v/>
      </c>
      <c r="AK96" s="92" t="str">
        <f t="shared" ca="1" si="39"/>
        <v/>
      </c>
      <c r="AL96" s="92" t="str">
        <f t="shared" ca="1" si="39"/>
        <v/>
      </c>
      <c r="AM96" s="92" t="str">
        <f t="shared" ca="1" si="39"/>
        <v/>
      </c>
      <c r="AN96" s="92" t="str">
        <f t="shared" ca="1" si="39"/>
        <v/>
      </c>
      <c r="AO96" s="92" t="str">
        <f t="shared" ca="1" si="39"/>
        <v/>
      </c>
      <c r="AP96" s="92" t="str">
        <f t="shared" ca="1" si="39"/>
        <v/>
      </c>
      <c r="AQ96" s="92" t="str">
        <f t="shared" ca="1" si="39"/>
        <v/>
      </c>
      <c r="AR96" s="92" t="str">
        <f t="shared" ca="1" si="39"/>
        <v/>
      </c>
      <c r="AS96" s="92" t="str">
        <f t="shared" ca="1" si="39"/>
        <v/>
      </c>
      <c r="AT96" s="92" t="str">
        <f t="shared" ca="1" si="39"/>
        <v/>
      </c>
      <c r="AU96" s="92" t="str">
        <f t="shared" ca="1" si="39"/>
        <v/>
      </c>
      <c r="AV96" s="92" t="str">
        <f t="shared" ca="1" si="39"/>
        <v/>
      </c>
      <c r="AW96" s="92" t="str">
        <f t="shared" ca="1" si="39"/>
        <v/>
      </c>
      <c r="AX96" s="92" t="str">
        <f t="shared" ca="1" si="39"/>
        <v/>
      </c>
      <c r="AY96" s="92" t="str">
        <f t="shared" ca="1" si="39"/>
        <v/>
      </c>
      <c r="AZ96" s="92" t="str">
        <f t="shared" ca="1" si="39"/>
        <v/>
      </c>
      <c r="BA96" s="92" t="str">
        <f t="shared" ca="1" si="39"/>
        <v/>
      </c>
      <c r="BB96" s="92" t="str">
        <f t="shared" ca="1" si="39"/>
        <v/>
      </c>
      <c r="BC96" s="92" t="str">
        <f t="shared" ca="1" si="39"/>
        <v/>
      </c>
      <c r="BD96" s="92" t="str">
        <f t="shared" ca="1" si="39"/>
        <v/>
      </c>
      <c r="BE96" s="92" t="str">
        <f t="shared" ca="1" si="39"/>
        <v/>
      </c>
      <c r="BF96" s="92" t="str">
        <f t="shared" ca="1" si="39"/>
        <v/>
      </c>
      <c r="BG96" s="92" t="str">
        <f t="shared" ca="1" si="39"/>
        <v/>
      </c>
      <c r="BH96" s="92" t="str">
        <f t="shared" ca="1" si="39"/>
        <v/>
      </c>
      <c r="BI96" s="92" t="str">
        <f t="shared" ca="1" si="39"/>
        <v/>
      </c>
      <c r="BJ96" s="92" t="str">
        <f t="shared" ca="1" si="39"/>
        <v/>
      </c>
      <c r="BK96" s="92" t="str">
        <f t="shared" ca="1" si="39"/>
        <v/>
      </c>
      <c r="BL96" s="92" t="str">
        <f t="shared" ca="1" si="39"/>
        <v/>
      </c>
      <c r="BM96" s="92" t="str">
        <f t="shared" ca="1" si="39"/>
        <v/>
      </c>
      <c r="BN96" s="92" t="str">
        <f t="shared" ca="1" si="39"/>
        <v/>
      </c>
      <c r="BO96" s="92" t="str">
        <f t="shared" ca="1" si="39"/>
        <v/>
      </c>
      <c r="BP96" s="92" t="str">
        <f t="shared" ca="1" si="39"/>
        <v/>
      </c>
      <c r="BQ96" s="92" t="str">
        <f t="shared" ca="1" si="39"/>
        <v/>
      </c>
      <c r="BR96" s="92" t="str">
        <f t="shared" ca="1" si="39"/>
        <v/>
      </c>
      <c r="BS96" s="92" t="str">
        <f t="shared" ca="1" si="39"/>
        <v/>
      </c>
      <c r="BT96" s="92" t="str">
        <f t="shared" ca="1" si="39"/>
        <v/>
      </c>
      <c r="BU96" s="92" t="str">
        <f t="shared" ca="1" si="39"/>
        <v/>
      </c>
      <c r="BV96" s="92" t="str">
        <f t="shared" ca="1" si="39"/>
        <v/>
      </c>
      <c r="BW96" s="92" t="str">
        <f t="shared" ca="1" si="39"/>
        <v/>
      </c>
      <c r="BX96" s="92" t="str">
        <f t="shared" ca="1" si="39"/>
        <v/>
      </c>
      <c r="BY96" s="92" t="str">
        <f t="shared" ca="1" si="39"/>
        <v/>
      </c>
      <c r="BZ96" s="92" t="str">
        <f t="shared" ca="1" si="39"/>
        <v/>
      </c>
      <c r="CA96" s="92" t="str">
        <f t="shared" ca="1" si="39"/>
        <v/>
      </c>
      <c r="CB96" s="92" t="str">
        <f t="shared" ca="1" si="39"/>
        <v/>
      </c>
      <c r="CC96" s="92" t="str">
        <f t="shared" ca="1" si="39"/>
        <v/>
      </c>
      <c r="CD96" s="92" t="str">
        <f t="shared" ca="1" si="39"/>
        <v/>
      </c>
      <c r="CE96" s="30" t="str">
        <f t="shared" ca="1" si="29"/>
        <v/>
      </c>
      <c r="CF96" s="31" t="str">
        <f t="shared" ca="1" si="29"/>
        <v/>
      </c>
      <c r="CG96" s="31" t="str">
        <f t="shared" ca="1" si="29"/>
        <v/>
      </c>
      <c r="CH96" s="31" t="str">
        <f t="shared" ca="1" si="29"/>
        <v/>
      </c>
    </row>
    <row r="97" spans="1:86" ht="24" hidden="1" customHeight="1" outlineLevel="1" x14ac:dyDescent="0.2">
      <c r="A97" s="26">
        <v>89</v>
      </c>
      <c r="B97" s="137"/>
      <c r="C97" s="125"/>
      <c r="D97" s="100"/>
      <c r="E97" s="126"/>
      <c r="F97" s="180"/>
      <c r="G97" s="180"/>
      <c r="H97" s="180"/>
      <c r="I97" s="180"/>
      <c r="J97" s="180"/>
      <c r="K97" s="180"/>
      <c r="L97" s="180"/>
      <c r="M97" s="180"/>
      <c r="N97" s="180"/>
      <c r="O97" s="180"/>
      <c r="P97" s="180"/>
      <c r="Q97" s="180"/>
      <c r="R97" s="180"/>
      <c r="S97" s="180"/>
      <c r="T97" s="180"/>
      <c r="U97" s="29">
        <f t="shared" si="30"/>
        <v>0</v>
      </c>
      <c r="W97" s="26">
        <v>89</v>
      </c>
      <c r="X97" s="27">
        <f t="shared" si="36"/>
        <v>0</v>
      </c>
      <c r="Y97" s="27">
        <f t="shared" si="37"/>
        <v>0</v>
      </c>
      <c r="Z97" s="28">
        <f t="shared" si="38"/>
        <v>0</v>
      </c>
      <c r="AA97" s="92" t="str">
        <f t="shared" ca="1" si="31"/>
        <v/>
      </c>
      <c r="AB97" s="92" t="str">
        <f t="shared" ca="1" si="39"/>
        <v/>
      </c>
      <c r="AC97" s="92" t="str">
        <f t="shared" ca="1" si="39"/>
        <v/>
      </c>
      <c r="AD97" s="92" t="str">
        <f t="shared" ca="1" si="39"/>
        <v/>
      </c>
      <c r="AE97" s="92" t="str">
        <f t="shared" ca="1" si="39"/>
        <v/>
      </c>
      <c r="AF97" s="92" t="str">
        <f t="shared" ca="1" si="39"/>
        <v/>
      </c>
      <c r="AG97" s="92" t="str">
        <f t="shared" ca="1" si="39"/>
        <v/>
      </c>
      <c r="AH97" s="92" t="str">
        <f t="shared" ca="1" si="39"/>
        <v/>
      </c>
      <c r="AI97" s="92" t="str">
        <f t="shared" ca="1" si="39"/>
        <v/>
      </c>
      <c r="AJ97" s="92" t="str">
        <f t="shared" ca="1" si="39"/>
        <v/>
      </c>
      <c r="AK97" s="92" t="str">
        <f t="shared" ca="1" si="39"/>
        <v/>
      </c>
      <c r="AL97" s="92" t="str">
        <f t="shared" ca="1" si="39"/>
        <v/>
      </c>
      <c r="AM97" s="92" t="str">
        <f t="shared" ca="1" si="39"/>
        <v/>
      </c>
      <c r="AN97" s="92" t="str">
        <f t="shared" ca="1" si="39"/>
        <v/>
      </c>
      <c r="AO97" s="92" t="str">
        <f t="shared" ca="1" si="39"/>
        <v/>
      </c>
      <c r="AP97" s="92" t="str">
        <f t="shared" ca="1" si="39"/>
        <v/>
      </c>
      <c r="AQ97" s="92" t="str">
        <f t="shared" ca="1" si="39"/>
        <v/>
      </c>
      <c r="AR97" s="92" t="str">
        <f t="shared" ca="1" si="39"/>
        <v/>
      </c>
      <c r="AS97" s="92" t="str">
        <f t="shared" ca="1" si="39"/>
        <v/>
      </c>
      <c r="AT97" s="92" t="str">
        <f t="shared" ca="1" si="39"/>
        <v/>
      </c>
      <c r="AU97" s="92" t="str">
        <f t="shared" ca="1" si="39"/>
        <v/>
      </c>
      <c r="AV97" s="92" t="str">
        <f t="shared" ca="1" si="39"/>
        <v/>
      </c>
      <c r="AW97" s="92" t="str">
        <f t="shared" ca="1" si="39"/>
        <v/>
      </c>
      <c r="AX97" s="92" t="str">
        <f t="shared" ca="1" si="39"/>
        <v/>
      </c>
      <c r="AY97" s="92" t="str">
        <f t="shared" ca="1" si="39"/>
        <v/>
      </c>
      <c r="AZ97" s="92" t="str">
        <f t="shared" ca="1" si="39"/>
        <v/>
      </c>
      <c r="BA97" s="92" t="str">
        <f t="shared" ca="1" si="39"/>
        <v/>
      </c>
      <c r="BB97" s="92" t="str">
        <f t="shared" ca="1" si="39"/>
        <v/>
      </c>
      <c r="BC97" s="92" t="str">
        <f t="shared" ca="1" si="39"/>
        <v/>
      </c>
      <c r="BD97" s="92" t="str">
        <f t="shared" ca="1" si="39"/>
        <v/>
      </c>
      <c r="BE97" s="92" t="str">
        <f t="shared" ca="1" si="39"/>
        <v/>
      </c>
      <c r="BF97" s="92" t="str">
        <f t="shared" ca="1" si="39"/>
        <v/>
      </c>
      <c r="BG97" s="92" t="str">
        <f t="shared" ca="1" si="39"/>
        <v/>
      </c>
      <c r="BH97" s="92" t="str">
        <f t="shared" ca="1" si="39"/>
        <v/>
      </c>
      <c r="BI97" s="92" t="str">
        <f t="shared" ca="1" si="39"/>
        <v/>
      </c>
      <c r="BJ97" s="92" t="str">
        <f t="shared" ca="1" si="39"/>
        <v/>
      </c>
      <c r="BK97" s="92" t="str">
        <f t="shared" ref="AB97:CD102" ca="1" si="40">IF(INDIRECT(BK$3&amp;ROW())="","",IF(BK$7=$X97,INDIRECT(BK$3&amp;ROW()),""))</f>
        <v/>
      </c>
      <c r="BL97" s="92" t="str">
        <f t="shared" ca="1" si="40"/>
        <v/>
      </c>
      <c r="BM97" s="92" t="str">
        <f t="shared" ca="1" si="40"/>
        <v/>
      </c>
      <c r="BN97" s="92" t="str">
        <f t="shared" ca="1" si="40"/>
        <v/>
      </c>
      <c r="BO97" s="92" t="str">
        <f t="shared" ca="1" si="40"/>
        <v/>
      </c>
      <c r="BP97" s="92" t="str">
        <f t="shared" ca="1" si="40"/>
        <v/>
      </c>
      <c r="BQ97" s="92" t="str">
        <f t="shared" ca="1" si="40"/>
        <v/>
      </c>
      <c r="BR97" s="92" t="str">
        <f t="shared" ca="1" si="40"/>
        <v/>
      </c>
      <c r="BS97" s="92" t="str">
        <f t="shared" ca="1" si="40"/>
        <v/>
      </c>
      <c r="BT97" s="92" t="str">
        <f t="shared" ca="1" si="40"/>
        <v/>
      </c>
      <c r="BU97" s="92" t="str">
        <f t="shared" ca="1" si="40"/>
        <v/>
      </c>
      <c r="BV97" s="92" t="str">
        <f t="shared" ca="1" si="40"/>
        <v/>
      </c>
      <c r="BW97" s="92" t="str">
        <f t="shared" ca="1" si="40"/>
        <v/>
      </c>
      <c r="BX97" s="92" t="str">
        <f t="shared" ca="1" si="40"/>
        <v/>
      </c>
      <c r="BY97" s="92" t="str">
        <f t="shared" ca="1" si="40"/>
        <v/>
      </c>
      <c r="BZ97" s="92" t="str">
        <f t="shared" ca="1" si="40"/>
        <v/>
      </c>
      <c r="CA97" s="92" t="str">
        <f t="shared" ca="1" si="40"/>
        <v/>
      </c>
      <c r="CB97" s="92" t="str">
        <f t="shared" ca="1" si="40"/>
        <v/>
      </c>
      <c r="CC97" s="92" t="str">
        <f t="shared" ca="1" si="40"/>
        <v/>
      </c>
      <c r="CD97" s="92" t="str">
        <f t="shared" ca="1" si="40"/>
        <v/>
      </c>
      <c r="CE97" s="30" t="str">
        <f t="shared" ca="1" si="29"/>
        <v/>
      </c>
      <c r="CF97" s="31" t="str">
        <f t="shared" ca="1" si="29"/>
        <v/>
      </c>
      <c r="CG97" s="31" t="str">
        <f t="shared" ca="1" si="29"/>
        <v/>
      </c>
      <c r="CH97" s="31" t="str">
        <f t="shared" ca="1" si="29"/>
        <v/>
      </c>
    </row>
    <row r="98" spans="1:86" ht="24" hidden="1" customHeight="1" outlineLevel="1" x14ac:dyDescent="0.2">
      <c r="A98" s="26">
        <v>90</v>
      </c>
      <c r="B98" s="137"/>
      <c r="C98" s="125"/>
      <c r="D98" s="100"/>
      <c r="E98" s="126"/>
      <c r="F98" s="180"/>
      <c r="G98" s="180"/>
      <c r="H98" s="180"/>
      <c r="I98" s="180"/>
      <c r="J98" s="180"/>
      <c r="K98" s="180"/>
      <c r="L98" s="180"/>
      <c r="M98" s="180"/>
      <c r="N98" s="180"/>
      <c r="O98" s="180"/>
      <c r="P98" s="180"/>
      <c r="Q98" s="180"/>
      <c r="R98" s="180"/>
      <c r="S98" s="180"/>
      <c r="T98" s="180"/>
      <c r="U98" s="29">
        <f t="shared" si="30"/>
        <v>0</v>
      </c>
      <c r="W98" s="26">
        <v>90</v>
      </c>
      <c r="X98" s="27">
        <f t="shared" si="36"/>
        <v>0</v>
      </c>
      <c r="Y98" s="27">
        <f t="shared" si="37"/>
        <v>0</v>
      </c>
      <c r="Z98" s="28">
        <f t="shared" si="38"/>
        <v>0</v>
      </c>
      <c r="AA98" s="92" t="str">
        <f t="shared" ca="1" si="31"/>
        <v/>
      </c>
      <c r="AB98" s="92" t="str">
        <f t="shared" ca="1" si="40"/>
        <v/>
      </c>
      <c r="AC98" s="92" t="str">
        <f t="shared" ca="1" si="40"/>
        <v/>
      </c>
      <c r="AD98" s="92" t="str">
        <f t="shared" ca="1" si="40"/>
        <v/>
      </c>
      <c r="AE98" s="92" t="str">
        <f t="shared" ca="1" si="40"/>
        <v/>
      </c>
      <c r="AF98" s="92" t="str">
        <f t="shared" ca="1" si="40"/>
        <v/>
      </c>
      <c r="AG98" s="92" t="str">
        <f t="shared" ca="1" si="40"/>
        <v/>
      </c>
      <c r="AH98" s="92" t="str">
        <f t="shared" ca="1" si="40"/>
        <v/>
      </c>
      <c r="AI98" s="92" t="str">
        <f t="shared" ca="1" si="40"/>
        <v/>
      </c>
      <c r="AJ98" s="92" t="str">
        <f t="shared" ca="1" si="40"/>
        <v/>
      </c>
      <c r="AK98" s="92" t="str">
        <f t="shared" ca="1" si="40"/>
        <v/>
      </c>
      <c r="AL98" s="92" t="str">
        <f t="shared" ca="1" si="40"/>
        <v/>
      </c>
      <c r="AM98" s="92" t="str">
        <f t="shared" ca="1" si="40"/>
        <v/>
      </c>
      <c r="AN98" s="92" t="str">
        <f t="shared" ca="1" si="40"/>
        <v/>
      </c>
      <c r="AO98" s="92" t="str">
        <f t="shared" ca="1" si="40"/>
        <v/>
      </c>
      <c r="AP98" s="92" t="str">
        <f t="shared" ca="1" si="40"/>
        <v/>
      </c>
      <c r="AQ98" s="92" t="str">
        <f t="shared" ca="1" si="40"/>
        <v/>
      </c>
      <c r="AR98" s="92" t="str">
        <f t="shared" ca="1" si="40"/>
        <v/>
      </c>
      <c r="AS98" s="92" t="str">
        <f t="shared" ca="1" si="40"/>
        <v/>
      </c>
      <c r="AT98" s="92" t="str">
        <f t="shared" ca="1" si="40"/>
        <v/>
      </c>
      <c r="AU98" s="92" t="str">
        <f t="shared" ca="1" si="40"/>
        <v/>
      </c>
      <c r="AV98" s="92" t="str">
        <f t="shared" ca="1" si="40"/>
        <v/>
      </c>
      <c r="AW98" s="92" t="str">
        <f t="shared" ca="1" si="40"/>
        <v/>
      </c>
      <c r="AX98" s="92" t="str">
        <f t="shared" ca="1" si="40"/>
        <v/>
      </c>
      <c r="AY98" s="92" t="str">
        <f t="shared" ca="1" si="40"/>
        <v/>
      </c>
      <c r="AZ98" s="92" t="str">
        <f t="shared" ca="1" si="40"/>
        <v/>
      </c>
      <c r="BA98" s="92" t="str">
        <f t="shared" ca="1" si="40"/>
        <v/>
      </c>
      <c r="BB98" s="92" t="str">
        <f t="shared" ca="1" si="40"/>
        <v/>
      </c>
      <c r="BC98" s="92" t="str">
        <f t="shared" ca="1" si="40"/>
        <v/>
      </c>
      <c r="BD98" s="92" t="str">
        <f t="shared" ca="1" si="40"/>
        <v/>
      </c>
      <c r="BE98" s="92" t="str">
        <f t="shared" ca="1" si="40"/>
        <v/>
      </c>
      <c r="BF98" s="92" t="str">
        <f t="shared" ca="1" si="40"/>
        <v/>
      </c>
      <c r="BG98" s="92" t="str">
        <f t="shared" ca="1" si="40"/>
        <v/>
      </c>
      <c r="BH98" s="92" t="str">
        <f t="shared" ca="1" si="40"/>
        <v/>
      </c>
      <c r="BI98" s="92" t="str">
        <f t="shared" ca="1" si="40"/>
        <v/>
      </c>
      <c r="BJ98" s="92" t="str">
        <f t="shared" ca="1" si="40"/>
        <v/>
      </c>
      <c r="BK98" s="92" t="str">
        <f t="shared" ca="1" si="40"/>
        <v/>
      </c>
      <c r="BL98" s="92" t="str">
        <f t="shared" ca="1" si="40"/>
        <v/>
      </c>
      <c r="BM98" s="92" t="str">
        <f t="shared" ca="1" si="40"/>
        <v/>
      </c>
      <c r="BN98" s="92" t="str">
        <f t="shared" ca="1" si="40"/>
        <v/>
      </c>
      <c r="BO98" s="92" t="str">
        <f t="shared" ca="1" si="40"/>
        <v/>
      </c>
      <c r="BP98" s="92" t="str">
        <f t="shared" ca="1" si="40"/>
        <v/>
      </c>
      <c r="BQ98" s="92" t="str">
        <f t="shared" ca="1" si="40"/>
        <v/>
      </c>
      <c r="BR98" s="92" t="str">
        <f t="shared" ca="1" si="40"/>
        <v/>
      </c>
      <c r="BS98" s="92" t="str">
        <f t="shared" ca="1" si="40"/>
        <v/>
      </c>
      <c r="BT98" s="92" t="str">
        <f t="shared" ca="1" si="40"/>
        <v/>
      </c>
      <c r="BU98" s="92" t="str">
        <f t="shared" ca="1" si="40"/>
        <v/>
      </c>
      <c r="BV98" s="92" t="str">
        <f t="shared" ca="1" si="40"/>
        <v/>
      </c>
      <c r="BW98" s="92" t="str">
        <f t="shared" ca="1" si="40"/>
        <v/>
      </c>
      <c r="BX98" s="92" t="str">
        <f t="shared" ca="1" si="40"/>
        <v/>
      </c>
      <c r="BY98" s="92" t="str">
        <f t="shared" ca="1" si="40"/>
        <v/>
      </c>
      <c r="BZ98" s="92" t="str">
        <f t="shared" ca="1" si="40"/>
        <v/>
      </c>
      <c r="CA98" s="92" t="str">
        <f t="shared" ca="1" si="40"/>
        <v/>
      </c>
      <c r="CB98" s="92" t="str">
        <f t="shared" ca="1" si="40"/>
        <v/>
      </c>
      <c r="CC98" s="92" t="str">
        <f t="shared" ca="1" si="40"/>
        <v/>
      </c>
      <c r="CD98" s="92" t="str">
        <f t="shared" ca="1" si="40"/>
        <v/>
      </c>
      <c r="CE98" s="30" t="str">
        <f t="shared" ca="1" si="29"/>
        <v/>
      </c>
      <c r="CF98" s="31" t="str">
        <f t="shared" ca="1" si="29"/>
        <v/>
      </c>
      <c r="CG98" s="31" t="str">
        <f t="shared" ca="1" si="29"/>
        <v/>
      </c>
      <c r="CH98" s="31" t="str">
        <f t="shared" ca="1" si="29"/>
        <v/>
      </c>
    </row>
    <row r="99" spans="1:86" ht="24" hidden="1" customHeight="1" outlineLevel="1" x14ac:dyDescent="0.2">
      <c r="A99" s="26">
        <v>91</v>
      </c>
      <c r="B99" s="137"/>
      <c r="C99" s="125"/>
      <c r="D99" s="100"/>
      <c r="E99" s="126"/>
      <c r="F99" s="180"/>
      <c r="G99" s="180"/>
      <c r="H99" s="180"/>
      <c r="I99" s="180"/>
      <c r="J99" s="180"/>
      <c r="K99" s="180"/>
      <c r="L99" s="180"/>
      <c r="M99" s="180"/>
      <c r="N99" s="180"/>
      <c r="O99" s="180"/>
      <c r="P99" s="180"/>
      <c r="Q99" s="180"/>
      <c r="R99" s="180"/>
      <c r="S99" s="180"/>
      <c r="T99" s="180"/>
      <c r="U99" s="29">
        <f t="shared" si="30"/>
        <v>0</v>
      </c>
      <c r="W99" s="26">
        <v>91</v>
      </c>
      <c r="X99" s="27">
        <f t="shared" si="36"/>
        <v>0</v>
      </c>
      <c r="Y99" s="27">
        <f t="shared" si="37"/>
        <v>0</v>
      </c>
      <c r="Z99" s="28">
        <f t="shared" si="38"/>
        <v>0</v>
      </c>
      <c r="AA99" s="92" t="str">
        <f t="shared" ca="1" si="31"/>
        <v/>
      </c>
      <c r="AB99" s="92" t="str">
        <f t="shared" ca="1" si="40"/>
        <v/>
      </c>
      <c r="AC99" s="92" t="str">
        <f t="shared" ca="1" si="40"/>
        <v/>
      </c>
      <c r="AD99" s="92" t="str">
        <f t="shared" ca="1" si="40"/>
        <v/>
      </c>
      <c r="AE99" s="92" t="str">
        <f t="shared" ca="1" si="40"/>
        <v/>
      </c>
      <c r="AF99" s="92" t="str">
        <f t="shared" ca="1" si="40"/>
        <v/>
      </c>
      <c r="AG99" s="92" t="str">
        <f t="shared" ca="1" si="40"/>
        <v/>
      </c>
      <c r="AH99" s="92" t="str">
        <f t="shared" ca="1" si="40"/>
        <v/>
      </c>
      <c r="AI99" s="92" t="str">
        <f t="shared" ca="1" si="40"/>
        <v/>
      </c>
      <c r="AJ99" s="92" t="str">
        <f t="shared" ca="1" si="40"/>
        <v/>
      </c>
      <c r="AK99" s="92" t="str">
        <f t="shared" ca="1" si="40"/>
        <v/>
      </c>
      <c r="AL99" s="92" t="str">
        <f t="shared" ca="1" si="40"/>
        <v/>
      </c>
      <c r="AM99" s="92" t="str">
        <f t="shared" ca="1" si="40"/>
        <v/>
      </c>
      <c r="AN99" s="92" t="str">
        <f t="shared" ca="1" si="40"/>
        <v/>
      </c>
      <c r="AO99" s="92" t="str">
        <f t="shared" ca="1" si="40"/>
        <v/>
      </c>
      <c r="AP99" s="92" t="str">
        <f t="shared" ca="1" si="40"/>
        <v/>
      </c>
      <c r="AQ99" s="92" t="str">
        <f t="shared" ca="1" si="40"/>
        <v/>
      </c>
      <c r="AR99" s="92" t="str">
        <f t="shared" ca="1" si="40"/>
        <v/>
      </c>
      <c r="AS99" s="92" t="str">
        <f t="shared" ca="1" si="40"/>
        <v/>
      </c>
      <c r="AT99" s="92" t="str">
        <f t="shared" ca="1" si="40"/>
        <v/>
      </c>
      <c r="AU99" s="92" t="str">
        <f t="shared" ca="1" si="40"/>
        <v/>
      </c>
      <c r="AV99" s="92" t="str">
        <f t="shared" ca="1" si="40"/>
        <v/>
      </c>
      <c r="AW99" s="92" t="str">
        <f t="shared" ca="1" si="40"/>
        <v/>
      </c>
      <c r="AX99" s="92" t="str">
        <f t="shared" ca="1" si="40"/>
        <v/>
      </c>
      <c r="AY99" s="92" t="str">
        <f t="shared" ca="1" si="40"/>
        <v/>
      </c>
      <c r="AZ99" s="92" t="str">
        <f t="shared" ca="1" si="40"/>
        <v/>
      </c>
      <c r="BA99" s="92" t="str">
        <f t="shared" ca="1" si="40"/>
        <v/>
      </c>
      <c r="BB99" s="92" t="str">
        <f t="shared" ca="1" si="40"/>
        <v/>
      </c>
      <c r="BC99" s="92" t="str">
        <f t="shared" ca="1" si="40"/>
        <v/>
      </c>
      <c r="BD99" s="92" t="str">
        <f t="shared" ca="1" si="40"/>
        <v/>
      </c>
      <c r="BE99" s="92" t="str">
        <f t="shared" ca="1" si="40"/>
        <v/>
      </c>
      <c r="BF99" s="92" t="str">
        <f t="shared" ca="1" si="40"/>
        <v/>
      </c>
      <c r="BG99" s="92" t="str">
        <f t="shared" ca="1" si="40"/>
        <v/>
      </c>
      <c r="BH99" s="92" t="str">
        <f t="shared" ca="1" si="40"/>
        <v/>
      </c>
      <c r="BI99" s="92" t="str">
        <f t="shared" ca="1" si="40"/>
        <v/>
      </c>
      <c r="BJ99" s="92" t="str">
        <f t="shared" ca="1" si="40"/>
        <v/>
      </c>
      <c r="BK99" s="92" t="str">
        <f t="shared" ca="1" si="40"/>
        <v/>
      </c>
      <c r="BL99" s="92" t="str">
        <f t="shared" ca="1" si="40"/>
        <v/>
      </c>
      <c r="BM99" s="92" t="str">
        <f t="shared" ca="1" si="40"/>
        <v/>
      </c>
      <c r="BN99" s="92" t="str">
        <f t="shared" ca="1" si="40"/>
        <v/>
      </c>
      <c r="BO99" s="92" t="str">
        <f t="shared" ca="1" si="40"/>
        <v/>
      </c>
      <c r="BP99" s="92" t="str">
        <f t="shared" ca="1" si="40"/>
        <v/>
      </c>
      <c r="BQ99" s="92" t="str">
        <f t="shared" ca="1" si="40"/>
        <v/>
      </c>
      <c r="BR99" s="92" t="str">
        <f t="shared" ca="1" si="40"/>
        <v/>
      </c>
      <c r="BS99" s="92" t="str">
        <f t="shared" ca="1" si="40"/>
        <v/>
      </c>
      <c r="BT99" s="92" t="str">
        <f t="shared" ca="1" si="40"/>
        <v/>
      </c>
      <c r="BU99" s="92" t="str">
        <f t="shared" ca="1" si="40"/>
        <v/>
      </c>
      <c r="BV99" s="92" t="str">
        <f t="shared" ca="1" si="40"/>
        <v/>
      </c>
      <c r="BW99" s="92" t="str">
        <f t="shared" ca="1" si="40"/>
        <v/>
      </c>
      <c r="BX99" s="92" t="str">
        <f t="shared" ca="1" si="40"/>
        <v/>
      </c>
      <c r="BY99" s="92" t="str">
        <f t="shared" ca="1" si="40"/>
        <v/>
      </c>
      <c r="BZ99" s="92" t="str">
        <f t="shared" ca="1" si="40"/>
        <v/>
      </c>
      <c r="CA99" s="92" t="str">
        <f t="shared" ca="1" si="40"/>
        <v/>
      </c>
      <c r="CB99" s="92" t="str">
        <f t="shared" ca="1" si="40"/>
        <v/>
      </c>
      <c r="CC99" s="92" t="str">
        <f t="shared" ca="1" si="40"/>
        <v/>
      </c>
      <c r="CD99" s="92" t="str">
        <f t="shared" ca="1" si="40"/>
        <v/>
      </c>
      <c r="CE99" s="30" t="str">
        <f t="shared" ca="1" si="29"/>
        <v/>
      </c>
      <c r="CF99" s="31" t="str">
        <f t="shared" ca="1" si="29"/>
        <v/>
      </c>
      <c r="CG99" s="31" t="str">
        <f t="shared" ca="1" si="29"/>
        <v/>
      </c>
      <c r="CH99" s="31" t="str">
        <f t="shared" ca="1" si="29"/>
        <v/>
      </c>
    </row>
    <row r="100" spans="1:86" ht="24" hidden="1" customHeight="1" outlineLevel="1" x14ac:dyDescent="0.2">
      <c r="A100" s="26">
        <v>92</v>
      </c>
      <c r="B100" s="137"/>
      <c r="C100" s="125"/>
      <c r="D100" s="100"/>
      <c r="E100" s="126"/>
      <c r="F100" s="180"/>
      <c r="G100" s="180"/>
      <c r="H100" s="180"/>
      <c r="I100" s="180"/>
      <c r="J100" s="180"/>
      <c r="K100" s="180"/>
      <c r="L100" s="180"/>
      <c r="M100" s="180"/>
      <c r="N100" s="180"/>
      <c r="O100" s="180"/>
      <c r="P100" s="180"/>
      <c r="Q100" s="180"/>
      <c r="R100" s="180"/>
      <c r="S100" s="180"/>
      <c r="T100" s="180"/>
      <c r="U100" s="29">
        <f t="shared" si="30"/>
        <v>0</v>
      </c>
      <c r="W100" s="26">
        <v>92</v>
      </c>
      <c r="X100" s="27">
        <f t="shared" si="36"/>
        <v>0</v>
      </c>
      <c r="Y100" s="27">
        <f t="shared" si="37"/>
        <v>0</v>
      </c>
      <c r="Z100" s="28">
        <f t="shared" si="38"/>
        <v>0</v>
      </c>
      <c r="AA100" s="92" t="str">
        <f t="shared" ca="1" si="31"/>
        <v/>
      </c>
      <c r="AB100" s="92" t="str">
        <f t="shared" ca="1" si="40"/>
        <v/>
      </c>
      <c r="AC100" s="92" t="str">
        <f t="shared" ca="1" si="40"/>
        <v/>
      </c>
      <c r="AD100" s="92" t="str">
        <f t="shared" ca="1" si="40"/>
        <v/>
      </c>
      <c r="AE100" s="92" t="str">
        <f t="shared" ca="1" si="40"/>
        <v/>
      </c>
      <c r="AF100" s="92" t="str">
        <f t="shared" ca="1" si="40"/>
        <v/>
      </c>
      <c r="AG100" s="92" t="str">
        <f t="shared" ca="1" si="40"/>
        <v/>
      </c>
      <c r="AH100" s="92" t="str">
        <f t="shared" ca="1" si="40"/>
        <v/>
      </c>
      <c r="AI100" s="92" t="str">
        <f t="shared" ca="1" si="40"/>
        <v/>
      </c>
      <c r="AJ100" s="92" t="str">
        <f t="shared" ca="1" si="40"/>
        <v/>
      </c>
      <c r="AK100" s="92" t="str">
        <f t="shared" ca="1" si="40"/>
        <v/>
      </c>
      <c r="AL100" s="92" t="str">
        <f t="shared" ca="1" si="40"/>
        <v/>
      </c>
      <c r="AM100" s="92" t="str">
        <f t="shared" ca="1" si="40"/>
        <v/>
      </c>
      <c r="AN100" s="92" t="str">
        <f t="shared" ca="1" si="40"/>
        <v/>
      </c>
      <c r="AO100" s="92" t="str">
        <f t="shared" ca="1" si="40"/>
        <v/>
      </c>
      <c r="AP100" s="92" t="str">
        <f t="shared" ca="1" si="40"/>
        <v/>
      </c>
      <c r="AQ100" s="92" t="str">
        <f t="shared" ca="1" si="40"/>
        <v/>
      </c>
      <c r="AR100" s="92" t="str">
        <f t="shared" ca="1" si="40"/>
        <v/>
      </c>
      <c r="AS100" s="92" t="str">
        <f t="shared" ca="1" si="40"/>
        <v/>
      </c>
      <c r="AT100" s="92" t="str">
        <f t="shared" ca="1" si="40"/>
        <v/>
      </c>
      <c r="AU100" s="92" t="str">
        <f t="shared" ca="1" si="40"/>
        <v/>
      </c>
      <c r="AV100" s="92" t="str">
        <f t="shared" ca="1" si="40"/>
        <v/>
      </c>
      <c r="AW100" s="92" t="str">
        <f t="shared" ca="1" si="40"/>
        <v/>
      </c>
      <c r="AX100" s="92" t="str">
        <f t="shared" ca="1" si="40"/>
        <v/>
      </c>
      <c r="AY100" s="92" t="str">
        <f t="shared" ca="1" si="40"/>
        <v/>
      </c>
      <c r="AZ100" s="92" t="str">
        <f t="shared" ca="1" si="40"/>
        <v/>
      </c>
      <c r="BA100" s="92" t="str">
        <f t="shared" ca="1" si="40"/>
        <v/>
      </c>
      <c r="BB100" s="92" t="str">
        <f t="shared" ca="1" si="40"/>
        <v/>
      </c>
      <c r="BC100" s="92" t="str">
        <f t="shared" ca="1" si="40"/>
        <v/>
      </c>
      <c r="BD100" s="92" t="str">
        <f t="shared" ca="1" si="40"/>
        <v/>
      </c>
      <c r="BE100" s="92" t="str">
        <f t="shared" ca="1" si="40"/>
        <v/>
      </c>
      <c r="BF100" s="92" t="str">
        <f t="shared" ca="1" si="40"/>
        <v/>
      </c>
      <c r="BG100" s="92" t="str">
        <f t="shared" ca="1" si="40"/>
        <v/>
      </c>
      <c r="BH100" s="92" t="str">
        <f t="shared" ca="1" si="40"/>
        <v/>
      </c>
      <c r="BI100" s="92" t="str">
        <f t="shared" ca="1" si="40"/>
        <v/>
      </c>
      <c r="BJ100" s="92" t="str">
        <f t="shared" ca="1" si="40"/>
        <v/>
      </c>
      <c r="BK100" s="92" t="str">
        <f t="shared" ca="1" si="40"/>
        <v/>
      </c>
      <c r="BL100" s="92" t="str">
        <f t="shared" ca="1" si="40"/>
        <v/>
      </c>
      <c r="BM100" s="92" t="str">
        <f t="shared" ca="1" si="40"/>
        <v/>
      </c>
      <c r="BN100" s="92" t="str">
        <f t="shared" ca="1" si="40"/>
        <v/>
      </c>
      <c r="BO100" s="92" t="str">
        <f t="shared" ca="1" si="40"/>
        <v/>
      </c>
      <c r="BP100" s="92" t="str">
        <f t="shared" ca="1" si="40"/>
        <v/>
      </c>
      <c r="BQ100" s="92" t="str">
        <f t="shared" ca="1" si="40"/>
        <v/>
      </c>
      <c r="BR100" s="92" t="str">
        <f t="shared" ca="1" si="40"/>
        <v/>
      </c>
      <c r="BS100" s="92" t="str">
        <f t="shared" ca="1" si="40"/>
        <v/>
      </c>
      <c r="BT100" s="92" t="str">
        <f t="shared" ca="1" si="40"/>
        <v/>
      </c>
      <c r="BU100" s="92" t="str">
        <f t="shared" ca="1" si="40"/>
        <v/>
      </c>
      <c r="BV100" s="92" t="str">
        <f t="shared" ca="1" si="40"/>
        <v/>
      </c>
      <c r="BW100" s="92" t="str">
        <f t="shared" ca="1" si="40"/>
        <v/>
      </c>
      <c r="BX100" s="92" t="str">
        <f t="shared" ca="1" si="40"/>
        <v/>
      </c>
      <c r="BY100" s="92" t="str">
        <f t="shared" ca="1" si="40"/>
        <v/>
      </c>
      <c r="BZ100" s="92" t="str">
        <f t="shared" ca="1" si="40"/>
        <v/>
      </c>
      <c r="CA100" s="92" t="str">
        <f t="shared" ca="1" si="40"/>
        <v/>
      </c>
      <c r="CB100" s="92" t="str">
        <f t="shared" ca="1" si="40"/>
        <v/>
      </c>
      <c r="CC100" s="92" t="str">
        <f t="shared" ca="1" si="40"/>
        <v/>
      </c>
      <c r="CD100" s="92" t="str">
        <f t="shared" ca="1" si="40"/>
        <v/>
      </c>
      <c r="CE100" s="30" t="str">
        <f t="shared" ca="1" si="29"/>
        <v/>
      </c>
      <c r="CF100" s="31" t="str">
        <f t="shared" ca="1" si="29"/>
        <v/>
      </c>
      <c r="CG100" s="31" t="str">
        <f t="shared" ca="1" si="29"/>
        <v/>
      </c>
      <c r="CH100" s="31" t="str">
        <f t="shared" ca="1" si="29"/>
        <v/>
      </c>
    </row>
    <row r="101" spans="1:86" ht="24" hidden="1" customHeight="1" outlineLevel="1" x14ac:dyDescent="0.2">
      <c r="A101" s="26">
        <v>93</v>
      </c>
      <c r="B101" s="137"/>
      <c r="C101" s="125"/>
      <c r="D101" s="100"/>
      <c r="E101" s="126"/>
      <c r="F101" s="180"/>
      <c r="G101" s="180"/>
      <c r="H101" s="180"/>
      <c r="I101" s="180"/>
      <c r="J101" s="180"/>
      <c r="K101" s="180"/>
      <c r="L101" s="180"/>
      <c r="M101" s="180"/>
      <c r="N101" s="180"/>
      <c r="O101" s="180"/>
      <c r="P101" s="180"/>
      <c r="Q101" s="180"/>
      <c r="R101" s="180"/>
      <c r="S101" s="180"/>
      <c r="T101" s="180"/>
      <c r="U101" s="29">
        <f t="shared" si="30"/>
        <v>0</v>
      </c>
      <c r="W101" s="26">
        <v>93</v>
      </c>
      <c r="X101" s="27">
        <f t="shared" si="36"/>
        <v>0</v>
      </c>
      <c r="Y101" s="27">
        <f t="shared" si="37"/>
        <v>0</v>
      </c>
      <c r="Z101" s="28">
        <f t="shared" si="38"/>
        <v>0</v>
      </c>
      <c r="AA101" s="92" t="str">
        <f t="shared" ca="1" si="31"/>
        <v/>
      </c>
      <c r="AB101" s="92" t="str">
        <f t="shared" ca="1" si="40"/>
        <v/>
      </c>
      <c r="AC101" s="92" t="str">
        <f t="shared" ca="1" si="40"/>
        <v/>
      </c>
      <c r="AD101" s="92" t="str">
        <f t="shared" ca="1" si="40"/>
        <v/>
      </c>
      <c r="AE101" s="92" t="str">
        <f t="shared" ca="1" si="40"/>
        <v/>
      </c>
      <c r="AF101" s="92" t="str">
        <f t="shared" ca="1" si="40"/>
        <v/>
      </c>
      <c r="AG101" s="92" t="str">
        <f t="shared" ca="1" si="40"/>
        <v/>
      </c>
      <c r="AH101" s="92" t="str">
        <f t="shared" ca="1" si="40"/>
        <v/>
      </c>
      <c r="AI101" s="92" t="str">
        <f t="shared" ca="1" si="40"/>
        <v/>
      </c>
      <c r="AJ101" s="92" t="str">
        <f t="shared" ca="1" si="40"/>
        <v/>
      </c>
      <c r="AK101" s="92" t="str">
        <f t="shared" ca="1" si="40"/>
        <v/>
      </c>
      <c r="AL101" s="92" t="str">
        <f t="shared" ca="1" si="40"/>
        <v/>
      </c>
      <c r="AM101" s="92" t="str">
        <f t="shared" ca="1" si="40"/>
        <v/>
      </c>
      <c r="AN101" s="92" t="str">
        <f t="shared" ca="1" si="40"/>
        <v/>
      </c>
      <c r="AO101" s="92" t="str">
        <f t="shared" ca="1" si="40"/>
        <v/>
      </c>
      <c r="AP101" s="92" t="str">
        <f t="shared" ca="1" si="40"/>
        <v/>
      </c>
      <c r="AQ101" s="92" t="str">
        <f t="shared" ca="1" si="40"/>
        <v/>
      </c>
      <c r="AR101" s="92" t="str">
        <f t="shared" ca="1" si="40"/>
        <v/>
      </c>
      <c r="AS101" s="92" t="str">
        <f t="shared" ca="1" si="40"/>
        <v/>
      </c>
      <c r="AT101" s="92" t="str">
        <f t="shared" ca="1" si="40"/>
        <v/>
      </c>
      <c r="AU101" s="92" t="str">
        <f t="shared" ca="1" si="40"/>
        <v/>
      </c>
      <c r="AV101" s="92" t="str">
        <f t="shared" ca="1" si="40"/>
        <v/>
      </c>
      <c r="AW101" s="92" t="str">
        <f t="shared" ca="1" si="40"/>
        <v/>
      </c>
      <c r="AX101" s="92" t="str">
        <f t="shared" ca="1" si="40"/>
        <v/>
      </c>
      <c r="AY101" s="92" t="str">
        <f t="shared" ca="1" si="40"/>
        <v/>
      </c>
      <c r="AZ101" s="92" t="str">
        <f t="shared" ca="1" si="40"/>
        <v/>
      </c>
      <c r="BA101" s="92" t="str">
        <f t="shared" ca="1" si="40"/>
        <v/>
      </c>
      <c r="BB101" s="92" t="str">
        <f t="shared" ca="1" si="40"/>
        <v/>
      </c>
      <c r="BC101" s="92" t="str">
        <f t="shared" ca="1" si="40"/>
        <v/>
      </c>
      <c r="BD101" s="92" t="str">
        <f t="shared" ca="1" si="40"/>
        <v/>
      </c>
      <c r="BE101" s="92" t="str">
        <f t="shared" ca="1" si="40"/>
        <v/>
      </c>
      <c r="BF101" s="92" t="str">
        <f t="shared" ca="1" si="40"/>
        <v/>
      </c>
      <c r="BG101" s="92" t="str">
        <f t="shared" ca="1" si="40"/>
        <v/>
      </c>
      <c r="BH101" s="92" t="str">
        <f t="shared" ca="1" si="40"/>
        <v/>
      </c>
      <c r="BI101" s="92" t="str">
        <f t="shared" ca="1" si="40"/>
        <v/>
      </c>
      <c r="BJ101" s="92" t="str">
        <f t="shared" ca="1" si="40"/>
        <v/>
      </c>
      <c r="BK101" s="92" t="str">
        <f t="shared" ca="1" si="40"/>
        <v/>
      </c>
      <c r="BL101" s="92" t="str">
        <f t="shared" ca="1" si="40"/>
        <v/>
      </c>
      <c r="BM101" s="92" t="str">
        <f t="shared" ca="1" si="40"/>
        <v/>
      </c>
      <c r="BN101" s="92" t="str">
        <f t="shared" ca="1" si="40"/>
        <v/>
      </c>
      <c r="BO101" s="92" t="str">
        <f t="shared" ca="1" si="40"/>
        <v/>
      </c>
      <c r="BP101" s="92" t="str">
        <f t="shared" ca="1" si="40"/>
        <v/>
      </c>
      <c r="BQ101" s="92" t="str">
        <f t="shared" ca="1" si="40"/>
        <v/>
      </c>
      <c r="BR101" s="92" t="str">
        <f t="shared" ca="1" si="40"/>
        <v/>
      </c>
      <c r="BS101" s="92" t="str">
        <f t="shared" ca="1" si="40"/>
        <v/>
      </c>
      <c r="BT101" s="92" t="str">
        <f t="shared" ca="1" si="40"/>
        <v/>
      </c>
      <c r="BU101" s="92" t="str">
        <f t="shared" ca="1" si="40"/>
        <v/>
      </c>
      <c r="BV101" s="92" t="str">
        <f t="shared" ca="1" si="40"/>
        <v/>
      </c>
      <c r="BW101" s="92" t="str">
        <f t="shared" ca="1" si="40"/>
        <v/>
      </c>
      <c r="BX101" s="92" t="str">
        <f t="shared" ca="1" si="40"/>
        <v/>
      </c>
      <c r="BY101" s="92" t="str">
        <f t="shared" ca="1" si="40"/>
        <v/>
      </c>
      <c r="BZ101" s="92" t="str">
        <f t="shared" ca="1" si="40"/>
        <v/>
      </c>
      <c r="CA101" s="92" t="str">
        <f t="shared" ca="1" si="40"/>
        <v/>
      </c>
      <c r="CB101" s="92" t="str">
        <f t="shared" ca="1" si="40"/>
        <v/>
      </c>
      <c r="CC101" s="92" t="str">
        <f t="shared" ca="1" si="40"/>
        <v/>
      </c>
      <c r="CD101" s="92" t="str">
        <f t="shared" ca="1" si="40"/>
        <v/>
      </c>
      <c r="CE101" s="30" t="str">
        <f t="shared" ca="1" si="29"/>
        <v/>
      </c>
      <c r="CF101" s="31" t="str">
        <f t="shared" ca="1" si="29"/>
        <v/>
      </c>
      <c r="CG101" s="31" t="str">
        <f t="shared" ca="1" si="29"/>
        <v/>
      </c>
      <c r="CH101" s="31" t="str">
        <f t="shared" ca="1" si="29"/>
        <v/>
      </c>
    </row>
    <row r="102" spans="1:86" ht="24" hidden="1" customHeight="1" outlineLevel="1" x14ac:dyDescent="0.2">
      <c r="A102" s="26">
        <v>94</v>
      </c>
      <c r="B102" s="137"/>
      <c r="C102" s="125"/>
      <c r="D102" s="100"/>
      <c r="E102" s="126"/>
      <c r="F102" s="180"/>
      <c r="G102" s="180"/>
      <c r="H102" s="180"/>
      <c r="I102" s="180"/>
      <c r="J102" s="180"/>
      <c r="K102" s="180"/>
      <c r="L102" s="180"/>
      <c r="M102" s="180"/>
      <c r="N102" s="180"/>
      <c r="O102" s="180"/>
      <c r="P102" s="180"/>
      <c r="Q102" s="180"/>
      <c r="R102" s="180"/>
      <c r="S102" s="180"/>
      <c r="T102" s="180"/>
      <c r="U102" s="29">
        <f t="shared" si="30"/>
        <v>0</v>
      </c>
      <c r="W102" s="26">
        <v>94</v>
      </c>
      <c r="X102" s="27">
        <f t="shared" si="36"/>
        <v>0</v>
      </c>
      <c r="Y102" s="27">
        <f t="shared" si="37"/>
        <v>0</v>
      </c>
      <c r="Z102" s="28">
        <f t="shared" si="38"/>
        <v>0</v>
      </c>
      <c r="AA102" s="92" t="str">
        <f t="shared" ca="1" si="31"/>
        <v/>
      </c>
      <c r="AB102" s="92" t="str">
        <f t="shared" ca="1" si="40"/>
        <v/>
      </c>
      <c r="AC102" s="92" t="str">
        <f t="shared" ca="1" si="40"/>
        <v/>
      </c>
      <c r="AD102" s="92" t="str">
        <f t="shared" ca="1" si="40"/>
        <v/>
      </c>
      <c r="AE102" s="92" t="str">
        <f t="shared" ca="1" si="40"/>
        <v/>
      </c>
      <c r="AF102" s="92" t="str">
        <f t="shared" ca="1" si="40"/>
        <v/>
      </c>
      <c r="AG102" s="92" t="str">
        <f t="shared" ca="1" si="40"/>
        <v/>
      </c>
      <c r="AH102" s="92" t="str">
        <f t="shared" ca="1" si="40"/>
        <v/>
      </c>
      <c r="AI102" s="92" t="str">
        <f t="shared" ca="1" si="40"/>
        <v/>
      </c>
      <c r="AJ102" s="92" t="str">
        <f t="shared" ca="1" si="40"/>
        <v/>
      </c>
      <c r="AK102" s="92" t="str">
        <f t="shared" ca="1" si="40"/>
        <v/>
      </c>
      <c r="AL102" s="92" t="str">
        <f t="shared" ca="1" si="40"/>
        <v/>
      </c>
      <c r="AM102" s="92" t="str">
        <f t="shared" ca="1" si="40"/>
        <v/>
      </c>
      <c r="AN102" s="92" t="str">
        <f t="shared" ca="1" si="40"/>
        <v/>
      </c>
      <c r="AO102" s="92" t="str">
        <f t="shared" ca="1" si="40"/>
        <v/>
      </c>
      <c r="AP102" s="92" t="str">
        <f t="shared" ca="1" si="40"/>
        <v/>
      </c>
      <c r="AQ102" s="92" t="str">
        <f t="shared" ref="AB102:CD106" ca="1" si="41">IF(INDIRECT(AQ$3&amp;ROW())="","",IF(AQ$7=$X102,INDIRECT(AQ$3&amp;ROW()),""))</f>
        <v/>
      </c>
      <c r="AR102" s="92" t="str">
        <f t="shared" ca="1" si="41"/>
        <v/>
      </c>
      <c r="AS102" s="92" t="str">
        <f t="shared" ca="1" si="41"/>
        <v/>
      </c>
      <c r="AT102" s="92" t="str">
        <f t="shared" ca="1" si="41"/>
        <v/>
      </c>
      <c r="AU102" s="92" t="str">
        <f t="shared" ca="1" si="41"/>
        <v/>
      </c>
      <c r="AV102" s="92" t="str">
        <f t="shared" ca="1" si="41"/>
        <v/>
      </c>
      <c r="AW102" s="92" t="str">
        <f t="shared" ca="1" si="41"/>
        <v/>
      </c>
      <c r="AX102" s="92" t="str">
        <f t="shared" ca="1" si="41"/>
        <v/>
      </c>
      <c r="AY102" s="92" t="str">
        <f t="shared" ca="1" si="41"/>
        <v/>
      </c>
      <c r="AZ102" s="92" t="str">
        <f t="shared" ca="1" si="41"/>
        <v/>
      </c>
      <c r="BA102" s="92" t="str">
        <f t="shared" ca="1" si="41"/>
        <v/>
      </c>
      <c r="BB102" s="92" t="str">
        <f t="shared" ca="1" si="41"/>
        <v/>
      </c>
      <c r="BC102" s="92" t="str">
        <f t="shared" ca="1" si="41"/>
        <v/>
      </c>
      <c r="BD102" s="92" t="str">
        <f t="shared" ca="1" si="41"/>
        <v/>
      </c>
      <c r="BE102" s="92" t="str">
        <f t="shared" ca="1" si="41"/>
        <v/>
      </c>
      <c r="BF102" s="92" t="str">
        <f t="shared" ca="1" si="41"/>
        <v/>
      </c>
      <c r="BG102" s="92" t="str">
        <f t="shared" ca="1" si="41"/>
        <v/>
      </c>
      <c r="BH102" s="92" t="str">
        <f t="shared" ca="1" si="41"/>
        <v/>
      </c>
      <c r="BI102" s="92" t="str">
        <f t="shared" ca="1" si="41"/>
        <v/>
      </c>
      <c r="BJ102" s="92" t="str">
        <f t="shared" ca="1" si="41"/>
        <v/>
      </c>
      <c r="BK102" s="92" t="str">
        <f t="shared" ca="1" si="41"/>
        <v/>
      </c>
      <c r="BL102" s="92" t="str">
        <f t="shared" ca="1" si="41"/>
        <v/>
      </c>
      <c r="BM102" s="92" t="str">
        <f t="shared" ca="1" si="41"/>
        <v/>
      </c>
      <c r="BN102" s="92" t="str">
        <f t="shared" ca="1" si="41"/>
        <v/>
      </c>
      <c r="BO102" s="92" t="str">
        <f t="shared" ca="1" si="41"/>
        <v/>
      </c>
      <c r="BP102" s="92" t="str">
        <f t="shared" ca="1" si="41"/>
        <v/>
      </c>
      <c r="BQ102" s="92" t="str">
        <f t="shared" ca="1" si="41"/>
        <v/>
      </c>
      <c r="BR102" s="92" t="str">
        <f t="shared" ca="1" si="41"/>
        <v/>
      </c>
      <c r="BS102" s="92" t="str">
        <f t="shared" ca="1" si="41"/>
        <v/>
      </c>
      <c r="BT102" s="92" t="str">
        <f t="shared" ca="1" si="41"/>
        <v/>
      </c>
      <c r="BU102" s="92" t="str">
        <f t="shared" ca="1" si="41"/>
        <v/>
      </c>
      <c r="BV102" s="92" t="str">
        <f t="shared" ca="1" si="41"/>
        <v/>
      </c>
      <c r="BW102" s="92" t="str">
        <f t="shared" ca="1" si="41"/>
        <v/>
      </c>
      <c r="BX102" s="92" t="str">
        <f t="shared" ca="1" si="41"/>
        <v/>
      </c>
      <c r="BY102" s="92" t="str">
        <f t="shared" ca="1" si="41"/>
        <v/>
      </c>
      <c r="BZ102" s="92" t="str">
        <f t="shared" ca="1" si="41"/>
        <v/>
      </c>
      <c r="CA102" s="92" t="str">
        <f t="shared" ca="1" si="41"/>
        <v/>
      </c>
      <c r="CB102" s="92" t="str">
        <f t="shared" ca="1" si="41"/>
        <v/>
      </c>
      <c r="CC102" s="92" t="str">
        <f t="shared" ca="1" si="41"/>
        <v/>
      </c>
      <c r="CD102" s="92" t="str">
        <f t="shared" ca="1" si="41"/>
        <v/>
      </c>
      <c r="CE102" s="30" t="str">
        <f t="shared" ca="1" si="29"/>
        <v/>
      </c>
      <c r="CF102" s="31" t="str">
        <f t="shared" ca="1" si="29"/>
        <v/>
      </c>
      <c r="CG102" s="31" t="str">
        <f t="shared" ca="1" si="29"/>
        <v/>
      </c>
      <c r="CH102" s="31" t="str">
        <f t="shared" ca="1" si="29"/>
        <v/>
      </c>
    </row>
    <row r="103" spans="1:86" ht="24" hidden="1" customHeight="1" outlineLevel="1" x14ac:dyDescent="0.2">
      <c r="A103" s="26">
        <v>95</v>
      </c>
      <c r="B103" s="137"/>
      <c r="C103" s="125"/>
      <c r="D103" s="100"/>
      <c r="E103" s="126"/>
      <c r="F103" s="180"/>
      <c r="G103" s="180"/>
      <c r="H103" s="180"/>
      <c r="I103" s="180"/>
      <c r="J103" s="180"/>
      <c r="K103" s="180"/>
      <c r="L103" s="180"/>
      <c r="M103" s="180"/>
      <c r="N103" s="180"/>
      <c r="O103" s="180"/>
      <c r="P103" s="180"/>
      <c r="Q103" s="180"/>
      <c r="R103" s="180"/>
      <c r="S103" s="180"/>
      <c r="T103" s="180"/>
      <c r="U103" s="29">
        <f t="shared" si="30"/>
        <v>0</v>
      </c>
      <c r="W103" s="26">
        <v>95</v>
      </c>
      <c r="X103" s="27">
        <f t="shared" si="36"/>
        <v>0</v>
      </c>
      <c r="Y103" s="27">
        <f t="shared" si="37"/>
        <v>0</v>
      </c>
      <c r="Z103" s="28">
        <f t="shared" si="38"/>
        <v>0</v>
      </c>
      <c r="AA103" s="92" t="str">
        <f t="shared" ca="1" si="31"/>
        <v/>
      </c>
      <c r="AB103" s="92" t="str">
        <f t="shared" ca="1" si="41"/>
        <v/>
      </c>
      <c r="AC103" s="92" t="str">
        <f t="shared" ca="1" si="41"/>
        <v/>
      </c>
      <c r="AD103" s="92" t="str">
        <f t="shared" ca="1" si="41"/>
        <v/>
      </c>
      <c r="AE103" s="92" t="str">
        <f t="shared" ca="1" si="41"/>
        <v/>
      </c>
      <c r="AF103" s="92" t="str">
        <f t="shared" ca="1" si="41"/>
        <v/>
      </c>
      <c r="AG103" s="92" t="str">
        <f t="shared" ca="1" si="41"/>
        <v/>
      </c>
      <c r="AH103" s="92" t="str">
        <f t="shared" ca="1" si="41"/>
        <v/>
      </c>
      <c r="AI103" s="92" t="str">
        <f t="shared" ca="1" si="41"/>
        <v/>
      </c>
      <c r="AJ103" s="92" t="str">
        <f t="shared" ca="1" si="41"/>
        <v/>
      </c>
      <c r="AK103" s="92" t="str">
        <f t="shared" ca="1" si="41"/>
        <v/>
      </c>
      <c r="AL103" s="92" t="str">
        <f t="shared" ca="1" si="41"/>
        <v/>
      </c>
      <c r="AM103" s="92" t="str">
        <f t="shared" ca="1" si="41"/>
        <v/>
      </c>
      <c r="AN103" s="92" t="str">
        <f t="shared" ca="1" si="41"/>
        <v/>
      </c>
      <c r="AO103" s="92" t="str">
        <f t="shared" ca="1" si="41"/>
        <v/>
      </c>
      <c r="AP103" s="92" t="str">
        <f t="shared" ca="1" si="41"/>
        <v/>
      </c>
      <c r="AQ103" s="92" t="str">
        <f t="shared" ca="1" si="41"/>
        <v/>
      </c>
      <c r="AR103" s="92" t="str">
        <f t="shared" ca="1" si="41"/>
        <v/>
      </c>
      <c r="AS103" s="92" t="str">
        <f t="shared" ca="1" si="41"/>
        <v/>
      </c>
      <c r="AT103" s="92" t="str">
        <f t="shared" ca="1" si="41"/>
        <v/>
      </c>
      <c r="AU103" s="92" t="str">
        <f t="shared" ca="1" si="41"/>
        <v/>
      </c>
      <c r="AV103" s="92" t="str">
        <f t="shared" ca="1" si="41"/>
        <v/>
      </c>
      <c r="AW103" s="92" t="str">
        <f t="shared" ca="1" si="41"/>
        <v/>
      </c>
      <c r="AX103" s="92" t="str">
        <f t="shared" ca="1" si="41"/>
        <v/>
      </c>
      <c r="AY103" s="92" t="str">
        <f t="shared" ca="1" si="41"/>
        <v/>
      </c>
      <c r="AZ103" s="92" t="str">
        <f t="shared" ca="1" si="41"/>
        <v/>
      </c>
      <c r="BA103" s="92" t="str">
        <f t="shared" ca="1" si="41"/>
        <v/>
      </c>
      <c r="BB103" s="92" t="str">
        <f t="shared" ca="1" si="41"/>
        <v/>
      </c>
      <c r="BC103" s="92" t="str">
        <f t="shared" ca="1" si="41"/>
        <v/>
      </c>
      <c r="BD103" s="92" t="str">
        <f t="shared" ca="1" si="41"/>
        <v/>
      </c>
      <c r="BE103" s="92" t="str">
        <f t="shared" ca="1" si="41"/>
        <v/>
      </c>
      <c r="BF103" s="92" t="str">
        <f t="shared" ca="1" si="41"/>
        <v/>
      </c>
      <c r="BG103" s="92" t="str">
        <f t="shared" ca="1" si="41"/>
        <v/>
      </c>
      <c r="BH103" s="92" t="str">
        <f t="shared" ca="1" si="41"/>
        <v/>
      </c>
      <c r="BI103" s="92" t="str">
        <f t="shared" ca="1" si="41"/>
        <v/>
      </c>
      <c r="BJ103" s="92" t="str">
        <f t="shared" ca="1" si="41"/>
        <v/>
      </c>
      <c r="BK103" s="92" t="str">
        <f t="shared" ca="1" si="41"/>
        <v/>
      </c>
      <c r="BL103" s="92" t="str">
        <f t="shared" ca="1" si="41"/>
        <v/>
      </c>
      <c r="BM103" s="92" t="str">
        <f t="shared" ca="1" si="41"/>
        <v/>
      </c>
      <c r="BN103" s="92" t="str">
        <f t="shared" ca="1" si="41"/>
        <v/>
      </c>
      <c r="BO103" s="92" t="str">
        <f t="shared" ca="1" si="41"/>
        <v/>
      </c>
      <c r="BP103" s="92" t="str">
        <f t="shared" ca="1" si="41"/>
        <v/>
      </c>
      <c r="BQ103" s="92" t="str">
        <f t="shared" ca="1" si="41"/>
        <v/>
      </c>
      <c r="BR103" s="92" t="str">
        <f t="shared" ca="1" si="41"/>
        <v/>
      </c>
      <c r="BS103" s="92" t="str">
        <f t="shared" ca="1" si="41"/>
        <v/>
      </c>
      <c r="BT103" s="92" t="str">
        <f t="shared" ca="1" si="41"/>
        <v/>
      </c>
      <c r="BU103" s="92" t="str">
        <f t="shared" ca="1" si="41"/>
        <v/>
      </c>
      <c r="BV103" s="92" t="str">
        <f t="shared" ca="1" si="41"/>
        <v/>
      </c>
      <c r="BW103" s="92" t="str">
        <f t="shared" ca="1" si="41"/>
        <v/>
      </c>
      <c r="BX103" s="92" t="str">
        <f t="shared" ca="1" si="41"/>
        <v/>
      </c>
      <c r="BY103" s="92" t="str">
        <f t="shared" ca="1" si="41"/>
        <v/>
      </c>
      <c r="BZ103" s="92" t="str">
        <f t="shared" ca="1" si="41"/>
        <v/>
      </c>
      <c r="CA103" s="92" t="str">
        <f t="shared" ca="1" si="41"/>
        <v/>
      </c>
      <c r="CB103" s="92" t="str">
        <f t="shared" ca="1" si="41"/>
        <v/>
      </c>
      <c r="CC103" s="92" t="str">
        <f t="shared" ca="1" si="41"/>
        <v/>
      </c>
      <c r="CD103" s="92" t="str">
        <f t="shared" ca="1" si="41"/>
        <v/>
      </c>
      <c r="CE103" s="30" t="str">
        <f t="shared" ca="1" si="29"/>
        <v/>
      </c>
      <c r="CF103" s="31" t="str">
        <f t="shared" ca="1" si="29"/>
        <v/>
      </c>
      <c r="CG103" s="31" t="str">
        <f t="shared" ca="1" si="29"/>
        <v/>
      </c>
      <c r="CH103" s="31" t="str">
        <f t="shared" ca="1" si="29"/>
        <v/>
      </c>
    </row>
    <row r="104" spans="1:86" ht="24" hidden="1" customHeight="1" outlineLevel="1" x14ac:dyDescent="0.2">
      <c r="A104" s="26">
        <v>96</v>
      </c>
      <c r="B104" s="137"/>
      <c r="C104" s="125"/>
      <c r="D104" s="100"/>
      <c r="E104" s="126"/>
      <c r="F104" s="180"/>
      <c r="G104" s="180"/>
      <c r="H104" s="180"/>
      <c r="I104" s="180"/>
      <c r="J104" s="180"/>
      <c r="K104" s="180"/>
      <c r="L104" s="180"/>
      <c r="M104" s="180"/>
      <c r="N104" s="180"/>
      <c r="O104" s="180"/>
      <c r="P104" s="180"/>
      <c r="Q104" s="180"/>
      <c r="R104" s="180"/>
      <c r="S104" s="180"/>
      <c r="T104" s="180"/>
      <c r="U104" s="29">
        <f t="shared" si="30"/>
        <v>0</v>
      </c>
      <c r="W104" s="26">
        <v>96</v>
      </c>
      <c r="X104" s="27">
        <f t="shared" si="36"/>
        <v>0</v>
      </c>
      <c r="Y104" s="27">
        <f t="shared" si="37"/>
        <v>0</v>
      </c>
      <c r="Z104" s="28">
        <f t="shared" si="38"/>
        <v>0</v>
      </c>
      <c r="AA104" s="92" t="str">
        <f t="shared" ca="1" si="31"/>
        <v/>
      </c>
      <c r="AB104" s="92" t="str">
        <f t="shared" ca="1" si="41"/>
        <v/>
      </c>
      <c r="AC104" s="92" t="str">
        <f t="shared" ca="1" si="41"/>
        <v/>
      </c>
      <c r="AD104" s="92" t="str">
        <f t="shared" ca="1" si="41"/>
        <v/>
      </c>
      <c r="AE104" s="92" t="str">
        <f t="shared" ca="1" si="41"/>
        <v/>
      </c>
      <c r="AF104" s="92" t="str">
        <f t="shared" ca="1" si="41"/>
        <v/>
      </c>
      <c r="AG104" s="92" t="str">
        <f t="shared" ca="1" si="41"/>
        <v/>
      </c>
      <c r="AH104" s="92" t="str">
        <f t="shared" ca="1" si="41"/>
        <v/>
      </c>
      <c r="AI104" s="92" t="str">
        <f t="shared" ca="1" si="41"/>
        <v/>
      </c>
      <c r="AJ104" s="92" t="str">
        <f t="shared" ca="1" si="41"/>
        <v/>
      </c>
      <c r="AK104" s="92" t="str">
        <f t="shared" ca="1" si="41"/>
        <v/>
      </c>
      <c r="AL104" s="92" t="str">
        <f t="shared" ca="1" si="41"/>
        <v/>
      </c>
      <c r="AM104" s="92" t="str">
        <f t="shared" ca="1" si="41"/>
        <v/>
      </c>
      <c r="AN104" s="92" t="str">
        <f t="shared" ca="1" si="41"/>
        <v/>
      </c>
      <c r="AO104" s="92" t="str">
        <f t="shared" ca="1" si="41"/>
        <v/>
      </c>
      <c r="AP104" s="92" t="str">
        <f t="shared" ca="1" si="41"/>
        <v/>
      </c>
      <c r="AQ104" s="92" t="str">
        <f t="shared" ca="1" si="41"/>
        <v/>
      </c>
      <c r="AR104" s="92" t="str">
        <f t="shared" ca="1" si="41"/>
        <v/>
      </c>
      <c r="AS104" s="92" t="str">
        <f t="shared" ca="1" si="41"/>
        <v/>
      </c>
      <c r="AT104" s="92" t="str">
        <f t="shared" ca="1" si="41"/>
        <v/>
      </c>
      <c r="AU104" s="92" t="str">
        <f t="shared" ca="1" si="41"/>
        <v/>
      </c>
      <c r="AV104" s="92" t="str">
        <f t="shared" ca="1" si="41"/>
        <v/>
      </c>
      <c r="AW104" s="92" t="str">
        <f t="shared" ca="1" si="41"/>
        <v/>
      </c>
      <c r="AX104" s="92" t="str">
        <f t="shared" ca="1" si="41"/>
        <v/>
      </c>
      <c r="AY104" s="92" t="str">
        <f t="shared" ca="1" si="41"/>
        <v/>
      </c>
      <c r="AZ104" s="92" t="str">
        <f t="shared" ca="1" si="41"/>
        <v/>
      </c>
      <c r="BA104" s="92" t="str">
        <f t="shared" ca="1" si="41"/>
        <v/>
      </c>
      <c r="BB104" s="92" t="str">
        <f t="shared" ca="1" si="41"/>
        <v/>
      </c>
      <c r="BC104" s="92" t="str">
        <f t="shared" ca="1" si="41"/>
        <v/>
      </c>
      <c r="BD104" s="92" t="str">
        <f t="shared" ca="1" si="41"/>
        <v/>
      </c>
      <c r="BE104" s="92" t="str">
        <f t="shared" ca="1" si="41"/>
        <v/>
      </c>
      <c r="BF104" s="92" t="str">
        <f t="shared" ca="1" si="41"/>
        <v/>
      </c>
      <c r="BG104" s="92" t="str">
        <f t="shared" ca="1" si="41"/>
        <v/>
      </c>
      <c r="BH104" s="92" t="str">
        <f t="shared" ca="1" si="41"/>
        <v/>
      </c>
      <c r="BI104" s="92" t="str">
        <f t="shared" ca="1" si="41"/>
        <v/>
      </c>
      <c r="BJ104" s="92" t="str">
        <f t="shared" ca="1" si="41"/>
        <v/>
      </c>
      <c r="BK104" s="92" t="str">
        <f t="shared" ca="1" si="41"/>
        <v/>
      </c>
      <c r="BL104" s="92" t="str">
        <f t="shared" ca="1" si="41"/>
        <v/>
      </c>
      <c r="BM104" s="92" t="str">
        <f t="shared" ca="1" si="41"/>
        <v/>
      </c>
      <c r="BN104" s="92" t="str">
        <f t="shared" ca="1" si="41"/>
        <v/>
      </c>
      <c r="BO104" s="92" t="str">
        <f t="shared" ca="1" si="41"/>
        <v/>
      </c>
      <c r="BP104" s="92" t="str">
        <f t="shared" ca="1" si="41"/>
        <v/>
      </c>
      <c r="BQ104" s="92" t="str">
        <f t="shared" ca="1" si="41"/>
        <v/>
      </c>
      <c r="BR104" s="92" t="str">
        <f t="shared" ca="1" si="41"/>
        <v/>
      </c>
      <c r="BS104" s="92" t="str">
        <f t="shared" ca="1" si="41"/>
        <v/>
      </c>
      <c r="BT104" s="92" t="str">
        <f t="shared" ca="1" si="41"/>
        <v/>
      </c>
      <c r="BU104" s="92" t="str">
        <f t="shared" ca="1" si="41"/>
        <v/>
      </c>
      <c r="BV104" s="92" t="str">
        <f t="shared" ca="1" si="41"/>
        <v/>
      </c>
      <c r="BW104" s="92" t="str">
        <f t="shared" ca="1" si="41"/>
        <v/>
      </c>
      <c r="BX104" s="92" t="str">
        <f t="shared" ca="1" si="41"/>
        <v/>
      </c>
      <c r="BY104" s="92" t="str">
        <f t="shared" ca="1" si="41"/>
        <v/>
      </c>
      <c r="BZ104" s="92" t="str">
        <f t="shared" ca="1" si="41"/>
        <v/>
      </c>
      <c r="CA104" s="92" t="str">
        <f t="shared" ca="1" si="41"/>
        <v/>
      </c>
      <c r="CB104" s="92" t="str">
        <f t="shared" ca="1" si="41"/>
        <v/>
      </c>
      <c r="CC104" s="92" t="str">
        <f t="shared" ca="1" si="41"/>
        <v/>
      </c>
      <c r="CD104" s="92" t="str">
        <f t="shared" ca="1" si="41"/>
        <v/>
      </c>
      <c r="CE104" s="30" t="str">
        <f t="shared" ca="1" si="29"/>
        <v/>
      </c>
      <c r="CF104" s="31" t="str">
        <f t="shared" ca="1" si="29"/>
        <v/>
      </c>
      <c r="CG104" s="31" t="str">
        <f t="shared" ca="1" si="29"/>
        <v/>
      </c>
      <c r="CH104" s="31" t="str">
        <f t="shared" ca="1" si="29"/>
        <v/>
      </c>
    </row>
    <row r="105" spans="1:86" ht="24" hidden="1" customHeight="1" outlineLevel="1" x14ac:dyDescent="0.2">
      <c r="A105" s="26">
        <v>97</v>
      </c>
      <c r="B105" s="137"/>
      <c r="C105" s="125"/>
      <c r="D105" s="100"/>
      <c r="E105" s="126"/>
      <c r="F105" s="180"/>
      <c r="G105" s="180"/>
      <c r="H105" s="180"/>
      <c r="I105" s="180"/>
      <c r="J105" s="180"/>
      <c r="K105" s="180"/>
      <c r="L105" s="180"/>
      <c r="M105" s="180"/>
      <c r="N105" s="180"/>
      <c r="O105" s="180"/>
      <c r="P105" s="180"/>
      <c r="Q105" s="180"/>
      <c r="R105" s="180"/>
      <c r="S105" s="180"/>
      <c r="T105" s="180"/>
      <c r="U105" s="29">
        <f t="shared" si="30"/>
        <v>0</v>
      </c>
      <c r="W105" s="26">
        <v>97</v>
      </c>
      <c r="X105" s="27">
        <f t="shared" si="36"/>
        <v>0</v>
      </c>
      <c r="Y105" s="27">
        <f t="shared" si="37"/>
        <v>0</v>
      </c>
      <c r="Z105" s="28">
        <f t="shared" si="38"/>
        <v>0</v>
      </c>
      <c r="AA105" s="92" t="str">
        <f t="shared" ca="1" si="31"/>
        <v/>
      </c>
      <c r="AB105" s="92" t="str">
        <f t="shared" ca="1" si="41"/>
        <v/>
      </c>
      <c r="AC105" s="92" t="str">
        <f t="shared" ca="1" si="41"/>
        <v/>
      </c>
      <c r="AD105" s="92" t="str">
        <f t="shared" ca="1" si="41"/>
        <v/>
      </c>
      <c r="AE105" s="92" t="str">
        <f t="shared" ca="1" si="41"/>
        <v/>
      </c>
      <c r="AF105" s="92" t="str">
        <f t="shared" ca="1" si="41"/>
        <v/>
      </c>
      <c r="AG105" s="92" t="str">
        <f t="shared" ca="1" si="41"/>
        <v/>
      </c>
      <c r="AH105" s="92" t="str">
        <f t="shared" ca="1" si="41"/>
        <v/>
      </c>
      <c r="AI105" s="92" t="str">
        <f t="shared" ca="1" si="41"/>
        <v/>
      </c>
      <c r="AJ105" s="92" t="str">
        <f t="shared" ca="1" si="41"/>
        <v/>
      </c>
      <c r="AK105" s="92" t="str">
        <f t="shared" ca="1" si="41"/>
        <v/>
      </c>
      <c r="AL105" s="92" t="str">
        <f t="shared" ca="1" si="41"/>
        <v/>
      </c>
      <c r="AM105" s="92" t="str">
        <f t="shared" ca="1" si="41"/>
        <v/>
      </c>
      <c r="AN105" s="92" t="str">
        <f t="shared" ca="1" si="41"/>
        <v/>
      </c>
      <c r="AO105" s="92" t="str">
        <f t="shared" ca="1" si="41"/>
        <v/>
      </c>
      <c r="AP105" s="92" t="str">
        <f t="shared" ca="1" si="41"/>
        <v/>
      </c>
      <c r="AQ105" s="92" t="str">
        <f t="shared" ca="1" si="41"/>
        <v/>
      </c>
      <c r="AR105" s="92" t="str">
        <f t="shared" ca="1" si="41"/>
        <v/>
      </c>
      <c r="AS105" s="92" t="str">
        <f t="shared" ca="1" si="41"/>
        <v/>
      </c>
      <c r="AT105" s="92" t="str">
        <f t="shared" ca="1" si="41"/>
        <v/>
      </c>
      <c r="AU105" s="92" t="str">
        <f t="shared" ca="1" si="41"/>
        <v/>
      </c>
      <c r="AV105" s="92" t="str">
        <f t="shared" ca="1" si="41"/>
        <v/>
      </c>
      <c r="AW105" s="92" t="str">
        <f t="shared" ca="1" si="41"/>
        <v/>
      </c>
      <c r="AX105" s="92" t="str">
        <f t="shared" ca="1" si="41"/>
        <v/>
      </c>
      <c r="AY105" s="92" t="str">
        <f t="shared" ca="1" si="41"/>
        <v/>
      </c>
      <c r="AZ105" s="92" t="str">
        <f t="shared" ca="1" si="41"/>
        <v/>
      </c>
      <c r="BA105" s="92" t="str">
        <f t="shared" ca="1" si="41"/>
        <v/>
      </c>
      <c r="BB105" s="92" t="str">
        <f t="shared" ca="1" si="41"/>
        <v/>
      </c>
      <c r="BC105" s="92" t="str">
        <f t="shared" ca="1" si="41"/>
        <v/>
      </c>
      <c r="BD105" s="92" t="str">
        <f t="shared" ca="1" si="41"/>
        <v/>
      </c>
      <c r="BE105" s="92" t="str">
        <f t="shared" ca="1" si="41"/>
        <v/>
      </c>
      <c r="BF105" s="92" t="str">
        <f t="shared" ca="1" si="41"/>
        <v/>
      </c>
      <c r="BG105" s="92" t="str">
        <f t="shared" ca="1" si="41"/>
        <v/>
      </c>
      <c r="BH105" s="92" t="str">
        <f t="shared" ca="1" si="41"/>
        <v/>
      </c>
      <c r="BI105" s="92" t="str">
        <f t="shared" ca="1" si="41"/>
        <v/>
      </c>
      <c r="BJ105" s="92" t="str">
        <f t="shared" ca="1" si="41"/>
        <v/>
      </c>
      <c r="BK105" s="92" t="str">
        <f t="shared" ca="1" si="41"/>
        <v/>
      </c>
      <c r="BL105" s="92" t="str">
        <f t="shared" ca="1" si="41"/>
        <v/>
      </c>
      <c r="BM105" s="92" t="str">
        <f t="shared" ca="1" si="41"/>
        <v/>
      </c>
      <c r="BN105" s="92" t="str">
        <f t="shared" ca="1" si="41"/>
        <v/>
      </c>
      <c r="BO105" s="92" t="str">
        <f t="shared" ca="1" si="41"/>
        <v/>
      </c>
      <c r="BP105" s="92" t="str">
        <f t="shared" ca="1" si="41"/>
        <v/>
      </c>
      <c r="BQ105" s="92" t="str">
        <f t="shared" ca="1" si="41"/>
        <v/>
      </c>
      <c r="BR105" s="92" t="str">
        <f t="shared" ca="1" si="41"/>
        <v/>
      </c>
      <c r="BS105" s="92" t="str">
        <f t="shared" ca="1" si="41"/>
        <v/>
      </c>
      <c r="BT105" s="92" t="str">
        <f t="shared" ca="1" si="41"/>
        <v/>
      </c>
      <c r="BU105" s="92" t="str">
        <f t="shared" ca="1" si="41"/>
        <v/>
      </c>
      <c r="BV105" s="92" t="str">
        <f t="shared" ca="1" si="41"/>
        <v/>
      </c>
      <c r="BW105" s="92" t="str">
        <f t="shared" ca="1" si="41"/>
        <v/>
      </c>
      <c r="BX105" s="92" t="str">
        <f t="shared" ca="1" si="41"/>
        <v/>
      </c>
      <c r="BY105" s="92" t="str">
        <f t="shared" ca="1" si="41"/>
        <v/>
      </c>
      <c r="BZ105" s="92" t="str">
        <f t="shared" ca="1" si="41"/>
        <v/>
      </c>
      <c r="CA105" s="92" t="str">
        <f t="shared" ca="1" si="41"/>
        <v/>
      </c>
      <c r="CB105" s="92" t="str">
        <f t="shared" ca="1" si="41"/>
        <v/>
      </c>
      <c r="CC105" s="92" t="str">
        <f t="shared" ca="1" si="41"/>
        <v/>
      </c>
      <c r="CD105" s="92" t="str">
        <f t="shared" ca="1" si="41"/>
        <v/>
      </c>
      <c r="CE105" s="30" t="str">
        <f t="shared" ca="1" si="29"/>
        <v/>
      </c>
      <c r="CF105" s="31" t="str">
        <f t="shared" ca="1" si="29"/>
        <v/>
      </c>
      <c r="CG105" s="31" t="str">
        <f t="shared" ca="1" si="29"/>
        <v/>
      </c>
      <c r="CH105" s="31" t="str">
        <f t="shared" ca="1" si="29"/>
        <v/>
      </c>
    </row>
    <row r="106" spans="1:86" ht="24" hidden="1" customHeight="1" outlineLevel="1" x14ac:dyDescent="0.2">
      <c r="A106" s="26">
        <v>98</v>
      </c>
      <c r="B106" s="137"/>
      <c r="C106" s="125"/>
      <c r="D106" s="100"/>
      <c r="E106" s="126"/>
      <c r="F106" s="180"/>
      <c r="G106" s="180"/>
      <c r="H106" s="180"/>
      <c r="I106" s="180"/>
      <c r="J106" s="180"/>
      <c r="K106" s="180"/>
      <c r="L106" s="180"/>
      <c r="M106" s="180"/>
      <c r="N106" s="180"/>
      <c r="O106" s="180"/>
      <c r="P106" s="180"/>
      <c r="Q106" s="180"/>
      <c r="R106" s="180"/>
      <c r="S106" s="180"/>
      <c r="T106" s="180"/>
      <c r="U106" s="29">
        <f t="shared" si="30"/>
        <v>0</v>
      </c>
      <c r="W106" s="26">
        <v>98</v>
      </c>
      <c r="X106" s="27">
        <f t="shared" si="36"/>
        <v>0</v>
      </c>
      <c r="Y106" s="27">
        <f t="shared" si="37"/>
        <v>0</v>
      </c>
      <c r="Z106" s="28">
        <f t="shared" si="38"/>
        <v>0</v>
      </c>
      <c r="AA106" s="92" t="str">
        <f t="shared" ca="1" si="31"/>
        <v/>
      </c>
      <c r="AB106" s="92" t="str">
        <f t="shared" ca="1" si="41"/>
        <v/>
      </c>
      <c r="AC106" s="92" t="str">
        <f t="shared" ca="1" si="41"/>
        <v/>
      </c>
      <c r="AD106" s="92" t="str">
        <f t="shared" ca="1" si="41"/>
        <v/>
      </c>
      <c r="AE106" s="92" t="str">
        <f t="shared" ca="1" si="41"/>
        <v/>
      </c>
      <c r="AF106" s="92" t="str">
        <f t="shared" ca="1" si="41"/>
        <v/>
      </c>
      <c r="AG106" s="92" t="str">
        <f t="shared" ca="1" si="41"/>
        <v/>
      </c>
      <c r="AH106" s="92" t="str">
        <f t="shared" ca="1" si="41"/>
        <v/>
      </c>
      <c r="AI106" s="92" t="str">
        <f t="shared" ca="1" si="41"/>
        <v/>
      </c>
      <c r="AJ106" s="92" t="str">
        <f t="shared" ca="1" si="41"/>
        <v/>
      </c>
      <c r="AK106" s="92" t="str">
        <f t="shared" ca="1" si="41"/>
        <v/>
      </c>
      <c r="AL106" s="92" t="str">
        <f t="shared" ca="1" si="41"/>
        <v/>
      </c>
      <c r="AM106" s="92" t="str">
        <f t="shared" ca="1" si="41"/>
        <v/>
      </c>
      <c r="AN106" s="92" t="str">
        <f t="shared" ca="1" si="41"/>
        <v/>
      </c>
      <c r="AO106" s="92" t="str">
        <f t="shared" ca="1" si="41"/>
        <v/>
      </c>
      <c r="AP106" s="92" t="str">
        <f t="shared" ca="1" si="41"/>
        <v/>
      </c>
      <c r="AQ106" s="92" t="str">
        <f t="shared" ca="1" si="41"/>
        <v/>
      </c>
      <c r="AR106" s="92" t="str">
        <f t="shared" ca="1" si="41"/>
        <v/>
      </c>
      <c r="AS106" s="92" t="str">
        <f t="shared" ca="1" si="41"/>
        <v/>
      </c>
      <c r="AT106" s="92" t="str">
        <f t="shared" ca="1" si="41"/>
        <v/>
      </c>
      <c r="AU106" s="92" t="str">
        <f t="shared" ca="1" si="41"/>
        <v/>
      </c>
      <c r="AV106" s="92" t="str">
        <f t="shared" ca="1" si="41"/>
        <v/>
      </c>
      <c r="AW106" s="92" t="str">
        <f t="shared" ca="1" si="41"/>
        <v/>
      </c>
      <c r="AX106" s="92" t="str">
        <f t="shared" ca="1" si="41"/>
        <v/>
      </c>
      <c r="AY106" s="92" t="str">
        <f t="shared" ca="1" si="41"/>
        <v/>
      </c>
      <c r="AZ106" s="92" t="str">
        <f t="shared" ca="1" si="41"/>
        <v/>
      </c>
      <c r="BA106" s="92" t="str">
        <f t="shared" ca="1" si="41"/>
        <v/>
      </c>
      <c r="BB106" s="92" t="str">
        <f t="shared" ca="1" si="41"/>
        <v/>
      </c>
      <c r="BC106" s="92" t="str">
        <f t="shared" ca="1" si="41"/>
        <v/>
      </c>
      <c r="BD106" s="92" t="str">
        <f t="shared" ca="1" si="41"/>
        <v/>
      </c>
      <c r="BE106" s="92" t="str">
        <f t="shared" ca="1" si="41"/>
        <v/>
      </c>
      <c r="BF106" s="92" t="str">
        <f t="shared" ca="1" si="41"/>
        <v/>
      </c>
      <c r="BG106" s="92" t="str">
        <f t="shared" ca="1" si="41"/>
        <v/>
      </c>
      <c r="BH106" s="92" t="str">
        <f t="shared" ca="1" si="41"/>
        <v/>
      </c>
      <c r="BI106" s="92" t="str">
        <f t="shared" ca="1" si="41"/>
        <v/>
      </c>
      <c r="BJ106" s="92" t="str">
        <f t="shared" ca="1" si="41"/>
        <v/>
      </c>
      <c r="BK106" s="92" t="str">
        <f t="shared" ca="1" si="41"/>
        <v/>
      </c>
      <c r="BL106" s="92" t="str">
        <f t="shared" ca="1" si="41"/>
        <v/>
      </c>
      <c r="BM106" s="92" t="str">
        <f t="shared" ca="1" si="41"/>
        <v/>
      </c>
      <c r="BN106" s="92" t="str">
        <f t="shared" ca="1" si="41"/>
        <v/>
      </c>
      <c r="BO106" s="92" t="str">
        <f t="shared" ca="1" si="41"/>
        <v/>
      </c>
      <c r="BP106" s="92" t="str">
        <f t="shared" ca="1" si="41"/>
        <v/>
      </c>
      <c r="BQ106" s="92" t="str">
        <f t="shared" ca="1" si="41"/>
        <v/>
      </c>
      <c r="BR106" s="92" t="str">
        <f t="shared" ca="1" si="41"/>
        <v/>
      </c>
      <c r="BS106" s="92" t="str">
        <f t="shared" ca="1" si="41"/>
        <v/>
      </c>
      <c r="BT106" s="92" t="str">
        <f t="shared" ca="1" si="41"/>
        <v/>
      </c>
      <c r="BU106" s="92" t="str">
        <f t="shared" ca="1" si="41"/>
        <v/>
      </c>
      <c r="BV106" s="92" t="str">
        <f t="shared" ca="1" si="41"/>
        <v/>
      </c>
      <c r="BW106" s="92" t="str">
        <f t="shared" ca="1" si="41"/>
        <v/>
      </c>
      <c r="BX106" s="92" t="str">
        <f t="shared" ca="1" si="41"/>
        <v/>
      </c>
      <c r="BY106" s="92" t="str">
        <f t="shared" ca="1" si="41"/>
        <v/>
      </c>
      <c r="BZ106" s="92" t="str">
        <f t="shared" ref="AB106:CD111" ca="1" si="42">IF(INDIRECT(BZ$3&amp;ROW())="","",IF(BZ$7=$X106,INDIRECT(BZ$3&amp;ROW()),""))</f>
        <v/>
      </c>
      <c r="CA106" s="92" t="str">
        <f t="shared" ca="1" si="42"/>
        <v/>
      </c>
      <c r="CB106" s="92" t="str">
        <f t="shared" ca="1" si="42"/>
        <v/>
      </c>
      <c r="CC106" s="92" t="str">
        <f t="shared" ca="1" si="42"/>
        <v/>
      </c>
      <c r="CD106" s="92" t="str">
        <f t="shared" ca="1" si="42"/>
        <v/>
      </c>
      <c r="CE106" s="30" t="str">
        <f t="shared" ca="1" si="29"/>
        <v/>
      </c>
      <c r="CF106" s="31" t="str">
        <f t="shared" ca="1" si="29"/>
        <v/>
      </c>
      <c r="CG106" s="31" t="str">
        <f t="shared" ca="1" si="29"/>
        <v/>
      </c>
      <c r="CH106" s="31" t="str">
        <f t="shared" ca="1" si="29"/>
        <v/>
      </c>
    </row>
    <row r="107" spans="1:86" ht="24" hidden="1" customHeight="1" outlineLevel="1" x14ac:dyDescent="0.2">
      <c r="A107" s="26">
        <v>99</v>
      </c>
      <c r="B107" s="137"/>
      <c r="C107" s="125"/>
      <c r="D107" s="100"/>
      <c r="E107" s="126"/>
      <c r="F107" s="180"/>
      <c r="G107" s="180"/>
      <c r="H107" s="180"/>
      <c r="I107" s="180"/>
      <c r="J107" s="180"/>
      <c r="K107" s="180"/>
      <c r="L107" s="180"/>
      <c r="M107" s="180"/>
      <c r="N107" s="180"/>
      <c r="O107" s="180"/>
      <c r="P107" s="180"/>
      <c r="Q107" s="180"/>
      <c r="R107" s="180"/>
      <c r="S107" s="180"/>
      <c r="T107" s="180"/>
      <c r="U107" s="29">
        <f t="shared" si="30"/>
        <v>0</v>
      </c>
      <c r="W107" s="26">
        <v>99</v>
      </c>
      <c r="X107" s="27">
        <f t="shared" si="36"/>
        <v>0</v>
      </c>
      <c r="Y107" s="27">
        <f t="shared" si="37"/>
        <v>0</v>
      </c>
      <c r="Z107" s="28">
        <f t="shared" si="38"/>
        <v>0</v>
      </c>
      <c r="AA107" s="92" t="str">
        <f t="shared" ca="1" si="31"/>
        <v/>
      </c>
      <c r="AB107" s="92" t="str">
        <f t="shared" ca="1" si="42"/>
        <v/>
      </c>
      <c r="AC107" s="92" t="str">
        <f t="shared" ca="1" si="42"/>
        <v/>
      </c>
      <c r="AD107" s="92" t="str">
        <f t="shared" ca="1" si="42"/>
        <v/>
      </c>
      <c r="AE107" s="92" t="str">
        <f t="shared" ca="1" si="42"/>
        <v/>
      </c>
      <c r="AF107" s="92" t="str">
        <f t="shared" ca="1" si="42"/>
        <v/>
      </c>
      <c r="AG107" s="92" t="str">
        <f t="shared" ca="1" si="42"/>
        <v/>
      </c>
      <c r="AH107" s="92" t="str">
        <f t="shared" ca="1" si="42"/>
        <v/>
      </c>
      <c r="AI107" s="92" t="str">
        <f t="shared" ca="1" si="42"/>
        <v/>
      </c>
      <c r="AJ107" s="92" t="str">
        <f t="shared" ca="1" si="42"/>
        <v/>
      </c>
      <c r="AK107" s="92" t="str">
        <f t="shared" ca="1" si="42"/>
        <v/>
      </c>
      <c r="AL107" s="92" t="str">
        <f t="shared" ca="1" si="42"/>
        <v/>
      </c>
      <c r="AM107" s="92" t="str">
        <f t="shared" ca="1" si="42"/>
        <v/>
      </c>
      <c r="AN107" s="92" t="str">
        <f t="shared" ca="1" si="42"/>
        <v/>
      </c>
      <c r="AO107" s="92" t="str">
        <f t="shared" ca="1" si="42"/>
        <v/>
      </c>
      <c r="AP107" s="92" t="str">
        <f t="shared" ca="1" si="42"/>
        <v/>
      </c>
      <c r="AQ107" s="92" t="str">
        <f t="shared" ca="1" si="42"/>
        <v/>
      </c>
      <c r="AR107" s="92" t="str">
        <f t="shared" ca="1" si="42"/>
        <v/>
      </c>
      <c r="AS107" s="92" t="str">
        <f t="shared" ca="1" si="42"/>
        <v/>
      </c>
      <c r="AT107" s="92" t="str">
        <f t="shared" ca="1" si="42"/>
        <v/>
      </c>
      <c r="AU107" s="92" t="str">
        <f t="shared" ca="1" si="42"/>
        <v/>
      </c>
      <c r="AV107" s="92" t="str">
        <f t="shared" ca="1" si="42"/>
        <v/>
      </c>
      <c r="AW107" s="92" t="str">
        <f t="shared" ca="1" si="42"/>
        <v/>
      </c>
      <c r="AX107" s="92" t="str">
        <f t="shared" ca="1" si="42"/>
        <v/>
      </c>
      <c r="AY107" s="92" t="str">
        <f t="shared" ca="1" si="42"/>
        <v/>
      </c>
      <c r="AZ107" s="92" t="str">
        <f t="shared" ca="1" si="42"/>
        <v/>
      </c>
      <c r="BA107" s="92" t="str">
        <f t="shared" ca="1" si="42"/>
        <v/>
      </c>
      <c r="BB107" s="92" t="str">
        <f t="shared" ca="1" si="42"/>
        <v/>
      </c>
      <c r="BC107" s="92" t="str">
        <f t="shared" ca="1" si="42"/>
        <v/>
      </c>
      <c r="BD107" s="92" t="str">
        <f t="shared" ca="1" si="42"/>
        <v/>
      </c>
      <c r="BE107" s="92" t="str">
        <f t="shared" ca="1" si="42"/>
        <v/>
      </c>
      <c r="BF107" s="92" t="str">
        <f t="shared" ca="1" si="42"/>
        <v/>
      </c>
      <c r="BG107" s="92" t="str">
        <f t="shared" ca="1" si="42"/>
        <v/>
      </c>
      <c r="BH107" s="92" t="str">
        <f t="shared" ca="1" si="42"/>
        <v/>
      </c>
      <c r="BI107" s="92" t="str">
        <f t="shared" ca="1" si="42"/>
        <v/>
      </c>
      <c r="BJ107" s="92" t="str">
        <f t="shared" ca="1" si="42"/>
        <v/>
      </c>
      <c r="BK107" s="92" t="str">
        <f t="shared" ca="1" si="42"/>
        <v/>
      </c>
      <c r="BL107" s="92" t="str">
        <f t="shared" ca="1" si="42"/>
        <v/>
      </c>
      <c r="BM107" s="92" t="str">
        <f t="shared" ca="1" si="42"/>
        <v/>
      </c>
      <c r="BN107" s="92" t="str">
        <f t="shared" ca="1" si="42"/>
        <v/>
      </c>
      <c r="BO107" s="92" t="str">
        <f t="shared" ca="1" si="42"/>
        <v/>
      </c>
      <c r="BP107" s="92" t="str">
        <f t="shared" ca="1" si="42"/>
        <v/>
      </c>
      <c r="BQ107" s="92" t="str">
        <f t="shared" ca="1" si="42"/>
        <v/>
      </c>
      <c r="BR107" s="92" t="str">
        <f t="shared" ca="1" si="42"/>
        <v/>
      </c>
      <c r="BS107" s="92" t="str">
        <f t="shared" ca="1" si="42"/>
        <v/>
      </c>
      <c r="BT107" s="92" t="str">
        <f t="shared" ca="1" si="42"/>
        <v/>
      </c>
      <c r="BU107" s="92" t="str">
        <f t="shared" ca="1" si="42"/>
        <v/>
      </c>
      <c r="BV107" s="92" t="str">
        <f t="shared" ca="1" si="42"/>
        <v/>
      </c>
      <c r="BW107" s="92" t="str">
        <f t="shared" ca="1" si="42"/>
        <v/>
      </c>
      <c r="BX107" s="92" t="str">
        <f t="shared" ca="1" si="42"/>
        <v/>
      </c>
      <c r="BY107" s="92" t="str">
        <f t="shared" ca="1" si="42"/>
        <v/>
      </c>
      <c r="BZ107" s="92" t="str">
        <f t="shared" ca="1" si="42"/>
        <v/>
      </c>
      <c r="CA107" s="92" t="str">
        <f t="shared" ca="1" si="42"/>
        <v/>
      </c>
      <c r="CB107" s="92" t="str">
        <f t="shared" ca="1" si="42"/>
        <v/>
      </c>
      <c r="CC107" s="92" t="str">
        <f t="shared" ca="1" si="42"/>
        <v/>
      </c>
      <c r="CD107" s="92" t="str">
        <f t="shared" ca="1" si="42"/>
        <v/>
      </c>
      <c r="CE107" s="30" t="str">
        <f t="shared" ca="1" si="29"/>
        <v/>
      </c>
      <c r="CF107" s="31" t="str">
        <f t="shared" ca="1" si="29"/>
        <v/>
      </c>
      <c r="CG107" s="31" t="str">
        <f t="shared" ca="1" si="29"/>
        <v/>
      </c>
      <c r="CH107" s="31" t="str">
        <f t="shared" ca="1" si="29"/>
        <v/>
      </c>
    </row>
    <row r="108" spans="1:86" ht="24" hidden="1" customHeight="1" outlineLevel="1" x14ac:dyDescent="0.2">
      <c r="A108" s="26">
        <v>100</v>
      </c>
      <c r="B108" s="137"/>
      <c r="C108" s="125"/>
      <c r="D108" s="100"/>
      <c r="E108" s="126"/>
      <c r="F108" s="180"/>
      <c r="G108" s="180"/>
      <c r="H108" s="180"/>
      <c r="I108" s="180"/>
      <c r="J108" s="180"/>
      <c r="K108" s="180"/>
      <c r="L108" s="180"/>
      <c r="M108" s="180"/>
      <c r="N108" s="180"/>
      <c r="O108" s="180"/>
      <c r="P108" s="180"/>
      <c r="Q108" s="180"/>
      <c r="R108" s="180"/>
      <c r="S108" s="180"/>
      <c r="T108" s="180"/>
      <c r="U108" s="29">
        <f t="shared" si="30"/>
        <v>0</v>
      </c>
      <c r="W108" s="26">
        <v>100</v>
      </c>
      <c r="X108" s="27">
        <f t="shared" si="36"/>
        <v>0</v>
      </c>
      <c r="Y108" s="27">
        <f t="shared" si="37"/>
        <v>0</v>
      </c>
      <c r="Z108" s="28">
        <f t="shared" si="38"/>
        <v>0</v>
      </c>
      <c r="AA108" s="92" t="str">
        <f t="shared" ca="1" si="31"/>
        <v/>
      </c>
      <c r="AB108" s="92" t="str">
        <f t="shared" ca="1" si="42"/>
        <v/>
      </c>
      <c r="AC108" s="92" t="str">
        <f t="shared" ca="1" si="42"/>
        <v/>
      </c>
      <c r="AD108" s="92" t="str">
        <f t="shared" ca="1" si="42"/>
        <v/>
      </c>
      <c r="AE108" s="92" t="str">
        <f t="shared" ca="1" si="42"/>
        <v/>
      </c>
      <c r="AF108" s="92" t="str">
        <f t="shared" ca="1" si="42"/>
        <v/>
      </c>
      <c r="AG108" s="92" t="str">
        <f t="shared" ca="1" si="42"/>
        <v/>
      </c>
      <c r="AH108" s="92" t="str">
        <f t="shared" ca="1" si="42"/>
        <v/>
      </c>
      <c r="AI108" s="92" t="str">
        <f t="shared" ca="1" si="42"/>
        <v/>
      </c>
      <c r="AJ108" s="92" t="str">
        <f t="shared" ca="1" si="42"/>
        <v/>
      </c>
      <c r="AK108" s="92" t="str">
        <f t="shared" ca="1" si="42"/>
        <v/>
      </c>
      <c r="AL108" s="92" t="str">
        <f t="shared" ca="1" si="42"/>
        <v/>
      </c>
      <c r="AM108" s="92" t="str">
        <f t="shared" ca="1" si="42"/>
        <v/>
      </c>
      <c r="AN108" s="92" t="str">
        <f t="shared" ca="1" si="42"/>
        <v/>
      </c>
      <c r="AO108" s="92" t="str">
        <f t="shared" ca="1" si="42"/>
        <v/>
      </c>
      <c r="AP108" s="92" t="str">
        <f t="shared" ca="1" si="42"/>
        <v/>
      </c>
      <c r="AQ108" s="92" t="str">
        <f t="shared" ca="1" si="42"/>
        <v/>
      </c>
      <c r="AR108" s="92" t="str">
        <f t="shared" ca="1" si="42"/>
        <v/>
      </c>
      <c r="AS108" s="92" t="str">
        <f t="shared" ca="1" si="42"/>
        <v/>
      </c>
      <c r="AT108" s="92" t="str">
        <f t="shared" ca="1" si="42"/>
        <v/>
      </c>
      <c r="AU108" s="92" t="str">
        <f t="shared" ca="1" si="42"/>
        <v/>
      </c>
      <c r="AV108" s="92" t="str">
        <f t="shared" ca="1" si="42"/>
        <v/>
      </c>
      <c r="AW108" s="92" t="str">
        <f t="shared" ca="1" si="42"/>
        <v/>
      </c>
      <c r="AX108" s="92" t="str">
        <f t="shared" ca="1" si="42"/>
        <v/>
      </c>
      <c r="AY108" s="92" t="str">
        <f t="shared" ca="1" si="42"/>
        <v/>
      </c>
      <c r="AZ108" s="92" t="str">
        <f t="shared" ca="1" si="42"/>
        <v/>
      </c>
      <c r="BA108" s="92" t="str">
        <f t="shared" ca="1" si="42"/>
        <v/>
      </c>
      <c r="BB108" s="92" t="str">
        <f t="shared" ca="1" si="42"/>
        <v/>
      </c>
      <c r="BC108" s="92" t="str">
        <f t="shared" ca="1" si="42"/>
        <v/>
      </c>
      <c r="BD108" s="92" t="str">
        <f t="shared" ca="1" si="42"/>
        <v/>
      </c>
      <c r="BE108" s="92" t="str">
        <f t="shared" ca="1" si="42"/>
        <v/>
      </c>
      <c r="BF108" s="92" t="str">
        <f t="shared" ca="1" si="42"/>
        <v/>
      </c>
      <c r="BG108" s="92" t="str">
        <f t="shared" ca="1" si="42"/>
        <v/>
      </c>
      <c r="BH108" s="92" t="str">
        <f t="shared" ca="1" si="42"/>
        <v/>
      </c>
      <c r="BI108" s="92" t="str">
        <f t="shared" ca="1" si="42"/>
        <v/>
      </c>
      <c r="BJ108" s="92" t="str">
        <f t="shared" ca="1" si="42"/>
        <v/>
      </c>
      <c r="BK108" s="92" t="str">
        <f t="shared" ca="1" si="42"/>
        <v/>
      </c>
      <c r="BL108" s="92" t="str">
        <f t="shared" ca="1" si="42"/>
        <v/>
      </c>
      <c r="BM108" s="92" t="str">
        <f t="shared" ca="1" si="42"/>
        <v/>
      </c>
      <c r="BN108" s="92" t="str">
        <f t="shared" ca="1" si="42"/>
        <v/>
      </c>
      <c r="BO108" s="92" t="str">
        <f t="shared" ca="1" si="42"/>
        <v/>
      </c>
      <c r="BP108" s="92" t="str">
        <f t="shared" ca="1" si="42"/>
        <v/>
      </c>
      <c r="BQ108" s="92" t="str">
        <f t="shared" ca="1" si="42"/>
        <v/>
      </c>
      <c r="BR108" s="92" t="str">
        <f t="shared" ca="1" si="42"/>
        <v/>
      </c>
      <c r="BS108" s="92" t="str">
        <f t="shared" ca="1" si="42"/>
        <v/>
      </c>
      <c r="BT108" s="92" t="str">
        <f t="shared" ca="1" si="42"/>
        <v/>
      </c>
      <c r="BU108" s="92" t="str">
        <f t="shared" ca="1" si="42"/>
        <v/>
      </c>
      <c r="BV108" s="92" t="str">
        <f t="shared" ca="1" si="42"/>
        <v/>
      </c>
      <c r="BW108" s="92" t="str">
        <f t="shared" ca="1" si="42"/>
        <v/>
      </c>
      <c r="BX108" s="92" t="str">
        <f t="shared" ca="1" si="42"/>
        <v/>
      </c>
      <c r="BY108" s="92" t="str">
        <f t="shared" ca="1" si="42"/>
        <v/>
      </c>
      <c r="BZ108" s="92" t="str">
        <f t="shared" ca="1" si="42"/>
        <v/>
      </c>
      <c r="CA108" s="92" t="str">
        <f t="shared" ca="1" si="42"/>
        <v/>
      </c>
      <c r="CB108" s="92" t="str">
        <f t="shared" ca="1" si="42"/>
        <v/>
      </c>
      <c r="CC108" s="92" t="str">
        <f t="shared" ca="1" si="42"/>
        <v/>
      </c>
      <c r="CD108" s="92" t="str">
        <f t="shared" ca="1" si="42"/>
        <v/>
      </c>
      <c r="CE108" s="30" t="str">
        <f t="shared" ca="1" si="29"/>
        <v/>
      </c>
      <c r="CF108" s="31" t="str">
        <f t="shared" ca="1" si="29"/>
        <v/>
      </c>
      <c r="CG108" s="31" t="str">
        <f t="shared" ca="1" si="29"/>
        <v/>
      </c>
      <c r="CH108" s="31" t="str">
        <f t="shared" ca="1" si="29"/>
        <v/>
      </c>
    </row>
    <row r="109" spans="1:86" ht="24" hidden="1" customHeight="1" outlineLevel="1" x14ac:dyDescent="0.2">
      <c r="A109" s="26">
        <v>101</v>
      </c>
      <c r="B109" s="137"/>
      <c r="C109" s="125"/>
      <c r="D109" s="100"/>
      <c r="E109" s="126"/>
      <c r="F109" s="180"/>
      <c r="G109" s="180"/>
      <c r="H109" s="180"/>
      <c r="I109" s="180"/>
      <c r="J109" s="180"/>
      <c r="K109" s="180"/>
      <c r="L109" s="180"/>
      <c r="M109" s="180"/>
      <c r="N109" s="180"/>
      <c r="O109" s="180"/>
      <c r="P109" s="180"/>
      <c r="Q109" s="180"/>
      <c r="R109" s="180"/>
      <c r="S109" s="180"/>
      <c r="T109" s="180"/>
      <c r="U109" s="29">
        <f t="shared" si="30"/>
        <v>0</v>
      </c>
      <c r="W109" s="26">
        <v>101</v>
      </c>
      <c r="X109" s="27">
        <f t="shared" si="36"/>
        <v>0</v>
      </c>
      <c r="Y109" s="27">
        <f t="shared" si="37"/>
        <v>0</v>
      </c>
      <c r="Z109" s="28">
        <f t="shared" si="38"/>
        <v>0</v>
      </c>
      <c r="AA109" s="92" t="str">
        <f t="shared" ca="1" si="31"/>
        <v/>
      </c>
      <c r="AB109" s="92" t="str">
        <f t="shared" ca="1" si="42"/>
        <v/>
      </c>
      <c r="AC109" s="92" t="str">
        <f t="shared" ca="1" si="42"/>
        <v/>
      </c>
      <c r="AD109" s="92" t="str">
        <f t="shared" ca="1" si="42"/>
        <v/>
      </c>
      <c r="AE109" s="92" t="str">
        <f t="shared" ca="1" si="42"/>
        <v/>
      </c>
      <c r="AF109" s="92" t="str">
        <f t="shared" ca="1" si="42"/>
        <v/>
      </c>
      <c r="AG109" s="92" t="str">
        <f t="shared" ca="1" si="42"/>
        <v/>
      </c>
      <c r="AH109" s="92" t="str">
        <f t="shared" ca="1" si="42"/>
        <v/>
      </c>
      <c r="AI109" s="92" t="str">
        <f t="shared" ca="1" si="42"/>
        <v/>
      </c>
      <c r="AJ109" s="92" t="str">
        <f t="shared" ca="1" si="42"/>
        <v/>
      </c>
      <c r="AK109" s="92" t="str">
        <f t="shared" ca="1" si="42"/>
        <v/>
      </c>
      <c r="AL109" s="92" t="str">
        <f t="shared" ca="1" si="42"/>
        <v/>
      </c>
      <c r="AM109" s="92" t="str">
        <f t="shared" ca="1" si="42"/>
        <v/>
      </c>
      <c r="AN109" s="92" t="str">
        <f t="shared" ca="1" si="42"/>
        <v/>
      </c>
      <c r="AO109" s="92" t="str">
        <f t="shared" ca="1" si="42"/>
        <v/>
      </c>
      <c r="AP109" s="92" t="str">
        <f t="shared" ca="1" si="42"/>
        <v/>
      </c>
      <c r="AQ109" s="92" t="str">
        <f t="shared" ca="1" si="42"/>
        <v/>
      </c>
      <c r="AR109" s="92" t="str">
        <f t="shared" ca="1" si="42"/>
        <v/>
      </c>
      <c r="AS109" s="92" t="str">
        <f t="shared" ca="1" si="42"/>
        <v/>
      </c>
      <c r="AT109" s="92" t="str">
        <f t="shared" ca="1" si="42"/>
        <v/>
      </c>
      <c r="AU109" s="92" t="str">
        <f t="shared" ca="1" si="42"/>
        <v/>
      </c>
      <c r="AV109" s="92" t="str">
        <f t="shared" ca="1" si="42"/>
        <v/>
      </c>
      <c r="AW109" s="92" t="str">
        <f t="shared" ca="1" si="42"/>
        <v/>
      </c>
      <c r="AX109" s="92" t="str">
        <f t="shared" ca="1" si="42"/>
        <v/>
      </c>
      <c r="AY109" s="92" t="str">
        <f t="shared" ca="1" si="42"/>
        <v/>
      </c>
      <c r="AZ109" s="92" t="str">
        <f t="shared" ca="1" si="42"/>
        <v/>
      </c>
      <c r="BA109" s="92" t="str">
        <f t="shared" ca="1" si="42"/>
        <v/>
      </c>
      <c r="BB109" s="92" t="str">
        <f t="shared" ca="1" si="42"/>
        <v/>
      </c>
      <c r="BC109" s="92" t="str">
        <f t="shared" ca="1" si="42"/>
        <v/>
      </c>
      <c r="BD109" s="92" t="str">
        <f t="shared" ca="1" si="42"/>
        <v/>
      </c>
      <c r="BE109" s="92" t="str">
        <f t="shared" ca="1" si="42"/>
        <v/>
      </c>
      <c r="BF109" s="92" t="str">
        <f t="shared" ca="1" si="42"/>
        <v/>
      </c>
      <c r="BG109" s="92" t="str">
        <f t="shared" ca="1" si="42"/>
        <v/>
      </c>
      <c r="BH109" s="92" t="str">
        <f t="shared" ca="1" si="42"/>
        <v/>
      </c>
      <c r="BI109" s="92" t="str">
        <f t="shared" ca="1" si="42"/>
        <v/>
      </c>
      <c r="BJ109" s="92" t="str">
        <f t="shared" ca="1" si="42"/>
        <v/>
      </c>
      <c r="BK109" s="92" t="str">
        <f t="shared" ca="1" si="42"/>
        <v/>
      </c>
      <c r="BL109" s="92" t="str">
        <f t="shared" ca="1" si="42"/>
        <v/>
      </c>
      <c r="BM109" s="92" t="str">
        <f t="shared" ca="1" si="42"/>
        <v/>
      </c>
      <c r="BN109" s="92" t="str">
        <f t="shared" ca="1" si="42"/>
        <v/>
      </c>
      <c r="BO109" s="92" t="str">
        <f t="shared" ca="1" si="42"/>
        <v/>
      </c>
      <c r="BP109" s="92" t="str">
        <f t="shared" ca="1" si="42"/>
        <v/>
      </c>
      <c r="BQ109" s="92" t="str">
        <f t="shared" ca="1" si="42"/>
        <v/>
      </c>
      <c r="BR109" s="92" t="str">
        <f t="shared" ca="1" si="42"/>
        <v/>
      </c>
      <c r="BS109" s="92" t="str">
        <f t="shared" ca="1" si="42"/>
        <v/>
      </c>
      <c r="BT109" s="92" t="str">
        <f t="shared" ca="1" si="42"/>
        <v/>
      </c>
      <c r="BU109" s="92" t="str">
        <f t="shared" ca="1" si="42"/>
        <v/>
      </c>
      <c r="BV109" s="92" t="str">
        <f t="shared" ca="1" si="42"/>
        <v/>
      </c>
      <c r="BW109" s="92" t="str">
        <f t="shared" ca="1" si="42"/>
        <v/>
      </c>
      <c r="BX109" s="92" t="str">
        <f t="shared" ca="1" si="42"/>
        <v/>
      </c>
      <c r="BY109" s="92" t="str">
        <f t="shared" ca="1" si="42"/>
        <v/>
      </c>
      <c r="BZ109" s="92" t="str">
        <f t="shared" ca="1" si="42"/>
        <v/>
      </c>
      <c r="CA109" s="92" t="str">
        <f t="shared" ca="1" si="42"/>
        <v/>
      </c>
      <c r="CB109" s="92" t="str">
        <f t="shared" ca="1" si="42"/>
        <v/>
      </c>
      <c r="CC109" s="92" t="str">
        <f t="shared" ca="1" si="42"/>
        <v/>
      </c>
      <c r="CD109" s="92" t="str">
        <f t="shared" ca="1" si="42"/>
        <v/>
      </c>
      <c r="CE109" s="30" t="str">
        <f t="shared" ca="1" si="29"/>
        <v/>
      </c>
      <c r="CF109" s="31" t="str">
        <f t="shared" ca="1" si="29"/>
        <v/>
      </c>
      <c r="CG109" s="31" t="str">
        <f t="shared" ca="1" si="29"/>
        <v/>
      </c>
      <c r="CH109" s="31" t="str">
        <f t="shared" ca="1" si="29"/>
        <v/>
      </c>
    </row>
    <row r="110" spans="1:86" ht="24" hidden="1" customHeight="1" outlineLevel="1" x14ac:dyDescent="0.2">
      <c r="A110" s="26">
        <v>102</v>
      </c>
      <c r="B110" s="137"/>
      <c r="C110" s="125"/>
      <c r="D110" s="100"/>
      <c r="E110" s="126"/>
      <c r="F110" s="180"/>
      <c r="G110" s="180"/>
      <c r="H110" s="180"/>
      <c r="I110" s="180"/>
      <c r="J110" s="180"/>
      <c r="K110" s="180"/>
      <c r="L110" s="180"/>
      <c r="M110" s="180"/>
      <c r="N110" s="180"/>
      <c r="O110" s="180"/>
      <c r="P110" s="180"/>
      <c r="Q110" s="180"/>
      <c r="R110" s="180"/>
      <c r="S110" s="180"/>
      <c r="T110" s="180"/>
      <c r="U110" s="29">
        <f t="shared" si="30"/>
        <v>0</v>
      </c>
      <c r="W110" s="26">
        <v>102</v>
      </c>
      <c r="X110" s="27">
        <f t="shared" si="36"/>
        <v>0</v>
      </c>
      <c r="Y110" s="27">
        <f t="shared" si="37"/>
        <v>0</v>
      </c>
      <c r="Z110" s="28">
        <f t="shared" si="38"/>
        <v>0</v>
      </c>
      <c r="AA110" s="92" t="str">
        <f t="shared" ca="1" si="31"/>
        <v/>
      </c>
      <c r="AB110" s="92" t="str">
        <f t="shared" ca="1" si="42"/>
        <v/>
      </c>
      <c r="AC110" s="92" t="str">
        <f t="shared" ca="1" si="42"/>
        <v/>
      </c>
      <c r="AD110" s="92" t="str">
        <f t="shared" ca="1" si="42"/>
        <v/>
      </c>
      <c r="AE110" s="92" t="str">
        <f t="shared" ca="1" si="42"/>
        <v/>
      </c>
      <c r="AF110" s="92" t="str">
        <f t="shared" ca="1" si="42"/>
        <v/>
      </c>
      <c r="AG110" s="92" t="str">
        <f t="shared" ca="1" si="42"/>
        <v/>
      </c>
      <c r="AH110" s="92" t="str">
        <f t="shared" ca="1" si="42"/>
        <v/>
      </c>
      <c r="AI110" s="92" t="str">
        <f t="shared" ca="1" si="42"/>
        <v/>
      </c>
      <c r="AJ110" s="92" t="str">
        <f t="shared" ca="1" si="42"/>
        <v/>
      </c>
      <c r="AK110" s="92" t="str">
        <f t="shared" ca="1" si="42"/>
        <v/>
      </c>
      <c r="AL110" s="92" t="str">
        <f t="shared" ca="1" si="42"/>
        <v/>
      </c>
      <c r="AM110" s="92" t="str">
        <f t="shared" ca="1" si="42"/>
        <v/>
      </c>
      <c r="AN110" s="92" t="str">
        <f t="shared" ca="1" si="42"/>
        <v/>
      </c>
      <c r="AO110" s="92" t="str">
        <f t="shared" ca="1" si="42"/>
        <v/>
      </c>
      <c r="AP110" s="92" t="str">
        <f t="shared" ca="1" si="42"/>
        <v/>
      </c>
      <c r="AQ110" s="92" t="str">
        <f t="shared" ca="1" si="42"/>
        <v/>
      </c>
      <c r="AR110" s="92" t="str">
        <f t="shared" ca="1" si="42"/>
        <v/>
      </c>
      <c r="AS110" s="92" t="str">
        <f t="shared" ca="1" si="42"/>
        <v/>
      </c>
      <c r="AT110" s="92" t="str">
        <f t="shared" ca="1" si="42"/>
        <v/>
      </c>
      <c r="AU110" s="92" t="str">
        <f t="shared" ca="1" si="42"/>
        <v/>
      </c>
      <c r="AV110" s="92" t="str">
        <f t="shared" ca="1" si="42"/>
        <v/>
      </c>
      <c r="AW110" s="92" t="str">
        <f t="shared" ca="1" si="42"/>
        <v/>
      </c>
      <c r="AX110" s="92" t="str">
        <f t="shared" ca="1" si="42"/>
        <v/>
      </c>
      <c r="AY110" s="92" t="str">
        <f t="shared" ca="1" si="42"/>
        <v/>
      </c>
      <c r="AZ110" s="92" t="str">
        <f t="shared" ca="1" si="42"/>
        <v/>
      </c>
      <c r="BA110" s="92" t="str">
        <f t="shared" ca="1" si="42"/>
        <v/>
      </c>
      <c r="BB110" s="92" t="str">
        <f t="shared" ca="1" si="42"/>
        <v/>
      </c>
      <c r="BC110" s="92" t="str">
        <f t="shared" ca="1" si="42"/>
        <v/>
      </c>
      <c r="BD110" s="92" t="str">
        <f t="shared" ca="1" si="42"/>
        <v/>
      </c>
      <c r="BE110" s="92" t="str">
        <f t="shared" ca="1" si="42"/>
        <v/>
      </c>
      <c r="BF110" s="92" t="str">
        <f t="shared" ca="1" si="42"/>
        <v/>
      </c>
      <c r="BG110" s="92" t="str">
        <f t="shared" ca="1" si="42"/>
        <v/>
      </c>
      <c r="BH110" s="92" t="str">
        <f t="shared" ca="1" si="42"/>
        <v/>
      </c>
      <c r="BI110" s="92" t="str">
        <f t="shared" ca="1" si="42"/>
        <v/>
      </c>
      <c r="BJ110" s="92" t="str">
        <f t="shared" ca="1" si="42"/>
        <v/>
      </c>
      <c r="BK110" s="92" t="str">
        <f t="shared" ca="1" si="42"/>
        <v/>
      </c>
      <c r="BL110" s="92" t="str">
        <f t="shared" ca="1" si="42"/>
        <v/>
      </c>
      <c r="BM110" s="92" t="str">
        <f t="shared" ca="1" si="42"/>
        <v/>
      </c>
      <c r="BN110" s="92" t="str">
        <f t="shared" ca="1" si="42"/>
        <v/>
      </c>
      <c r="BO110" s="92" t="str">
        <f t="shared" ca="1" si="42"/>
        <v/>
      </c>
      <c r="BP110" s="92" t="str">
        <f t="shared" ca="1" si="42"/>
        <v/>
      </c>
      <c r="BQ110" s="92" t="str">
        <f t="shared" ca="1" si="42"/>
        <v/>
      </c>
      <c r="BR110" s="92" t="str">
        <f t="shared" ca="1" si="42"/>
        <v/>
      </c>
      <c r="BS110" s="92" t="str">
        <f t="shared" ca="1" si="42"/>
        <v/>
      </c>
      <c r="BT110" s="92" t="str">
        <f t="shared" ca="1" si="42"/>
        <v/>
      </c>
      <c r="BU110" s="92" t="str">
        <f t="shared" ca="1" si="42"/>
        <v/>
      </c>
      <c r="BV110" s="92" t="str">
        <f t="shared" ca="1" si="42"/>
        <v/>
      </c>
      <c r="BW110" s="92" t="str">
        <f t="shared" ca="1" si="42"/>
        <v/>
      </c>
      <c r="BX110" s="92" t="str">
        <f t="shared" ca="1" si="42"/>
        <v/>
      </c>
      <c r="BY110" s="92" t="str">
        <f t="shared" ca="1" si="42"/>
        <v/>
      </c>
      <c r="BZ110" s="92" t="str">
        <f t="shared" ca="1" si="42"/>
        <v/>
      </c>
      <c r="CA110" s="92" t="str">
        <f t="shared" ca="1" si="42"/>
        <v/>
      </c>
      <c r="CB110" s="92" t="str">
        <f t="shared" ca="1" si="42"/>
        <v/>
      </c>
      <c r="CC110" s="92" t="str">
        <f t="shared" ca="1" si="42"/>
        <v/>
      </c>
      <c r="CD110" s="92" t="str">
        <f t="shared" ca="1" si="42"/>
        <v/>
      </c>
      <c r="CE110" s="30" t="str">
        <f t="shared" ca="1" si="29"/>
        <v/>
      </c>
      <c r="CF110" s="31" t="str">
        <f t="shared" ca="1" si="29"/>
        <v/>
      </c>
      <c r="CG110" s="31" t="str">
        <f t="shared" ca="1" si="29"/>
        <v/>
      </c>
      <c r="CH110" s="31" t="str">
        <f t="shared" ca="1" si="29"/>
        <v/>
      </c>
    </row>
    <row r="111" spans="1:86" ht="24" hidden="1" customHeight="1" outlineLevel="1" x14ac:dyDescent="0.2">
      <c r="A111" s="26">
        <v>103</v>
      </c>
      <c r="B111" s="137"/>
      <c r="C111" s="125"/>
      <c r="D111" s="100"/>
      <c r="E111" s="126"/>
      <c r="F111" s="180"/>
      <c r="G111" s="180"/>
      <c r="H111" s="180"/>
      <c r="I111" s="180"/>
      <c r="J111" s="180"/>
      <c r="K111" s="180"/>
      <c r="L111" s="180"/>
      <c r="M111" s="180"/>
      <c r="N111" s="180"/>
      <c r="O111" s="180"/>
      <c r="P111" s="180"/>
      <c r="Q111" s="180"/>
      <c r="R111" s="180"/>
      <c r="S111" s="180"/>
      <c r="T111" s="180"/>
      <c r="U111" s="29">
        <f t="shared" si="30"/>
        <v>0</v>
      </c>
      <c r="W111" s="26">
        <v>103</v>
      </c>
      <c r="X111" s="27">
        <f t="shared" si="36"/>
        <v>0</v>
      </c>
      <c r="Y111" s="27">
        <f t="shared" si="37"/>
        <v>0</v>
      </c>
      <c r="Z111" s="28">
        <f t="shared" si="38"/>
        <v>0</v>
      </c>
      <c r="AA111" s="92" t="str">
        <f t="shared" ca="1" si="31"/>
        <v/>
      </c>
      <c r="AB111" s="92" t="str">
        <f t="shared" ca="1" si="42"/>
        <v/>
      </c>
      <c r="AC111" s="92" t="str">
        <f t="shared" ca="1" si="42"/>
        <v/>
      </c>
      <c r="AD111" s="92" t="str">
        <f t="shared" ca="1" si="42"/>
        <v/>
      </c>
      <c r="AE111" s="92" t="str">
        <f t="shared" ca="1" si="42"/>
        <v/>
      </c>
      <c r="AF111" s="92" t="str">
        <f t="shared" ca="1" si="42"/>
        <v/>
      </c>
      <c r="AG111" s="92" t="str">
        <f t="shared" ca="1" si="42"/>
        <v/>
      </c>
      <c r="AH111" s="92" t="str">
        <f t="shared" ca="1" si="42"/>
        <v/>
      </c>
      <c r="AI111" s="92" t="str">
        <f t="shared" ca="1" si="42"/>
        <v/>
      </c>
      <c r="AJ111" s="92" t="str">
        <f t="shared" ca="1" si="42"/>
        <v/>
      </c>
      <c r="AK111" s="92" t="str">
        <f t="shared" ca="1" si="42"/>
        <v/>
      </c>
      <c r="AL111" s="92" t="str">
        <f t="shared" ca="1" si="42"/>
        <v/>
      </c>
      <c r="AM111" s="92" t="str">
        <f t="shared" ca="1" si="42"/>
        <v/>
      </c>
      <c r="AN111" s="92" t="str">
        <f t="shared" ca="1" si="42"/>
        <v/>
      </c>
      <c r="AO111" s="92" t="str">
        <f t="shared" ca="1" si="42"/>
        <v/>
      </c>
      <c r="AP111" s="92" t="str">
        <f t="shared" ca="1" si="42"/>
        <v/>
      </c>
      <c r="AQ111" s="92" t="str">
        <f t="shared" ca="1" si="42"/>
        <v/>
      </c>
      <c r="AR111" s="92" t="str">
        <f t="shared" ca="1" si="42"/>
        <v/>
      </c>
      <c r="AS111" s="92" t="str">
        <f t="shared" ca="1" si="42"/>
        <v/>
      </c>
      <c r="AT111" s="92" t="str">
        <f t="shared" ca="1" si="42"/>
        <v/>
      </c>
      <c r="AU111" s="92" t="str">
        <f t="shared" ca="1" si="42"/>
        <v/>
      </c>
      <c r="AV111" s="92" t="str">
        <f t="shared" ca="1" si="42"/>
        <v/>
      </c>
      <c r="AW111" s="92" t="str">
        <f t="shared" ca="1" si="42"/>
        <v/>
      </c>
      <c r="AX111" s="92" t="str">
        <f t="shared" ca="1" si="42"/>
        <v/>
      </c>
      <c r="AY111" s="92" t="str">
        <f t="shared" ca="1" si="42"/>
        <v/>
      </c>
      <c r="AZ111" s="92" t="str">
        <f t="shared" ca="1" si="42"/>
        <v/>
      </c>
      <c r="BA111" s="92" t="str">
        <f t="shared" ca="1" si="42"/>
        <v/>
      </c>
      <c r="BB111" s="92" t="str">
        <f t="shared" ca="1" si="42"/>
        <v/>
      </c>
      <c r="BC111" s="92" t="str">
        <f t="shared" ca="1" si="42"/>
        <v/>
      </c>
      <c r="BD111" s="92" t="str">
        <f t="shared" ca="1" si="42"/>
        <v/>
      </c>
      <c r="BE111" s="92" t="str">
        <f t="shared" ca="1" si="42"/>
        <v/>
      </c>
      <c r="BF111" s="92" t="str">
        <f t="shared" ref="AB111:CD116" ca="1" si="43">IF(INDIRECT(BF$3&amp;ROW())="","",IF(BF$7=$X111,INDIRECT(BF$3&amp;ROW()),""))</f>
        <v/>
      </c>
      <c r="BG111" s="92" t="str">
        <f t="shared" ca="1" si="43"/>
        <v/>
      </c>
      <c r="BH111" s="92" t="str">
        <f t="shared" ca="1" si="43"/>
        <v/>
      </c>
      <c r="BI111" s="92" t="str">
        <f t="shared" ca="1" si="43"/>
        <v/>
      </c>
      <c r="BJ111" s="92" t="str">
        <f t="shared" ca="1" si="43"/>
        <v/>
      </c>
      <c r="BK111" s="92" t="str">
        <f t="shared" ca="1" si="43"/>
        <v/>
      </c>
      <c r="BL111" s="92" t="str">
        <f t="shared" ca="1" si="43"/>
        <v/>
      </c>
      <c r="BM111" s="92" t="str">
        <f t="shared" ca="1" si="43"/>
        <v/>
      </c>
      <c r="BN111" s="92" t="str">
        <f t="shared" ca="1" si="43"/>
        <v/>
      </c>
      <c r="BO111" s="92" t="str">
        <f t="shared" ca="1" si="43"/>
        <v/>
      </c>
      <c r="BP111" s="92" t="str">
        <f t="shared" ca="1" si="43"/>
        <v/>
      </c>
      <c r="BQ111" s="92" t="str">
        <f t="shared" ca="1" si="43"/>
        <v/>
      </c>
      <c r="BR111" s="92" t="str">
        <f t="shared" ca="1" si="43"/>
        <v/>
      </c>
      <c r="BS111" s="92" t="str">
        <f t="shared" ca="1" si="43"/>
        <v/>
      </c>
      <c r="BT111" s="92" t="str">
        <f t="shared" ca="1" si="43"/>
        <v/>
      </c>
      <c r="BU111" s="92" t="str">
        <f t="shared" ca="1" si="43"/>
        <v/>
      </c>
      <c r="BV111" s="92" t="str">
        <f t="shared" ca="1" si="43"/>
        <v/>
      </c>
      <c r="BW111" s="92" t="str">
        <f t="shared" ca="1" si="43"/>
        <v/>
      </c>
      <c r="BX111" s="92" t="str">
        <f t="shared" ca="1" si="43"/>
        <v/>
      </c>
      <c r="BY111" s="92" t="str">
        <f t="shared" ca="1" si="43"/>
        <v/>
      </c>
      <c r="BZ111" s="92" t="str">
        <f t="shared" ca="1" si="43"/>
        <v/>
      </c>
      <c r="CA111" s="92" t="str">
        <f t="shared" ca="1" si="43"/>
        <v/>
      </c>
      <c r="CB111" s="92" t="str">
        <f t="shared" ca="1" si="43"/>
        <v/>
      </c>
      <c r="CC111" s="92" t="str">
        <f t="shared" ca="1" si="43"/>
        <v/>
      </c>
      <c r="CD111" s="92" t="str">
        <f t="shared" ca="1" si="43"/>
        <v/>
      </c>
      <c r="CE111" s="30" t="str">
        <f t="shared" ca="1" si="29"/>
        <v/>
      </c>
      <c r="CF111" s="31" t="str">
        <f t="shared" ca="1" si="29"/>
        <v/>
      </c>
      <c r="CG111" s="31" t="str">
        <f t="shared" ca="1" si="29"/>
        <v/>
      </c>
      <c r="CH111" s="31" t="str">
        <f t="shared" ca="1" si="29"/>
        <v/>
      </c>
    </row>
    <row r="112" spans="1:86" ht="24" hidden="1" customHeight="1" outlineLevel="1" x14ac:dyDescent="0.2">
      <c r="A112" s="26">
        <v>104</v>
      </c>
      <c r="B112" s="137"/>
      <c r="C112" s="125"/>
      <c r="D112" s="100"/>
      <c r="E112" s="126"/>
      <c r="F112" s="180"/>
      <c r="G112" s="180"/>
      <c r="H112" s="180"/>
      <c r="I112" s="180"/>
      <c r="J112" s="180"/>
      <c r="K112" s="180"/>
      <c r="L112" s="180"/>
      <c r="M112" s="180"/>
      <c r="N112" s="180"/>
      <c r="O112" s="180"/>
      <c r="P112" s="180"/>
      <c r="Q112" s="180"/>
      <c r="R112" s="180"/>
      <c r="S112" s="180"/>
      <c r="T112" s="180"/>
      <c r="U112" s="29">
        <f t="shared" si="30"/>
        <v>0</v>
      </c>
      <c r="W112" s="26">
        <v>104</v>
      </c>
      <c r="X112" s="27">
        <f t="shared" si="36"/>
        <v>0</v>
      </c>
      <c r="Y112" s="27">
        <f t="shared" si="37"/>
        <v>0</v>
      </c>
      <c r="Z112" s="28">
        <f t="shared" si="38"/>
        <v>0</v>
      </c>
      <c r="AA112" s="92" t="str">
        <f t="shared" ca="1" si="31"/>
        <v/>
      </c>
      <c r="AB112" s="92" t="str">
        <f t="shared" ca="1" si="43"/>
        <v/>
      </c>
      <c r="AC112" s="92" t="str">
        <f t="shared" ca="1" si="43"/>
        <v/>
      </c>
      <c r="AD112" s="92" t="str">
        <f t="shared" ca="1" si="43"/>
        <v/>
      </c>
      <c r="AE112" s="92" t="str">
        <f t="shared" ca="1" si="43"/>
        <v/>
      </c>
      <c r="AF112" s="92" t="str">
        <f t="shared" ca="1" si="43"/>
        <v/>
      </c>
      <c r="AG112" s="92" t="str">
        <f t="shared" ca="1" si="43"/>
        <v/>
      </c>
      <c r="AH112" s="92" t="str">
        <f t="shared" ca="1" si="43"/>
        <v/>
      </c>
      <c r="AI112" s="92" t="str">
        <f t="shared" ca="1" si="43"/>
        <v/>
      </c>
      <c r="AJ112" s="92" t="str">
        <f t="shared" ca="1" si="43"/>
        <v/>
      </c>
      <c r="AK112" s="92" t="str">
        <f t="shared" ca="1" si="43"/>
        <v/>
      </c>
      <c r="AL112" s="92" t="str">
        <f t="shared" ca="1" si="43"/>
        <v/>
      </c>
      <c r="AM112" s="92" t="str">
        <f t="shared" ca="1" si="43"/>
        <v/>
      </c>
      <c r="AN112" s="92" t="str">
        <f t="shared" ca="1" si="43"/>
        <v/>
      </c>
      <c r="AO112" s="92" t="str">
        <f t="shared" ca="1" si="43"/>
        <v/>
      </c>
      <c r="AP112" s="92" t="str">
        <f t="shared" ca="1" si="43"/>
        <v/>
      </c>
      <c r="AQ112" s="92" t="str">
        <f t="shared" ca="1" si="43"/>
        <v/>
      </c>
      <c r="AR112" s="92" t="str">
        <f t="shared" ca="1" si="43"/>
        <v/>
      </c>
      <c r="AS112" s="92" t="str">
        <f t="shared" ca="1" si="43"/>
        <v/>
      </c>
      <c r="AT112" s="92" t="str">
        <f t="shared" ca="1" si="43"/>
        <v/>
      </c>
      <c r="AU112" s="92" t="str">
        <f t="shared" ca="1" si="43"/>
        <v/>
      </c>
      <c r="AV112" s="92" t="str">
        <f t="shared" ca="1" si="43"/>
        <v/>
      </c>
      <c r="AW112" s="92" t="str">
        <f t="shared" ca="1" si="43"/>
        <v/>
      </c>
      <c r="AX112" s="92" t="str">
        <f t="shared" ca="1" si="43"/>
        <v/>
      </c>
      <c r="AY112" s="92" t="str">
        <f t="shared" ca="1" si="43"/>
        <v/>
      </c>
      <c r="AZ112" s="92" t="str">
        <f t="shared" ca="1" si="43"/>
        <v/>
      </c>
      <c r="BA112" s="92" t="str">
        <f t="shared" ca="1" si="43"/>
        <v/>
      </c>
      <c r="BB112" s="92" t="str">
        <f t="shared" ca="1" si="43"/>
        <v/>
      </c>
      <c r="BC112" s="92" t="str">
        <f t="shared" ca="1" si="43"/>
        <v/>
      </c>
      <c r="BD112" s="92" t="str">
        <f t="shared" ca="1" si="43"/>
        <v/>
      </c>
      <c r="BE112" s="92" t="str">
        <f t="shared" ca="1" si="43"/>
        <v/>
      </c>
      <c r="BF112" s="92" t="str">
        <f t="shared" ca="1" si="43"/>
        <v/>
      </c>
      <c r="BG112" s="92" t="str">
        <f t="shared" ca="1" si="43"/>
        <v/>
      </c>
      <c r="BH112" s="92" t="str">
        <f t="shared" ca="1" si="43"/>
        <v/>
      </c>
      <c r="BI112" s="92" t="str">
        <f t="shared" ca="1" si="43"/>
        <v/>
      </c>
      <c r="BJ112" s="92" t="str">
        <f t="shared" ca="1" si="43"/>
        <v/>
      </c>
      <c r="BK112" s="92" t="str">
        <f t="shared" ca="1" si="43"/>
        <v/>
      </c>
      <c r="BL112" s="92" t="str">
        <f t="shared" ca="1" si="43"/>
        <v/>
      </c>
      <c r="BM112" s="92" t="str">
        <f t="shared" ca="1" si="43"/>
        <v/>
      </c>
      <c r="BN112" s="92" t="str">
        <f t="shared" ca="1" si="43"/>
        <v/>
      </c>
      <c r="BO112" s="92" t="str">
        <f t="shared" ca="1" si="43"/>
        <v/>
      </c>
      <c r="BP112" s="92" t="str">
        <f t="shared" ca="1" si="43"/>
        <v/>
      </c>
      <c r="BQ112" s="92" t="str">
        <f t="shared" ca="1" si="43"/>
        <v/>
      </c>
      <c r="BR112" s="92" t="str">
        <f t="shared" ca="1" si="43"/>
        <v/>
      </c>
      <c r="BS112" s="92" t="str">
        <f t="shared" ca="1" si="43"/>
        <v/>
      </c>
      <c r="BT112" s="92" t="str">
        <f t="shared" ca="1" si="43"/>
        <v/>
      </c>
      <c r="BU112" s="92" t="str">
        <f t="shared" ca="1" si="43"/>
        <v/>
      </c>
      <c r="BV112" s="92" t="str">
        <f t="shared" ca="1" si="43"/>
        <v/>
      </c>
      <c r="BW112" s="92" t="str">
        <f t="shared" ca="1" si="43"/>
        <v/>
      </c>
      <c r="BX112" s="92" t="str">
        <f t="shared" ca="1" si="43"/>
        <v/>
      </c>
      <c r="BY112" s="92" t="str">
        <f t="shared" ca="1" si="43"/>
        <v/>
      </c>
      <c r="BZ112" s="92" t="str">
        <f t="shared" ca="1" si="43"/>
        <v/>
      </c>
      <c r="CA112" s="92" t="str">
        <f t="shared" ca="1" si="43"/>
        <v/>
      </c>
      <c r="CB112" s="92" t="str">
        <f t="shared" ca="1" si="43"/>
        <v/>
      </c>
      <c r="CC112" s="92" t="str">
        <f t="shared" ca="1" si="43"/>
        <v/>
      </c>
      <c r="CD112" s="92" t="str">
        <f t="shared" ca="1" si="43"/>
        <v/>
      </c>
      <c r="CE112" s="30" t="str">
        <f t="shared" ca="1" si="29"/>
        <v/>
      </c>
      <c r="CF112" s="31" t="str">
        <f t="shared" ca="1" si="29"/>
        <v/>
      </c>
      <c r="CG112" s="31" t="str">
        <f t="shared" ca="1" si="29"/>
        <v/>
      </c>
      <c r="CH112" s="31" t="str">
        <f t="shared" ca="1" si="29"/>
        <v/>
      </c>
    </row>
    <row r="113" spans="1:86" ht="24" hidden="1" customHeight="1" outlineLevel="1" x14ac:dyDescent="0.2">
      <c r="A113" s="26">
        <v>105</v>
      </c>
      <c r="B113" s="137"/>
      <c r="C113" s="125"/>
      <c r="D113" s="100"/>
      <c r="E113" s="126"/>
      <c r="F113" s="180"/>
      <c r="G113" s="180"/>
      <c r="H113" s="180"/>
      <c r="I113" s="180"/>
      <c r="J113" s="180"/>
      <c r="K113" s="180"/>
      <c r="L113" s="180"/>
      <c r="M113" s="180"/>
      <c r="N113" s="180"/>
      <c r="O113" s="180"/>
      <c r="P113" s="180"/>
      <c r="Q113" s="180"/>
      <c r="R113" s="180"/>
      <c r="S113" s="180"/>
      <c r="T113" s="180"/>
      <c r="U113" s="29">
        <f t="shared" si="30"/>
        <v>0</v>
      </c>
      <c r="W113" s="26">
        <v>105</v>
      </c>
      <c r="X113" s="27">
        <f t="shared" si="36"/>
        <v>0</v>
      </c>
      <c r="Y113" s="27">
        <f t="shared" si="37"/>
        <v>0</v>
      </c>
      <c r="Z113" s="28">
        <f t="shared" si="38"/>
        <v>0</v>
      </c>
      <c r="AA113" s="92" t="str">
        <f t="shared" ca="1" si="31"/>
        <v/>
      </c>
      <c r="AB113" s="92" t="str">
        <f t="shared" ca="1" si="43"/>
        <v/>
      </c>
      <c r="AC113" s="92" t="str">
        <f t="shared" ca="1" si="43"/>
        <v/>
      </c>
      <c r="AD113" s="92" t="str">
        <f t="shared" ca="1" si="43"/>
        <v/>
      </c>
      <c r="AE113" s="92" t="str">
        <f t="shared" ca="1" si="43"/>
        <v/>
      </c>
      <c r="AF113" s="92" t="str">
        <f t="shared" ca="1" si="43"/>
        <v/>
      </c>
      <c r="AG113" s="92" t="str">
        <f t="shared" ca="1" si="43"/>
        <v/>
      </c>
      <c r="AH113" s="92" t="str">
        <f t="shared" ca="1" si="43"/>
        <v/>
      </c>
      <c r="AI113" s="92" t="str">
        <f t="shared" ca="1" si="43"/>
        <v/>
      </c>
      <c r="AJ113" s="92" t="str">
        <f t="shared" ca="1" si="43"/>
        <v/>
      </c>
      <c r="AK113" s="92" t="str">
        <f t="shared" ca="1" si="43"/>
        <v/>
      </c>
      <c r="AL113" s="92" t="str">
        <f t="shared" ca="1" si="43"/>
        <v/>
      </c>
      <c r="AM113" s="92" t="str">
        <f t="shared" ca="1" si="43"/>
        <v/>
      </c>
      <c r="AN113" s="92" t="str">
        <f t="shared" ca="1" si="43"/>
        <v/>
      </c>
      <c r="AO113" s="92" t="str">
        <f t="shared" ca="1" si="43"/>
        <v/>
      </c>
      <c r="AP113" s="92" t="str">
        <f t="shared" ca="1" si="43"/>
        <v/>
      </c>
      <c r="AQ113" s="92" t="str">
        <f t="shared" ca="1" si="43"/>
        <v/>
      </c>
      <c r="AR113" s="92" t="str">
        <f t="shared" ca="1" si="43"/>
        <v/>
      </c>
      <c r="AS113" s="92" t="str">
        <f t="shared" ca="1" si="43"/>
        <v/>
      </c>
      <c r="AT113" s="92" t="str">
        <f t="shared" ca="1" si="43"/>
        <v/>
      </c>
      <c r="AU113" s="92" t="str">
        <f t="shared" ca="1" si="43"/>
        <v/>
      </c>
      <c r="AV113" s="92" t="str">
        <f t="shared" ca="1" si="43"/>
        <v/>
      </c>
      <c r="AW113" s="92" t="str">
        <f t="shared" ca="1" si="43"/>
        <v/>
      </c>
      <c r="AX113" s="92" t="str">
        <f t="shared" ca="1" si="43"/>
        <v/>
      </c>
      <c r="AY113" s="92" t="str">
        <f t="shared" ca="1" si="43"/>
        <v/>
      </c>
      <c r="AZ113" s="92" t="str">
        <f t="shared" ca="1" si="43"/>
        <v/>
      </c>
      <c r="BA113" s="92" t="str">
        <f t="shared" ca="1" si="43"/>
        <v/>
      </c>
      <c r="BB113" s="92" t="str">
        <f t="shared" ca="1" si="43"/>
        <v/>
      </c>
      <c r="BC113" s="92" t="str">
        <f t="shared" ca="1" si="43"/>
        <v/>
      </c>
      <c r="BD113" s="92" t="str">
        <f t="shared" ca="1" si="43"/>
        <v/>
      </c>
      <c r="BE113" s="92" t="str">
        <f t="shared" ca="1" si="43"/>
        <v/>
      </c>
      <c r="BF113" s="92" t="str">
        <f t="shared" ca="1" si="43"/>
        <v/>
      </c>
      <c r="BG113" s="92" t="str">
        <f t="shared" ca="1" si="43"/>
        <v/>
      </c>
      <c r="BH113" s="92" t="str">
        <f t="shared" ca="1" si="43"/>
        <v/>
      </c>
      <c r="BI113" s="92" t="str">
        <f t="shared" ca="1" si="43"/>
        <v/>
      </c>
      <c r="BJ113" s="92" t="str">
        <f t="shared" ca="1" si="43"/>
        <v/>
      </c>
      <c r="BK113" s="92" t="str">
        <f t="shared" ca="1" si="43"/>
        <v/>
      </c>
      <c r="BL113" s="92" t="str">
        <f t="shared" ca="1" si="43"/>
        <v/>
      </c>
      <c r="BM113" s="92" t="str">
        <f t="shared" ca="1" si="43"/>
        <v/>
      </c>
      <c r="BN113" s="92" t="str">
        <f t="shared" ca="1" si="43"/>
        <v/>
      </c>
      <c r="BO113" s="92" t="str">
        <f t="shared" ca="1" si="43"/>
        <v/>
      </c>
      <c r="BP113" s="92" t="str">
        <f t="shared" ca="1" si="43"/>
        <v/>
      </c>
      <c r="BQ113" s="92" t="str">
        <f t="shared" ca="1" si="43"/>
        <v/>
      </c>
      <c r="BR113" s="92" t="str">
        <f t="shared" ca="1" si="43"/>
        <v/>
      </c>
      <c r="BS113" s="92" t="str">
        <f t="shared" ca="1" si="43"/>
        <v/>
      </c>
      <c r="BT113" s="92" t="str">
        <f t="shared" ca="1" si="43"/>
        <v/>
      </c>
      <c r="BU113" s="92" t="str">
        <f t="shared" ca="1" si="43"/>
        <v/>
      </c>
      <c r="BV113" s="92" t="str">
        <f t="shared" ca="1" si="43"/>
        <v/>
      </c>
      <c r="BW113" s="92" t="str">
        <f t="shared" ca="1" si="43"/>
        <v/>
      </c>
      <c r="BX113" s="92" t="str">
        <f t="shared" ca="1" si="43"/>
        <v/>
      </c>
      <c r="BY113" s="92" t="str">
        <f t="shared" ca="1" si="43"/>
        <v/>
      </c>
      <c r="BZ113" s="92" t="str">
        <f t="shared" ca="1" si="43"/>
        <v/>
      </c>
      <c r="CA113" s="92" t="str">
        <f t="shared" ca="1" si="43"/>
        <v/>
      </c>
      <c r="CB113" s="92" t="str">
        <f t="shared" ca="1" si="43"/>
        <v/>
      </c>
      <c r="CC113" s="92" t="str">
        <f t="shared" ca="1" si="43"/>
        <v/>
      </c>
      <c r="CD113" s="92" t="str">
        <f t="shared" ca="1" si="43"/>
        <v/>
      </c>
      <c r="CE113" s="30" t="str">
        <f t="shared" ca="1" si="29"/>
        <v/>
      </c>
      <c r="CF113" s="31" t="str">
        <f t="shared" ca="1" si="29"/>
        <v/>
      </c>
      <c r="CG113" s="31" t="str">
        <f t="shared" ca="1" si="29"/>
        <v/>
      </c>
      <c r="CH113" s="31" t="str">
        <f t="shared" ca="1" si="29"/>
        <v/>
      </c>
    </row>
    <row r="114" spans="1:86" ht="24" hidden="1" customHeight="1" outlineLevel="1" x14ac:dyDescent="0.2">
      <c r="A114" s="26">
        <v>106</v>
      </c>
      <c r="B114" s="137"/>
      <c r="C114" s="125"/>
      <c r="D114" s="100"/>
      <c r="E114" s="126"/>
      <c r="F114" s="180"/>
      <c r="G114" s="180"/>
      <c r="H114" s="180"/>
      <c r="I114" s="180"/>
      <c r="J114" s="180"/>
      <c r="K114" s="180"/>
      <c r="L114" s="180"/>
      <c r="M114" s="180"/>
      <c r="N114" s="180"/>
      <c r="O114" s="180"/>
      <c r="P114" s="180"/>
      <c r="Q114" s="180"/>
      <c r="R114" s="180"/>
      <c r="S114" s="180"/>
      <c r="T114" s="180"/>
      <c r="U114" s="29">
        <f t="shared" si="30"/>
        <v>0</v>
      </c>
      <c r="W114" s="26">
        <v>106</v>
      </c>
      <c r="X114" s="27">
        <f t="shared" si="36"/>
        <v>0</v>
      </c>
      <c r="Y114" s="27">
        <f t="shared" si="37"/>
        <v>0</v>
      </c>
      <c r="Z114" s="28">
        <f t="shared" si="38"/>
        <v>0</v>
      </c>
      <c r="AA114" s="92" t="str">
        <f t="shared" ca="1" si="31"/>
        <v/>
      </c>
      <c r="AB114" s="92" t="str">
        <f t="shared" ca="1" si="43"/>
        <v/>
      </c>
      <c r="AC114" s="92" t="str">
        <f t="shared" ca="1" si="43"/>
        <v/>
      </c>
      <c r="AD114" s="92" t="str">
        <f t="shared" ca="1" si="43"/>
        <v/>
      </c>
      <c r="AE114" s="92" t="str">
        <f t="shared" ca="1" si="43"/>
        <v/>
      </c>
      <c r="AF114" s="92" t="str">
        <f t="shared" ca="1" si="43"/>
        <v/>
      </c>
      <c r="AG114" s="92" t="str">
        <f t="shared" ca="1" si="43"/>
        <v/>
      </c>
      <c r="AH114" s="92" t="str">
        <f t="shared" ca="1" si="43"/>
        <v/>
      </c>
      <c r="AI114" s="92" t="str">
        <f t="shared" ca="1" si="43"/>
        <v/>
      </c>
      <c r="AJ114" s="92" t="str">
        <f t="shared" ca="1" si="43"/>
        <v/>
      </c>
      <c r="AK114" s="92" t="str">
        <f t="shared" ca="1" si="43"/>
        <v/>
      </c>
      <c r="AL114" s="92" t="str">
        <f t="shared" ca="1" si="43"/>
        <v/>
      </c>
      <c r="AM114" s="92" t="str">
        <f t="shared" ca="1" si="43"/>
        <v/>
      </c>
      <c r="AN114" s="92" t="str">
        <f t="shared" ca="1" si="43"/>
        <v/>
      </c>
      <c r="AO114" s="92" t="str">
        <f t="shared" ca="1" si="43"/>
        <v/>
      </c>
      <c r="AP114" s="92" t="str">
        <f t="shared" ca="1" si="43"/>
        <v/>
      </c>
      <c r="AQ114" s="92" t="str">
        <f t="shared" ca="1" si="43"/>
        <v/>
      </c>
      <c r="AR114" s="92" t="str">
        <f t="shared" ca="1" si="43"/>
        <v/>
      </c>
      <c r="AS114" s="92" t="str">
        <f t="shared" ca="1" si="43"/>
        <v/>
      </c>
      <c r="AT114" s="92" t="str">
        <f t="shared" ca="1" si="43"/>
        <v/>
      </c>
      <c r="AU114" s="92" t="str">
        <f t="shared" ca="1" si="43"/>
        <v/>
      </c>
      <c r="AV114" s="92" t="str">
        <f t="shared" ca="1" si="43"/>
        <v/>
      </c>
      <c r="AW114" s="92" t="str">
        <f t="shared" ca="1" si="43"/>
        <v/>
      </c>
      <c r="AX114" s="92" t="str">
        <f t="shared" ca="1" si="43"/>
        <v/>
      </c>
      <c r="AY114" s="92" t="str">
        <f t="shared" ca="1" si="43"/>
        <v/>
      </c>
      <c r="AZ114" s="92" t="str">
        <f t="shared" ca="1" si="43"/>
        <v/>
      </c>
      <c r="BA114" s="92" t="str">
        <f t="shared" ca="1" si="43"/>
        <v/>
      </c>
      <c r="BB114" s="92" t="str">
        <f t="shared" ca="1" si="43"/>
        <v/>
      </c>
      <c r="BC114" s="92" t="str">
        <f t="shared" ca="1" si="43"/>
        <v/>
      </c>
      <c r="BD114" s="92" t="str">
        <f t="shared" ca="1" si="43"/>
        <v/>
      </c>
      <c r="BE114" s="92" t="str">
        <f t="shared" ca="1" si="43"/>
        <v/>
      </c>
      <c r="BF114" s="92" t="str">
        <f t="shared" ca="1" si="43"/>
        <v/>
      </c>
      <c r="BG114" s="92" t="str">
        <f t="shared" ca="1" si="43"/>
        <v/>
      </c>
      <c r="BH114" s="92" t="str">
        <f t="shared" ca="1" si="43"/>
        <v/>
      </c>
      <c r="BI114" s="92" t="str">
        <f t="shared" ca="1" si="43"/>
        <v/>
      </c>
      <c r="BJ114" s="92" t="str">
        <f t="shared" ca="1" si="43"/>
        <v/>
      </c>
      <c r="BK114" s="92" t="str">
        <f t="shared" ca="1" si="43"/>
        <v/>
      </c>
      <c r="BL114" s="92" t="str">
        <f t="shared" ca="1" si="43"/>
        <v/>
      </c>
      <c r="BM114" s="92" t="str">
        <f t="shared" ca="1" si="43"/>
        <v/>
      </c>
      <c r="BN114" s="92" t="str">
        <f t="shared" ca="1" si="43"/>
        <v/>
      </c>
      <c r="BO114" s="92" t="str">
        <f t="shared" ca="1" si="43"/>
        <v/>
      </c>
      <c r="BP114" s="92" t="str">
        <f t="shared" ca="1" si="43"/>
        <v/>
      </c>
      <c r="BQ114" s="92" t="str">
        <f t="shared" ca="1" si="43"/>
        <v/>
      </c>
      <c r="BR114" s="92" t="str">
        <f t="shared" ca="1" si="43"/>
        <v/>
      </c>
      <c r="BS114" s="92" t="str">
        <f t="shared" ca="1" si="43"/>
        <v/>
      </c>
      <c r="BT114" s="92" t="str">
        <f t="shared" ca="1" si="43"/>
        <v/>
      </c>
      <c r="BU114" s="92" t="str">
        <f t="shared" ca="1" si="43"/>
        <v/>
      </c>
      <c r="BV114" s="92" t="str">
        <f t="shared" ca="1" si="43"/>
        <v/>
      </c>
      <c r="BW114" s="92" t="str">
        <f t="shared" ca="1" si="43"/>
        <v/>
      </c>
      <c r="BX114" s="92" t="str">
        <f t="shared" ca="1" si="43"/>
        <v/>
      </c>
      <c r="BY114" s="92" t="str">
        <f t="shared" ca="1" si="43"/>
        <v/>
      </c>
      <c r="BZ114" s="92" t="str">
        <f t="shared" ca="1" si="43"/>
        <v/>
      </c>
      <c r="CA114" s="92" t="str">
        <f t="shared" ca="1" si="43"/>
        <v/>
      </c>
      <c r="CB114" s="92" t="str">
        <f t="shared" ca="1" si="43"/>
        <v/>
      </c>
      <c r="CC114" s="92" t="str">
        <f t="shared" ca="1" si="43"/>
        <v/>
      </c>
      <c r="CD114" s="92" t="str">
        <f t="shared" ca="1" si="43"/>
        <v/>
      </c>
      <c r="CE114" s="30" t="str">
        <f t="shared" ca="1" si="29"/>
        <v/>
      </c>
      <c r="CF114" s="31" t="str">
        <f t="shared" ca="1" si="29"/>
        <v/>
      </c>
      <c r="CG114" s="31" t="str">
        <f t="shared" ca="1" si="29"/>
        <v/>
      </c>
      <c r="CH114" s="31" t="str">
        <f t="shared" ca="1" si="29"/>
        <v/>
      </c>
    </row>
    <row r="115" spans="1:86" ht="24" hidden="1" customHeight="1" outlineLevel="1" x14ac:dyDescent="0.2">
      <c r="A115" s="26">
        <v>107</v>
      </c>
      <c r="B115" s="137"/>
      <c r="C115" s="125"/>
      <c r="D115" s="100"/>
      <c r="E115" s="126"/>
      <c r="F115" s="180"/>
      <c r="G115" s="180"/>
      <c r="H115" s="180"/>
      <c r="I115" s="180"/>
      <c r="J115" s="180"/>
      <c r="K115" s="180"/>
      <c r="L115" s="180"/>
      <c r="M115" s="180"/>
      <c r="N115" s="180"/>
      <c r="O115" s="180"/>
      <c r="P115" s="180"/>
      <c r="Q115" s="180"/>
      <c r="R115" s="180"/>
      <c r="S115" s="180"/>
      <c r="T115" s="180"/>
      <c r="U115" s="29">
        <f t="shared" si="30"/>
        <v>0</v>
      </c>
      <c r="W115" s="26">
        <v>107</v>
      </c>
      <c r="X115" s="27">
        <f t="shared" si="36"/>
        <v>0</v>
      </c>
      <c r="Y115" s="27">
        <f t="shared" si="37"/>
        <v>0</v>
      </c>
      <c r="Z115" s="28">
        <f t="shared" si="38"/>
        <v>0</v>
      </c>
      <c r="AA115" s="92" t="str">
        <f t="shared" ca="1" si="31"/>
        <v/>
      </c>
      <c r="AB115" s="92" t="str">
        <f t="shared" ca="1" si="43"/>
        <v/>
      </c>
      <c r="AC115" s="92" t="str">
        <f t="shared" ca="1" si="43"/>
        <v/>
      </c>
      <c r="AD115" s="92" t="str">
        <f t="shared" ca="1" si="43"/>
        <v/>
      </c>
      <c r="AE115" s="92" t="str">
        <f t="shared" ca="1" si="43"/>
        <v/>
      </c>
      <c r="AF115" s="92" t="str">
        <f t="shared" ca="1" si="43"/>
        <v/>
      </c>
      <c r="AG115" s="92" t="str">
        <f t="shared" ca="1" si="43"/>
        <v/>
      </c>
      <c r="AH115" s="92" t="str">
        <f t="shared" ca="1" si="43"/>
        <v/>
      </c>
      <c r="AI115" s="92" t="str">
        <f t="shared" ca="1" si="43"/>
        <v/>
      </c>
      <c r="AJ115" s="92" t="str">
        <f t="shared" ca="1" si="43"/>
        <v/>
      </c>
      <c r="AK115" s="92" t="str">
        <f t="shared" ca="1" si="43"/>
        <v/>
      </c>
      <c r="AL115" s="92" t="str">
        <f t="shared" ca="1" si="43"/>
        <v/>
      </c>
      <c r="AM115" s="92" t="str">
        <f t="shared" ca="1" si="43"/>
        <v/>
      </c>
      <c r="AN115" s="92" t="str">
        <f t="shared" ca="1" si="43"/>
        <v/>
      </c>
      <c r="AO115" s="92" t="str">
        <f t="shared" ca="1" si="43"/>
        <v/>
      </c>
      <c r="AP115" s="92" t="str">
        <f t="shared" ca="1" si="43"/>
        <v/>
      </c>
      <c r="AQ115" s="92" t="str">
        <f t="shared" ca="1" si="43"/>
        <v/>
      </c>
      <c r="AR115" s="92" t="str">
        <f t="shared" ca="1" si="43"/>
        <v/>
      </c>
      <c r="AS115" s="92" t="str">
        <f t="shared" ca="1" si="43"/>
        <v/>
      </c>
      <c r="AT115" s="92" t="str">
        <f t="shared" ca="1" si="43"/>
        <v/>
      </c>
      <c r="AU115" s="92" t="str">
        <f t="shared" ca="1" si="43"/>
        <v/>
      </c>
      <c r="AV115" s="92" t="str">
        <f t="shared" ca="1" si="43"/>
        <v/>
      </c>
      <c r="AW115" s="92" t="str">
        <f t="shared" ca="1" si="43"/>
        <v/>
      </c>
      <c r="AX115" s="92" t="str">
        <f t="shared" ca="1" si="43"/>
        <v/>
      </c>
      <c r="AY115" s="92" t="str">
        <f t="shared" ca="1" si="43"/>
        <v/>
      </c>
      <c r="AZ115" s="92" t="str">
        <f t="shared" ca="1" si="43"/>
        <v/>
      </c>
      <c r="BA115" s="92" t="str">
        <f t="shared" ca="1" si="43"/>
        <v/>
      </c>
      <c r="BB115" s="92" t="str">
        <f t="shared" ca="1" si="43"/>
        <v/>
      </c>
      <c r="BC115" s="92" t="str">
        <f t="shared" ca="1" si="43"/>
        <v/>
      </c>
      <c r="BD115" s="92" t="str">
        <f t="shared" ca="1" si="43"/>
        <v/>
      </c>
      <c r="BE115" s="92" t="str">
        <f t="shared" ca="1" si="43"/>
        <v/>
      </c>
      <c r="BF115" s="92" t="str">
        <f t="shared" ca="1" si="43"/>
        <v/>
      </c>
      <c r="BG115" s="92" t="str">
        <f t="shared" ca="1" si="43"/>
        <v/>
      </c>
      <c r="BH115" s="92" t="str">
        <f t="shared" ca="1" si="43"/>
        <v/>
      </c>
      <c r="BI115" s="92" t="str">
        <f t="shared" ca="1" si="43"/>
        <v/>
      </c>
      <c r="BJ115" s="92" t="str">
        <f t="shared" ca="1" si="43"/>
        <v/>
      </c>
      <c r="BK115" s="92" t="str">
        <f t="shared" ca="1" si="43"/>
        <v/>
      </c>
      <c r="BL115" s="92" t="str">
        <f t="shared" ca="1" si="43"/>
        <v/>
      </c>
      <c r="BM115" s="92" t="str">
        <f t="shared" ca="1" si="43"/>
        <v/>
      </c>
      <c r="BN115" s="92" t="str">
        <f t="shared" ca="1" si="43"/>
        <v/>
      </c>
      <c r="BO115" s="92" t="str">
        <f t="shared" ca="1" si="43"/>
        <v/>
      </c>
      <c r="BP115" s="92" t="str">
        <f t="shared" ca="1" si="43"/>
        <v/>
      </c>
      <c r="BQ115" s="92" t="str">
        <f t="shared" ca="1" si="43"/>
        <v/>
      </c>
      <c r="BR115" s="92" t="str">
        <f t="shared" ca="1" si="43"/>
        <v/>
      </c>
      <c r="BS115" s="92" t="str">
        <f t="shared" ca="1" si="43"/>
        <v/>
      </c>
      <c r="BT115" s="92" t="str">
        <f t="shared" ca="1" si="43"/>
        <v/>
      </c>
      <c r="BU115" s="92" t="str">
        <f t="shared" ca="1" si="43"/>
        <v/>
      </c>
      <c r="BV115" s="92" t="str">
        <f t="shared" ca="1" si="43"/>
        <v/>
      </c>
      <c r="BW115" s="92" t="str">
        <f t="shared" ca="1" si="43"/>
        <v/>
      </c>
      <c r="BX115" s="92" t="str">
        <f t="shared" ca="1" si="43"/>
        <v/>
      </c>
      <c r="BY115" s="92" t="str">
        <f t="shared" ca="1" si="43"/>
        <v/>
      </c>
      <c r="BZ115" s="92" t="str">
        <f t="shared" ca="1" si="43"/>
        <v/>
      </c>
      <c r="CA115" s="92" t="str">
        <f t="shared" ca="1" si="43"/>
        <v/>
      </c>
      <c r="CB115" s="92" t="str">
        <f t="shared" ca="1" si="43"/>
        <v/>
      </c>
      <c r="CC115" s="92" t="str">
        <f t="shared" ca="1" si="43"/>
        <v/>
      </c>
      <c r="CD115" s="92" t="str">
        <f t="shared" ca="1" si="43"/>
        <v/>
      </c>
      <c r="CE115" s="30" t="str">
        <f t="shared" ca="1" si="29"/>
        <v/>
      </c>
      <c r="CF115" s="31" t="str">
        <f t="shared" ca="1" si="29"/>
        <v/>
      </c>
      <c r="CG115" s="31" t="str">
        <f t="shared" ca="1" si="29"/>
        <v/>
      </c>
      <c r="CH115" s="31" t="str">
        <f t="shared" ca="1" si="29"/>
        <v/>
      </c>
    </row>
    <row r="116" spans="1:86" ht="24" hidden="1" customHeight="1" outlineLevel="1" x14ac:dyDescent="0.2">
      <c r="A116" s="26">
        <v>108</v>
      </c>
      <c r="B116" s="137"/>
      <c r="C116" s="125"/>
      <c r="D116" s="100"/>
      <c r="E116" s="126"/>
      <c r="F116" s="180"/>
      <c r="G116" s="180"/>
      <c r="H116" s="180"/>
      <c r="I116" s="180"/>
      <c r="J116" s="180"/>
      <c r="K116" s="180"/>
      <c r="L116" s="180"/>
      <c r="M116" s="180"/>
      <c r="N116" s="180"/>
      <c r="O116" s="180"/>
      <c r="P116" s="180"/>
      <c r="Q116" s="180"/>
      <c r="R116" s="180"/>
      <c r="S116" s="180"/>
      <c r="T116" s="180"/>
      <c r="U116" s="29">
        <f t="shared" si="30"/>
        <v>0</v>
      </c>
      <c r="W116" s="26">
        <v>108</v>
      </c>
      <c r="X116" s="27">
        <f t="shared" si="36"/>
        <v>0</v>
      </c>
      <c r="Y116" s="27">
        <f t="shared" si="37"/>
        <v>0</v>
      </c>
      <c r="Z116" s="28">
        <f t="shared" si="38"/>
        <v>0</v>
      </c>
      <c r="AA116" s="92" t="str">
        <f t="shared" ca="1" si="31"/>
        <v/>
      </c>
      <c r="AB116" s="92" t="str">
        <f t="shared" ca="1" si="43"/>
        <v/>
      </c>
      <c r="AC116" s="92" t="str">
        <f t="shared" ca="1" si="43"/>
        <v/>
      </c>
      <c r="AD116" s="92" t="str">
        <f t="shared" ca="1" si="43"/>
        <v/>
      </c>
      <c r="AE116" s="92" t="str">
        <f t="shared" ca="1" si="43"/>
        <v/>
      </c>
      <c r="AF116" s="92" t="str">
        <f t="shared" ca="1" si="43"/>
        <v/>
      </c>
      <c r="AG116" s="92" t="str">
        <f t="shared" ca="1" si="43"/>
        <v/>
      </c>
      <c r="AH116" s="92" t="str">
        <f t="shared" ca="1" si="43"/>
        <v/>
      </c>
      <c r="AI116" s="92" t="str">
        <f t="shared" ca="1" si="43"/>
        <v/>
      </c>
      <c r="AJ116" s="92" t="str">
        <f t="shared" ca="1" si="43"/>
        <v/>
      </c>
      <c r="AK116" s="92" t="str">
        <f t="shared" ca="1" si="43"/>
        <v/>
      </c>
      <c r="AL116" s="92" t="str">
        <f t="shared" ref="AB116:CD120" ca="1" si="44">IF(INDIRECT(AL$3&amp;ROW())="","",IF(AL$7=$X116,INDIRECT(AL$3&amp;ROW()),""))</f>
        <v/>
      </c>
      <c r="AM116" s="92" t="str">
        <f t="shared" ca="1" si="44"/>
        <v/>
      </c>
      <c r="AN116" s="92" t="str">
        <f t="shared" ca="1" si="44"/>
        <v/>
      </c>
      <c r="AO116" s="92" t="str">
        <f t="shared" ca="1" si="44"/>
        <v/>
      </c>
      <c r="AP116" s="92" t="str">
        <f t="shared" ca="1" si="44"/>
        <v/>
      </c>
      <c r="AQ116" s="92" t="str">
        <f t="shared" ca="1" si="44"/>
        <v/>
      </c>
      <c r="AR116" s="92" t="str">
        <f t="shared" ca="1" si="44"/>
        <v/>
      </c>
      <c r="AS116" s="92" t="str">
        <f t="shared" ca="1" si="44"/>
        <v/>
      </c>
      <c r="AT116" s="92" t="str">
        <f t="shared" ca="1" si="44"/>
        <v/>
      </c>
      <c r="AU116" s="92" t="str">
        <f t="shared" ca="1" si="44"/>
        <v/>
      </c>
      <c r="AV116" s="92" t="str">
        <f t="shared" ca="1" si="44"/>
        <v/>
      </c>
      <c r="AW116" s="92" t="str">
        <f t="shared" ca="1" si="44"/>
        <v/>
      </c>
      <c r="AX116" s="92" t="str">
        <f t="shared" ca="1" si="44"/>
        <v/>
      </c>
      <c r="AY116" s="92" t="str">
        <f t="shared" ca="1" si="44"/>
        <v/>
      </c>
      <c r="AZ116" s="92" t="str">
        <f t="shared" ca="1" si="44"/>
        <v/>
      </c>
      <c r="BA116" s="92" t="str">
        <f t="shared" ca="1" si="44"/>
        <v/>
      </c>
      <c r="BB116" s="92" t="str">
        <f t="shared" ca="1" si="44"/>
        <v/>
      </c>
      <c r="BC116" s="92" t="str">
        <f t="shared" ca="1" si="44"/>
        <v/>
      </c>
      <c r="BD116" s="92" t="str">
        <f t="shared" ca="1" si="44"/>
        <v/>
      </c>
      <c r="BE116" s="92" t="str">
        <f t="shared" ca="1" si="44"/>
        <v/>
      </c>
      <c r="BF116" s="92" t="str">
        <f t="shared" ca="1" si="44"/>
        <v/>
      </c>
      <c r="BG116" s="92" t="str">
        <f t="shared" ca="1" si="44"/>
        <v/>
      </c>
      <c r="BH116" s="92" t="str">
        <f t="shared" ca="1" si="44"/>
        <v/>
      </c>
      <c r="BI116" s="92" t="str">
        <f t="shared" ca="1" si="44"/>
        <v/>
      </c>
      <c r="BJ116" s="92" t="str">
        <f t="shared" ca="1" si="44"/>
        <v/>
      </c>
      <c r="BK116" s="92" t="str">
        <f t="shared" ca="1" si="44"/>
        <v/>
      </c>
      <c r="BL116" s="92" t="str">
        <f t="shared" ca="1" si="44"/>
        <v/>
      </c>
      <c r="BM116" s="92" t="str">
        <f t="shared" ca="1" si="44"/>
        <v/>
      </c>
      <c r="BN116" s="92" t="str">
        <f t="shared" ca="1" si="44"/>
        <v/>
      </c>
      <c r="BO116" s="92" t="str">
        <f t="shared" ca="1" si="44"/>
        <v/>
      </c>
      <c r="BP116" s="92" t="str">
        <f t="shared" ca="1" si="44"/>
        <v/>
      </c>
      <c r="BQ116" s="92" t="str">
        <f t="shared" ca="1" si="44"/>
        <v/>
      </c>
      <c r="BR116" s="92" t="str">
        <f t="shared" ca="1" si="44"/>
        <v/>
      </c>
      <c r="BS116" s="92" t="str">
        <f t="shared" ca="1" si="44"/>
        <v/>
      </c>
      <c r="BT116" s="92" t="str">
        <f t="shared" ca="1" si="44"/>
        <v/>
      </c>
      <c r="BU116" s="92" t="str">
        <f t="shared" ca="1" si="44"/>
        <v/>
      </c>
      <c r="BV116" s="92" t="str">
        <f t="shared" ca="1" si="44"/>
        <v/>
      </c>
      <c r="BW116" s="92" t="str">
        <f t="shared" ca="1" si="44"/>
        <v/>
      </c>
      <c r="BX116" s="92" t="str">
        <f t="shared" ca="1" si="44"/>
        <v/>
      </c>
      <c r="BY116" s="92" t="str">
        <f t="shared" ca="1" si="44"/>
        <v/>
      </c>
      <c r="BZ116" s="92" t="str">
        <f t="shared" ca="1" si="44"/>
        <v/>
      </c>
      <c r="CA116" s="92" t="str">
        <f t="shared" ca="1" si="44"/>
        <v/>
      </c>
      <c r="CB116" s="92" t="str">
        <f t="shared" ca="1" si="44"/>
        <v/>
      </c>
      <c r="CC116" s="92" t="str">
        <f t="shared" ca="1" si="44"/>
        <v/>
      </c>
      <c r="CD116" s="92" t="str">
        <f t="shared" ca="1" si="44"/>
        <v/>
      </c>
      <c r="CE116" s="30" t="str">
        <f t="shared" ca="1" si="29"/>
        <v/>
      </c>
      <c r="CF116" s="31" t="str">
        <f t="shared" ca="1" si="29"/>
        <v/>
      </c>
      <c r="CG116" s="31" t="str">
        <f t="shared" ca="1" si="29"/>
        <v/>
      </c>
      <c r="CH116" s="31" t="str">
        <f t="shared" ca="1" si="29"/>
        <v/>
      </c>
    </row>
    <row r="117" spans="1:86" ht="24" hidden="1" customHeight="1" outlineLevel="1" x14ac:dyDescent="0.2">
      <c r="A117" s="26">
        <v>109</v>
      </c>
      <c r="B117" s="137"/>
      <c r="C117" s="125"/>
      <c r="D117" s="100"/>
      <c r="E117" s="126"/>
      <c r="F117" s="180"/>
      <c r="G117" s="180"/>
      <c r="H117" s="180"/>
      <c r="I117" s="180"/>
      <c r="J117" s="180"/>
      <c r="K117" s="180"/>
      <c r="L117" s="180"/>
      <c r="M117" s="180"/>
      <c r="N117" s="180"/>
      <c r="O117" s="180"/>
      <c r="P117" s="180"/>
      <c r="Q117" s="180"/>
      <c r="R117" s="180"/>
      <c r="S117" s="180"/>
      <c r="T117" s="180"/>
      <c r="U117" s="29">
        <f t="shared" si="30"/>
        <v>0</v>
      </c>
      <c r="W117" s="26">
        <v>109</v>
      </c>
      <c r="X117" s="27">
        <f t="shared" si="36"/>
        <v>0</v>
      </c>
      <c r="Y117" s="27">
        <f t="shared" si="37"/>
        <v>0</v>
      </c>
      <c r="Z117" s="28">
        <f t="shared" si="38"/>
        <v>0</v>
      </c>
      <c r="AA117" s="92" t="str">
        <f t="shared" ca="1" si="31"/>
        <v/>
      </c>
      <c r="AB117" s="92" t="str">
        <f t="shared" ca="1" si="44"/>
        <v/>
      </c>
      <c r="AC117" s="92" t="str">
        <f t="shared" ca="1" si="44"/>
        <v/>
      </c>
      <c r="AD117" s="92" t="str">
        <f t="shared" ca="1" si="44"/>
        <v/>
      </c>
      <c r="AE117" s="92" t="str">
        <f t="shared" ca="1" si="44"/>
        <v/>
      </c>
      <c r="AF117" s="92" t="str">
        <f t="shared" ca="1" si="44"/>
        <v/>
      </c>
      <c r="AG117" s="92" t="str">
        <f t="shared" ca="1" si="44"/>
        <v/>
      </c>
      <c r="AH117" s="92" t="str">
        <f t="shared" ca="1" si="44"/>
        <v/>
      </c>
      <c r="AI117" s="92" t="str">
        <f t="shared" ca="1" si="44"/>
        <v/>
      </c>
      <c r="AJ117" s="92" t="str">
        <f t="shared" ca="1" si="44"/>
        <v/>
      </c>
      <c r="AK117" s="92" t="str">
        <f t="shared" ca="1" si="44"/>
        <v/>
      </c>
      <c r="AL117" s="92" t="str">
        <f t="shared" ca="1" si="44"/>
        <v/>
      </c>
      <c r="AM117" s="92" t="str">
        <f t="shared" ca="1" si="44"/>
        <v/>
      </c>
      <c r="AN117" s="92" t="str">
        <f t="shared" ca="1" si="44"/>
        <v/>
      </c>
      <c r="AO117" s="92" t="str">
        <f t="shared" ca="1" si="44"/>
        <v/>
      </c>
      <c r="AP117" s="92" t="str">
        <f t="shared" ca="1" si="44"/>
        <v/>
      </c>
      <c r="AQ117" s="92" t="str">
        <f t="shared" ca="1" si="44"/>
        <v/>
      </c>
      <c r="AR117" s="92" t="str">
        <f t="shared" ca="1" si="44"/>
        <v/>
      </c>
      <c r="AS117" s="92" t="str">
        <f t="shared" ca="1" si="44"/>
        <v/>
      </c>
      <c r="AT117" s="92" t="str">
        <f t="shared" ca="1" si="44"/>
        <v/>
      </c>
      <c r="AU117" s="92" t="str">
        <f t="shared" ca="1" si="44"/>
        <v/>
      </c>
      <c r="AV117" s="92" t="str">
        <f t="shared" ca="1" si="44"/>
        <v/>
      </c>
      <c r="AW117" s="92" t="str">
        <f t="shared" ca="1" si="44"/>
        <v/>
      </c>
      <c r="AX117" s="92" t="str">
        <f t="shared" ca="1" si="44"/>
        <v/>
      </c>
      <c r="AY117" s="92" t="str">
        <f t="shared" ca="1" si="44"/>
        <v/>
      </c>
      <c r="AZ117" s="92" t="str">
        <f t="shared" ca="1" si="44"/>
        <v/>
      </c>
      <c r="BA117" s="92" t="str">
        <f t="shared" ca="1" si="44"/>
        <v/>
      </c>
      <c r="BB117" s="92" t="str">
        <f t="shared" ca="1" si="44"/>
        <v/>
      </c>
      <c r="BC117" s="92" t="str">
        <f t="shared" ca="1" si="44"/>
        <v/>
      </c>
      <c r="BD117" s="92" t="str">
        <f t="shared" ca="1" si="44"/>
        <v/>
      </c>
      <c r="BE117" s="92" t="str">
        <f t="shared" ca="1" si="44"/>
        <v/>
      </c>
      <c r="BF117" s="92" t="str">
        <f t="shared" ca="1" si="44"/>
        <v/>
      </c>
      <c r="BG117" s="92" t="str">
        <f t="shared" ca="1" si="44"/>
        <v/>
      </c>
      <c r="BH117" s="92" t="str">
        <f t="shared" ca="1" si="44"/>
        <v/>
      </c>
      <c r="BI117" s="92" t="str">
        <f t="shared" ca="1" si="44"/>
        <v/>
      </c>
      <c r="BJ117" s="92" t="str">
        <f t="shared" ca="1" si="44"/>
        <v/>
      </c>
      <c r="BK117" s="92" t="str">
        <f t="shared" ca="1" si="44"/>
        <v/>
      </c>
      <c r="BL117" s="92" t="str">
        <f t="shared" ca="1" si="44"/>
        <v/>
      </c>
      <c r="BM117" s="92" t="str">
        <f t="shared" ca="1" si="44"/>
        <v/>
      </c>
      <c r="BN117" s="92" t="str">
        <f t="shared" ca="1" si="44"/>
        <v/>
      </c>
      <c r="BO117" s="92" t="str">
        <f t="shared" ca="1" si="44"/>
        <v/>
      </c>
      <c r="BP117" s="92" t="str">
        <f t="shared" ca="1" si="44"/>
        <v/>
      </c>
      <c r="BQ117" s="92" t="str">
        <f t="shared" ca="1" si="44"/>
        <v/>
      </c>
      <c r="BR117" s="92" t="str">
        <f t="shared" ca="1" si="44"/>
        <v/>
      </c>
      <c r="BS117" s="92" t="str">
        <f t="shared" ca="1" si="44"/>
        <v/>
      </c>
      <c r="BT117" s="92" t="str">
        <f t="shared" ca="1" si="44"/>
        <v/>
      </c>
      <c r="BU117" s="92" t="str">
        <f t="shared" ca="1" si="44"/>
        <v/>
      </c>
      <c r="BV117" s="92" t="str">
        <f t="shared" ca="1" si="44"/>
        <v/>
      </c>
      <c r="BW117" s="92" t="str">
        <f t="shared" ca="1" si="44"/>
        <v/>
      </c>
      <c r="BX117" s="92" t="str">
        <f t="shared" ca="1" si="44"/>
        <v/>
      </c>
      <c r="BY117" s="92" t="str">
        <f t="shared" ca="1" si="44"/>
        <v/>
      </c>
      <c r="BZ117" s="92" t="str">
        <f t="shared" ca="1" si="44"/>
        <v/>
      </c>
      <c r="CA117" s="92" t="str">
        <f t="shared" ca="1" si="44"/>
        <v/>
      </c>
      <c r="CB117" s="92" t="str">
        <f t="shared" ca="1" si="44"/>
        <v/>
      </c>
      <c r="CC117" s="92" t="str">
        <f t="shared" ca="1" si="44"/>
        <v/>
      </c>
      <c r="CD117" s="92" t="str">
        <f t="shared" ca="1" si="44"/>
        <v/>
      </c>
      <c r="CE117" s="30" t="str">
        <f t="shared" ca="1" si="29"/>
        <v/>
      </c>
      <c r="CF117" s="31" t="str">
        <f t="shared" ca="1" si="29"/>
        <v/>
      </c>
      <c r="CG117" s="31" t="str">
        <f t="shared" ca="1" si="29"/>
        <v/>
      </c>
      <c r="CH117" s="31" t="str">
        <f t="shared" ca="1" si="29"/>
        <v/>
      </c>
    </row>
    <row r="118" spans="1:86" ht="24" hidden="1" customHeight="1" outlineLevel="1" x14ac:dyDescent="0.2">
      <c r="A118" s="26">
        <v>110</v>
      </c>
      <c r="B118" s="137"/>
      <c r="C118" s="125"/>
      <c r="D118" s="100"/>
      <c r="E118" s="126"/>
      <c r="F118" s="180"/>
      <c r="G118" s="180"/>
      <c r="H118" s="180"/>
      <c r="I118" s="180"/>
      <c r="J118" s="180"/>
      <c r="K118" s="180"/>
      <c r="L118" s="180"/>
      <c r="M118" s="180"/>
      <c r="N118" s="180"/>
      <c r="O118" s="180"/>
      <c r="P118" s="180"/>
      <c r="Q118" s="180"/>
      <c r="R118" s="180"/>
      <c r="S118" s="180"/>
      <c r="T118" s="180"/>
      <c r="U118" s="29">
        <f t="shared" si="30"/>
        <v>0</v>
      </c>
      <c r="W118" s="26">
        <v>110</v>
      </c>
      <c r="X118" s="27">
        <f t="shared" si="36"/>
        <v>0</v>
      </c>
      <c r="Y118" s="27">
        <f t="shared" si="37"/>
        <v>0</v>
      </c>
      <c r="Z118" s="28">
        <f t="shared" si="38"/>
        <v>0</v>
      </c>
      <c r="AA118" s="92" t="str">
        <f t="shared" ca="1" si="31"/>
        <v/>
      </c>
      <c r="AB118" s="92" t="str">
        <f t="shared" ca="1" si="44"/>
        <v/>
      </c>
      <c r="AC118" s="92" t="str">
        <f t="shared" ca="1" si="44"/>
        <v/>
      </c>
      <c r="AD118" s="92" t="str">
        <f t="shared" ca="1" si="44"/>
        <v/>
      </c>
      <c r="AE118" s="92" t="str">
        <f t="shared" ca="1" si="44"/>
        <v/>
      </c>
      <c r="AF118" s="92" t="str">
        <f t="shared" ca="1" si="44"/>
        <v/>
      </c>
      <c r="AG118" s="92" t="str">
        <f t="shared" ca="1" si="44"/>
        <v/>
      </c>
      <c r="AH118" s="92" t="str">
        <f t="shared" ca="1" si="44"/>
        <v/>
      </c>
      <c r="AI118" s="92" t="str">
        <f t="shared" ca="1" si="44"/>
        <v/>
      </c>
      <c r="AJ118" s="92" t="str">
        <f t="shared" ca="1" si="44"/>
        <v/>
      </c>
      <c r="AK118" s="92" t="str">
        <f t="shared" ca="1" si="44"/>
        <v/>
      </c>
      <c r="AL118" s="92" t="str">
        <f t="shared" ca="1" si="44"/>
        <v/>
      </c>
      <c r="AM118" s="92" t="str">
        <f t="shared" ca="1" si="44"/>
        <v/>
      </c>
      <c r="AN118" s="92" t="str">
        <f t="shared" ca="1" si="44"/>
        <v/>
      </c>
      <c r="AO118" s="92" t="str">
        <f t="shared" ca="1" si="44"/>
        <v/>
      </c>
      <c r="AP118" s="92" t="str">
        <f t="shared" ca="1" si="44"/>
        <v/>
      </c>
      <c r="AQ118" s="92" t="str">
        <f t="shared" ca="1" si="44"/>
        <v/>
      </c>
      <c r="AR118" s="92" t="str">
        <f t="shared" ca="1" si="44"/>
        <v/>
      </c>
      <c r="AS118" s="92" t="str">
        <f t="shared" ca="1" si="44"/>
        <v/>
      </c>
      <c r="AT118" s="92" t="str">
        <f t="shared" ca="1" si="44"/>
        <v/>
      </c>
      <c r="AU118" s="92" t="str">
        <f t="shared" ca="1" si="44"/>
        <v/>
      </c>
      <c r="AV118" s="92" t="str">
        <f t="shared" ca="1" si="44"/>
        <v/>
      </c>
      <c r="AW118" s="92" t="str">
        <f t="shared" ca="1" si="44"/>
        <v/>
      </c>
      <c r="AX118" s="92" t="str">
        <f t="shared" ca="1" si="44"/>
        <v/>
      </c>
      <c r="AY118" s="92" t="str">
        <f t="shared" ca="1" si="44"/>
        <v/>
      </c>
      <c r="AZ118" s="92" t="str">
        <f t="shared" ca="1" si="44"/>
        <v/>
      </c>
      <c r="BA118" s="92" t="str">
        <f t="shared" ca="1" si="44"/>
        <v/>
      </c>
      <c r="BB118" s="92" t="str">
        <f t="shared" ca="1" si="44"/>
        <v/>
      </c>
      <c r="BC118" s="92" t="str">
        <f t="shared" ca="1" si="44"/>
        <v/>
      </c>
      <c r="BD118" s="92" t="str">
        <f t="shared" ca="1" si="44"/>
        <v/>
      </c>
      <c r="BE118" s="92" t="str">
        <f t="shared" ca="1" si="44"/>
        <v/>
      </c>
      <c r="BF118" s="92" t="str">
        <f t="shared" ca="1" si="44"/>
        <v/>
      </c>
      <c r="BG118" s="92" t="str">
        <f t="shared" ca="1" si="44"/>
        <v/>
      </c>
      <c r="BH118" s="92" t="str">
        <f t="shared" ca="1" si="44"/>
        <v/>
      </c>
      <c r="BI118" s="92" t="str">
        <f t="shared" ca="1" si="44"/>
        <v/>
      </c>
      <c r="BJ118" s="92" t="str">
        <f t="shared" ca="1" si="44"/>
        <v/>
      </c>
      <c r="BK118" s="92" t="str">
        <f t="shared" ca="1" si="44"/>
        <v/>
      </c>
      <c r="BL118" s="92" t="str">
        <f t="shared" ca="1" si="44"/>
        <v/>
      </c>
      <c r="BM118" s="92" t="str">
        <f t="shared" ca="1" si="44"/>
        <v/>
      </c>
      <c r="BN118" s="92" t="str">
        <f t="shared" ca="1" si="44"/>
        <v/>
      </c>
      <c r="BO118" s="92" t="str">
        <f t="shared" ca="1" si="44"/>
        <v/>
      </c>
      <c r="BP118" s="92" t="str">
        <f t="shared" ca="1" si="44"/>
        <v/>
      </c>
      <c r="BQ118" s="92" t="str">
        <f t="shared" ca="1" si="44"/>
        <v/>
      </c>
      <c r="BR118" s="92" t="str">
        <f t="shared" ca="1" si="44"/>
        <v/>
      </c>
      <c r="BS118" s="92" t="str">
        <f t="shared" ca="1" si="44"/>
        <v/>
      </c>
      <c r="BT118" s="92" t="str">
        <f t="shared" ca="1" si="44"/>
        <v/>
      </c>
      <c r="BU118" s="92" t="str">
        <f t="shared" ca="1" si="44"/>
        <v/>
      </c>
      <c r="BV118" s="92" t="str">
        <f t="shared" ca="1" si="44"/>
        <v/>
      </c>
      <c r="BW118" s="92" t="str">
        <f t="shared" ca="1" si="44"/>
        <v/>
      </c>
      <c r="BX118" s="92" t="str">
        <f t="shared" ca="1" si="44"/>
        <v/>
      </c>
      <c r="BY118" s="92" t="str">
        <f t="shared" ca="1" si="44"/>
        <v/>
      </c>
      <c r="BZ118" s="92" t="str">
        <f t="shared" ca="1" si="44"/>
        <v/>
      </c>
      <c r="CA118" s="92" t="str">
        <f t="shared" ca="1" si="44"/>
        <v/>
      </c>
      <c r="CB118" s="92" t="str">
        <f t="shared" ca="1" si="44"/>
        <v/>
      </c>
      <c r="CC118" s="92" t="str">
        <f t="shared" ca="1" si="44"/>
        <v/>
      </c>
      <c r="CD118" s="92" t="str">
        <f t="shared" ca="1" si="44"/>
        <v/>
      </c>
      <c r="CE118" s="30" t="str">
        <f t="shared" ca="1" si="29"/>
        <v/>
      </c>
      <c r="CF118" s="31" t="str">
        <f t="shared" ca="1" si="29"/>
        <v/>
      </c>
      <c r="CG118" s="31" t="str">
        <f t="shared" ca="1" si="29"/>
        <v/>
      </c>
      <c r="CH118" s="31" t="str">
        <f t="shared" ca="1" si="29"/>
        <v/>
      </c>
    </row>
    <row r="119" spans="1:86" ht="24" hidden="1" customHeight="1" outlineLevel="1" x14ac:dyDescent="0.2">
      <c r="A119" s="26">
        <v>111</v>
      </c>
      <c r="B119" s="137"/>
      <c r="C119" s="125"/>
      <c r="D119" s="100"/>
      <c r="E119" s="126"/>
      <c r="F119" s="180"/>
      <c r="G119" s="180"/>
      <c r="H119" s="180"/>
      <c r="I119" s="180"/>
      <c r="J119" s="180"/>
      <c r="K119" s="180"/>
      <c r="L119" s="180"/>
      <c r="M119" s="180"/>
      <c r="N119" s="180"/>
      <c r="O119" s="180"/>
      <c r="P119" s="180"/>
      <c r="Q119" s="180"/>
      <c r="R119" s="180"/>
      <c r="S119" s="180"/>
      <c r="T119" s="180"/>
      <c r="U119" s="29">
        <f t="shared" si="30"/>
        <v>0</v>
      </c>
      <c r="W119" s="26">
        <v>111</v>
      </c>
      <c r="X119" s="27">
        <f t="shared" si="36"/>
        <v>0</v>
      </c>
      <c r="Y119" s="27">
        <f t="shared" si="37"/>
        <v>0</v>
      </c>
      <c r="Z119" s="28">
        <f t="shared" si="38"/>
        <v>0</v>
      </c>
      <c r="AA119" s="92" t="str">
        <f t="shared" ca="1" si="31"/>
        <v/>
      </c>
      <c r="AB119" s="92" t="str">
        <f t="shared" ca="1" si="44"/>
        <v/>
      </c>
      <c r="AC119" s="92" t="str">
        <f t="shared" ca="1" si="44"/>
        <v/>
      </c>
      <c r="AD119" s="92" t="str">
        <f t="shared" ca="1" si="44"/>
        <v/>
      </c>
      <c r="AE119" s="92" t="str">
        <f t="shared" ca="1" si="44"/>
        <v/>
      </c>
      <c r="AF119" s="92" t="str">
        <f t="shared" ca="1" si="44"/>
        <v/>
      </c>
      <c r="AG119" s="92" t="str">
        <f t="shared" ca="1" si="44"/>
        <v/>
      </c>
      <c r="AH119" s="92" t="str">
        <f t="shared" ca="1" si="44"/>
        <v/>
      </c>
      <c r="AI119" s="92" t="str">
        <f t="shared" ca="1" si="44"/>
        <v/>
      </c>
      <c r="AJ119" s="92" t="str">
        <f t="shared" ca="1" si="44"/>
        <v/>
      </c>
      <c r="AK119" s="92" t="str">
        <f t="shared" ca="1" si="44"/>
        <v/>
      </c>
      <c r="AL119" s="92" t="str">
        <f t="shared" ca="1" si="44"/>
        <v/>
      </c>
      <c r="AM119" s="92" t="str">
        <f t="shared" ca="1" si="44"/>
        <v/>
      </c>
      <c r="AN119" s="92" t="str">
        <f t="shared" ca="1" si="44"/>
        <v/>
      </c>
      <c r="AO119" s="92" t="str">
        <f t="shared" ca="1" si="44"/>
        <v/>
      </c>
      <c r="AP119" s="92" t="str">
        <f t="shared" ca="1" si="44"/>
        <v/>
      </c>
      <c r="AQ119" s="92" t="str">
        <f t="shared" ca="1" si="44"/>
        <v/>
      </c>
      <c r="AR119" s="92" t="str">
        <f t="shared" ca="1" si="44"/>
        <v/>
      </c>
      <c r="AS119" s="92" t="str">
        <f t="shared" ca="1" si="44"/>
        <v/>
      </c>
      <c r="AT119" s="92" t="str">
        <f t="shared" ca="1" si="44"/>
        <v/>
      </c>
      <c r="AU119" s="92" t="str">
        <f t="shared" ca="1" si="44"/>
        <v/>
      </c>
      <c r="AV119" s="92" t="str">
        <f t="shared" ca="1" si="44"/>
        <v/>
      </c>
      <c r="AW119" s="92" t="str">
        <f t="shared" ca="1" si="44"/>
        <v/>
      </c>
      <c r="AX119" s="92" t="str">
        <f t="shared" ca="1" si="44"/>
        <v/>
      </c>
      <c r="AY119" s="92" t="str">
        <f t="shared" ca="1" si="44"/>
        <v/>
      </c>
      <c r="AZ119" s="92" t="str">
        <f t="shared" ca="1" si="44"/>
        <v/>
      </c>
      <c r="BA119" s="92" t="str">
        <f t="shared" ca="1" si="44"/>
        <v/>
      </c>
      <c r="BB119" s="92" t="str">
        <f t="shared" ca="1" si="44"/>
        <v/>
      </c>
      <c r="BC119" s="92" t="str">
        <f t="shared" ca="1" si="44"/>
        <v/>
      </c>
      <c r="BD119" s="92" t="str">
        <f t="shared" ca="1" si="44"/>
        <v/>
      </c>
      <c r="BE119" s="92" t="str">
        <f t="shared" ca="1" si="44"/>
        <v/>
      </c>
      <c r="BF119" s="92" t="str">
        <f t="shared" ca="1" si="44"/>
        <v/>
      </c>
      <c r="BG119" s="92" t="str">
        <f t="shared" ca="1" si="44"/>
        <v/>
      </c>
      <c r="BH119" s="92" t="str">
        <f t="shared" ca="1" si="44"/>
        <v/>
      </c>
      <c r="BI119" s="92" t="str">
        <f t="shared" ca="1" si="44"/>
        <v/>
      </c>
      <c r="BJ119" s="92" t="str">
        <f t="shared" ca="1" si="44"/>
        <v/>
      </c>
      <c r="BK119" s="92" t="str">
        <f t="shared" ca="1" si="44"/>
        <v/>
      </c>
      <c r="BL119" s="92" t="str">
        <f t="shared" ca="1" si="44"/>
        <v/>
      </c>
      <c r="BM119" s="92" t="str">
        <f t="shared" ca="1" si="44"/>
        <v/>
      </c>
      <c r="BN119" s="92" t="str">
        <f t="shared" ca="1" si="44"/>
        <v/>
      </c>
      <c r="BO119" s="92" t="str">
        <f t="shared" ca="1" si="44"/>
        <v/>
      </c>
      <c r="BP119" s="92" t="str">
        <f t="shared" ca="1" si="44"/>
        <v/>
      </c>
      <c r="BQ119" s="92" t="str">
        <f t="shared" ca="1" si="44"/>
        <v/>
      </c>
      <c r="BR119" s="92" t="str">
        <f t="shared" ca="1" si="44"/>
        <v/>
      </c>
      <c r="BS119" s="92" t="str">
        <f t="shared" ca="1" si="44"/>
        <v/>
      </c>
      <c r="BT119" s="92" t="str">
        <f t="shared" ca="1" si="44"/>
        <v/>
      </c>
      <c r="BU119" s="92" t="str">
        <f t="shared" ca="1" si="44"/>
        <v/>
      </c>
      <c r="BV119" s="92" t="str">
        <f t="shared" ca="1" si="44"/>
        <v/>
      </c>
      <c r="BW119" s="92" t="str">
        <f t="shared" ca="1" si="44"/>
        <v/>
      </c>
      <c r="BX119" s="92" t="str">
        <f t="shared" ca="1" si="44"/>
        <v/>
      </c>
      <c r="BY119" s="92" t="str">
        <f t="shared" ca="1" si="44"/>
        <v/>
      </c>
      <c r="BZ119" s="92" t="str">
        <f t="shared" ca="1" si="44"/>
        <v/>
      </c>
      <c r="CA119" s="92" t="str">
        <f t="shared" ca="1" si="44"/>
        <v/>
      </c>
      <c r="CB119" s="92" t="str">
        <f t="shared" ca="1" si="44"/>
        <v/>
      </c>
      <c r="CC119" s="92" t="str">
        <f t="shared" ca="1" si="44"/>
        <v/>
      </c>
      <c r="CD119" s="92" t="str">
        <f t="shared" ca="1" si="44"/>
        <v/>
      </c>
      <c r="CE119" s="30" t="str">
        <f t="shared" ca="1" si="29"/>
        <v/>
      </c>
      <c r="CF119" s="31" t="str">
        <f t="shared" ca="1" si="29"/>
        <v/>
      </c>
      <c r="CG119" s="31" t="str">
        <f t="shared" ca="1" si="29"/>
        <v/>
      </c>
      <c r="CH119" s="31" t="str">
        <f t="shared" ca="1" si="29"/>
        <v/>
      </c>
    </row>
    <row r="120" spans="1:86" ht="24" hidden="1" customHeight="1" outlineLevel="1" x14ac:dyDescent="0.2">
      <c r="A120" s="26">
        <v>112</v>
      </c>
      <c r="B120" s="137"/>
      <c r="C120" s="125"/>
      <c r="D120" s="100"/>
      <c r="E120" s="126"/>
      <c r="F120" s="180"/>
      <c r="G120" s="180"/>
      <c r="H120" s="180"/>
      <c r="I120" s="180"/>
      <c r="J120" s="180"/>
      <c r="K120" s="180"/>
      <c r="L120" s="180"/>
      <c r="M120" s="180"/>
      <c r="N120" s="180"/>
      <c r="O120" s="180"/>
      <c r="P120" s="180"/>
      <c r="Q120" s="180"/>
      <c r="R120" s="180"/>
      <c r="S120" s="180"/>
      <c r="T120" s="180"/>
      <c r="U120" s="29">
        <f t="shared" si="30"/>
        <v>0</v>
      </c>
      <c r="W120" s="26">
        <v>112</v>
      </c>
      <c r="X120" s="27">
        <f t="shared" si="36"/>
        <v>0</v>
      </c>
      <c r="Y120" s="27">
        <f t="shared" si="37"/>
        <v>0</v>
      </c>
      <c r="Z120" s="28">
        <f t="shared" si="38"/>
        <v>0</v>
      </c>
      <c r="AA120" s="92" t="str">
        <f t="shared" ca="1" si="31"/>
        <v/>
      </c>
      <c r="AB120" s="92" t="str">
        <f t="shared" ca="1" si="44"/>
        <v/>
      </c>
      <c r="AC120" s="92" t="str">
        <f t="shared" ca="1" si="44"/>
        <v/>
      </c>
      <c r="AD120" s="92" t="str">
        <f t="shared" ca="1" si="44"/>
        <v/>
      </c>
      <c r="AE120" s="92" t="str">
        <f t="shared" ca="1" si="44"/>
        <v/>
      </c>
      <c r="AF120" s="92" t="str">
        <f t="shared" ca="1" si="44"/>
        <v/>
      </c>
      <c r="AG120" s="92" t="str">
        <f t="shared" ca="1" si="44"/>
        <v/>
      </c>
      <c r="AH120" s="92" t="str">
        <f t="shared" ca="1" si="44"/>
        <v/>
      </c>
      <c r="AI120" s="92" t="str">
        <f t="shared" ca="1" si="44"/>
        <v/>
      </c>
      <c r="AJ120" s="92" t="str">
        <f t="shared" ca="1" si="44"/>
        <v/>
      </c>
      <c r="AK120" s="92" t="str">
        <f t="shared" ca="1" si="44"/>
        <v/>
      </c>
      <c r="AL120" s="92" t="str">
        <f t="shared" ca="1" si="44"/>
        <v/>
      </c>
      <c r="AM120" s="92" t="str">
        <f t="shared" ca="1" si="44"/>
        <v/>
      </c>
      <c r="AN120" s="92" t="str">
        <f t="shared" ca="1" si="44"/>
        <v/>
      </c>
      <c r="AO120" s="92" t="str">
        <f t="shared" ca="1" si="44"/>
        <v/>
      </c>
      <c r="AP120" s="92" t="str">
        <f t="shared" ca="1" si="44"/>
        <v/>
      </c>
      <c r="AQ120" s="92" t="str">
        <f t="shared" ca="1" si="44"/>
        <v/>
      </c>
      <c r="AR120" s="92" t="str">
        <f t="shared" ca="1" si="44"/>
        <v/>
      </c>
      <c r="AS120" s="92" t="str">
        <f t="shared" ca="1" si="44"/>
        <v/>
      </c>
      <c r="AT120" s="92" t="str">
        <f t="shared" ca="1" si="44"/>
        <v/>
      </c>
      <c r="AU120" s="92" t="str">
        <f t="shared" ca="1" si="44"/>
        <v/>
      </c>
      <c r="AV120" s="92" t="str">
        <f t="shared" ca="1" si="44"/>
        <v/>
      </c>
      <c r="AW120" s="92" t="str">
        <f t="shared" ca="1" si="44"/>
        <v/>
      </c>
      <c r="AX120" s="92" t="str">
        <f t="shared" ca="1" si="44"/>
        <v/>
      </c>
      <c r="AY120" s="92" t="str">
        <f t="shared" ca="1" si="44"/>
        <v/>
      </c>
      <c r="AZ120" s="92" t="str">
        <f t="shared" ca="1" si="44"/>
        <v/>
      </c>
      <c r="BA120" s="92" t="str">
        <f t="shared" ca="1" si="44"/>
        <v/>
      </c>
      <c r="BB120" s="92" t="str">
        <f t="shared" ca="1" si="44"/>
        <v/>
      </c>
      <c r="BC120" s="92" t="str">
        <f t="shared" ca="1" si="44"/>
        <v/>
      </c>
      <c r="BD120" s="92" t="str">
        <f t="shared" ca="1" si="44"/>
        <v/>
      </c>
      <c r="BE120" s="92" t="str">
        <f t="shared" ca="1" si="44"/>
        <v/>
      </c>
      <c r="BF120" s="92" t="str">
        <f t="shared" ca="1" si="44"/>
        <v/>
      </c>
      <c r="BG120" s="92" t="str">
        <f t="shared" ca="1" si="44"/>
        <v/>
      </c>
      <c r="BH120" s="92" t="str">
        <f t="shared" ca="1" si="44"/>
        <v/>
      </c>
      <c r="BI120" s="92" t="str">
        <f t="shared" ca="1" si="44"/>
        <v/>
      </c>
      <c r="BJ120" s="92" t="str">
        <f t="shared" ca="1" si="44"/>
        <v/>
      </c>
      <c r="BK120" s="92" t="str">
        <f t="shared" ca="1" si="44"/>
        <v/>
      </c>
      <c r="BL120" s="92" t="str">
        <f t="shared" ca="1" si="44"/>
        <v/>
      </c>
      <c r="BM120" s="92" t="str">
        <f t="shared" ca="1" si="44"/>
        <v/>
      </c>
      <c r="BN120" s="92" t="str">
        <f t="shared" ca="1" si="44"/>
        <v/>
      </c>
      <c r="BO120" s="92" t="str">
        <f t="shared" ca="1" si="44"/>
        <v/>
      </c>
      <c r="BP120" s="92" t="str">
        <f t="shared" ca="1" si="44"/>
        <v/>
      </c>
      <c r="BQ120" s="92" t="str">
        <f t="shared" ca="1" si="44"/>
        <v/>
      </c>
      <c r="BR120" s="92" t="str">
        <f t="shared" ca="1" si="44"/>
        <v/>
      </c>
      <c r="BS120" s="92" t="str">
        <f t="shared" ca="1" si="44"/>
        <v/>
      </c>
      <c r="BT120" s="92" t="str">
        <f t="shared" ca="1" si="44"/>
        <v/>
      </c>
      <c r="BU120" s="92" t="str">
        <f t="shared" ref="AB120:CD125" ca="1" si="45">IF(INDIRECT(BU$3&amp;ROW())="","",IF(BU$7=$X120,INDIRECT(BU$3&amp;ROW()),""))</f>
        <v/>
      </c>
      <c r="BV120" s="92" t="str">
        <f t="shared" ca="1" si="45"/>
        <v/>
      </c>
      <c r="BW120" s="92" t="str">
        <f t="shared" ca="1" si="45"/>
        <v/>
      </c>
      <c r="BX120" s="92" t="str">
        <f t="shared" ca="1" si="45"/>
        <v/>
      </c>
      <c r="BY120" s="92" t="str">
        <f t="shared" ca="1" si="45"/>
        <v/>
      </c>
      <c r="BZ120" s="92" t="str">
        <f t="shared" ca="1" si="45"/>
        <v/>
      </c>
      <c r="CA120" s="92" t="str">
        <f t="shared" ca="1" si="45"/>
        <v/>
      </c>
      <c r="CB120" s="92" t="str">
        <f t="shared" ca="1" si="45"/>
        <v/>
      </c>
      <c r="CC120" s="92" t="str">
        <f t="shared" ca="1" si="45"/>
        <v/>
      </c>
      <c r="CD120" s="92" t="str">
        <f t="shared" ca="1" si="45"/>
        <v/>
      </c>
      <c r="CE120" s="30" t="str">
        <f t="shared" ca="1" si="29"/>
        <v/>
      </c>
      <c r="CF120" s="31" t="str">
        <f t="shared" ca="1" si="29"/>
        <v/>
      </c>
      <c r="CG120" s="31" t="str">
        <f t="shared" ca="1" si="29"/>
        <v/>
      </c>
      <c r="CH120" s="31" t="str">
        <f t="shared" ca="1" si="29"/>
        <v/>
      </c>
    </row>
    <row r="121" spans="1:86" ht="24" hidden="1" customHeight="1" outlineLevel="1" x14ac:dyDescent="0.2">
      <c r="A121" s="26">
        <v>113</v>
      </c>
      <c r="B121" s="137"/>
      <c r="C121" s="125"/>
      <c r="D121" s="100"/>
      <c r="E121" s="126"/>
      <c r="F121" s="180"/>
      <c r="G121" s="180"/>
      <c r="H121" s="180"/>
      <c r="I121" s="180"/>
      <c r="J121" s="180"/>
      <c r="K121" s="180"/>
      <c r="L121" s="180"/>
      <c r="M121" s="180"/>
      <c r="N121" s="180"/>
      <c r="O121" s="180"/>
      <c r="P121" s="180"/>
      <c r="Q121" s="180"/>
      <c r="R121" s="180"/>
      <c r="S121" s="180"/>
      <c r="T121" s="180"/>
      <c r="U121" s="29">
        <f t="shared" si="30"/>
        <v>0</v>
      </c>
      <c r="W121" s="26">
        <v>113</v>
      </c>
      <c r="X121" s="27">
        <f t="shared" si="36"/>
        <v>0</v>
      </c>
      <c r="Y121" s="27">
        <f t="shared" si="37"/>
        <v>0</v>
      </c>
      <c r="Z121" s="28">
        <f t="shared" si="38"/>
        <v>0</v>
      </c>
      <c r="AA121" s="92" t="str">
        <f t="shared" ca="1" si="31"/>
        <v/>
      </c>
      <c r="AB121" s="92" t="str">
        <f t="shared" ca="1" si="45"/>
        <v/>
      </c>
      <c r="AC121" s="92" t="str">
        <f t="shared" ca="1" si="45"/>
        <v/>
      </c>
      <c r="AD121" s="92" t="str">
        <f t="shared" ca="1" si="45"/>
        <v/>
      </c>
      <c r="AE121" s="92" t="str">
        <f t="shared" ca="1" si="45"/>
        <v/>
      </c>
      <c r="AF121" s="92" t="str">
        <f t="shared" ca="1" si="45"/>
        <v/>
      </c>
      <c r="AG121" s="92" t="str">
        <f t="shared" ca="1" si="45"/>
        <v/>
      </c>
      <c r="AH121" s="92" t="str">
        <f t="shared" ca="1" si="45"/>
        <v/>
      </c>
      <c r="AI121" s="92" t="str">
        <f t="shared" ca="1" si="45"/>
        <v/>
      </c>
      <c r="AJ121" s="92" t="str">
        <f t="shared" ca="1" si="45"/>
        <v/>
      </c>
      <c r="AK121" s="92" t="str">
        <f t="shared" ca="1" si="45"/>
        <v/>
      </c>
      <c r="AL121" s="92" t="str">
        <f t="shared" ca="1" si="45"/>
        <v/>
      </c>
      <c r="AM121" s="92" t="str">
        <f t="shared" ca="1" si="45"/>
        <v/>
      </c>
      <c r="AN121" s="92" t="str">
        <f t="shared" ca="1" si="45"/>
        <v/>
      </c>
      <c r="AO121" s="92" t="str">
        <f t="shared" ca="1" si="45"/>
        <v/>
      </c>
      <c r="AP121" s="92" t="str">
        <f t="shared" ca="1" si="45"/>
        <v/>
      </c>
      <c r="AQ121" s="92" t="str">
        <f t="shared" ca="1" si="45"/>
        <v/>
      </c>
      <c r="AR121" s="92" t="str">
        <f t="shared" ca="1" si="45"/>
        <v/>
      </c>
      <c r="AS121" s="92" t="str">
        <f t="shared" ca="1" si="45"/>
        <v/>
      </c>
      <c r="AT121" s="92" t="str">
        <f t="shared" ca="1" si="45"/>
        <v/>
      </c>
      <c r="AU121" s="92" t="str">
        <f t="shared" ca="1" si="45"/>
        <v/>
      </c>
      <c r="AV121" s="92" t="str">
        <f t="shared" ca="1" si="45"/>
        <v/>
      </c>
      <c r="AW121" s="92" t="str">
        <f t="shared" ca="1" si="45"/>
        <v/>
      </c>
      <c r="AX121" s="92" t="str">
        <f t="shared" ca="1" si="45"/>
        <v/>
      </c>
      <c r="AY121" s="92" t="str">
        <f t="shared" ca="1" si="45"/>
        <v/>
      </c>
      <c r="AZ121" s="92" t="str">
        <f t="shared" ca="1" si="45"/>
        <v/>
      </c>
      <c r="BA121" s="92" t="str">
        <f t="shared" ca="1" si="45"/>
        <v/>
      </c>
      <c r="BB121" s="92" t="str">
        <f t="shared" ca="1" si="45"/>
        <v/>
      </c>
      <c r="BC121" s="92" t="str">
        <f t="shared" ca="1" si="45"/>
        <v/>
      </c>
      <c r="BD121" s="92" t="str">
        <f t="shared" ca="1" si="45"/>
        <v/>
      </c>
      <c r="BE121" s="92" t="str">
        <f t="shared" ca="1" si="45"/>
        <v/>
      </c>
      <c r="BF121" s="92" t="str">
        <f t="shared" ca="1" si="45"/>
        <v/>
      </c>
      <c r="BG121" s="92" t="str">
        <f t="shared" ca="1" si="45"/>
        <v/>
      </c>
      <c r="BH121" s="92" t="str">
        <f t="shared" ca="1" si="45"/>
        <v/>
      </c>
      <c r="BI121" s="92" t="str">
        <f t="shared" ca="1" si="45"/>
        <v/>
      </c>
      <c r="BJ121" s="92" t="str">
        <f t="shared" ca="1" si="45"/>
        <v/>
      </c>
      <c r="BK121" s="92" t="str">
        <f t="shared" ca="1" si="45"/>
        <v/>
      </c>
      <c r="BL121" s="92" t="str">
        <f t="shared" ca="1" si="45"/>
        <v/>
      </c>
      <c r="BM121" s="92" t="str">
        <f t="shared" ca="1" si="45"/>
        <v/>
      </c>
      <c r="BN121" s="92" t="str">
        <f t="shared" ca="1" si="45"/>
        <v/>
      </c>
      <c r="BO121" s="92" t="str">
        <f t="shared" ca="1" si="45"/>
        <v/>
      </c>
      <c r="BP121" s="92" t="str">
        <f t="shared" ca="1" si="45"/>
        <v/>
      </c>
      <c r="BQ121" s="92" t="str">
        <f t="shared" ca="1" si="45"/>
        <v/>
      </c>
      <c r="BR121" s="92" t="str">
        <f t="shared" ca="1" si="45"/>
        <v/>
      </c>
      <c r="BS121" s="92" t="str">
        <f t="shared" ca="1" si="45"/>
        <v/>
      </c>
      <c r="BT121" s="92" t="str">
        <f t="shared" ca="1" si="45"/>
        <v/>
      </c>
      <c r="BU121" s="92" t="str">
        <f t="shared" ca="1" si="45"/>
        <v/>
      </c>
      <c r="BV121" s="92" t="str">
        <f t="shared" ca="1" si="45"/>
        <v/>
      </c>
      <c r="BW121" s="92" t="str">
        <f t="shared" ca="1" si="45"/>
        <v/>
      </c>
      <c r="BX121" s="92" t="str">
        <f t="shared" ca="1" si="45"/>
        <v/>
      </c>
      <c r="BY121" s="92" t="str">
        <f t="shared" ca="1" si="45"/>
        <v/>
      </c>
      <c r="BZ121" s="92" t="str">
        <f t="shared" ca="1" si="45"/>
        <v/>
      </c>
      <c r="CA121" s="92" t="str">
        <f t="shared" ca="1" si="45"/>
        <v/>
      </c>
      <c r="CB121" s="92" t="str">
        <f t="shared" ca="1" si="45"/>
        <v/>
      </c>
      <c r="CC121" s="92" t="str">
        <f t="shared" ca="1" si="45"/>
        <v/>
      </c>
      <c r="CD121" s="92" t="str">
        <f t="shared" ca="1" si="45"/>
        <v/>
      </c>
      <c r="CE121" s="30" t="str">
        <f t="shared" ca="1" si="29"/>
        <v/>
      </c>
      <c r="CF121" s="31" t="str">
        <f t="shared" ca="1" si="29"/>
        <v/>
      </c>
      <c r="CG121" s="31" t="str">
        <f t="shared" ca="1" si="29"/>
        <v/>
      </c>
      <c r="CH121" s="31" t="str">
        <f t="shared" ca="1" si="29"/>
        <v/>
      </c>
    </row>
    <row r="122" spans="1:86" ht="24" hidden="1" customHeight="1" outlineLevel="1" x14ac:dyDescent="0.2">
      <c r="A122" s="26">
        <v>114</v>
      </c>
      <c r="B122" s="137"/>
      <c r="C122" s="125"/>
      <c r="D122" s="100"/>
      <c r="E122" s="126"/>
      <c r="F122" s="180"/>
      <c r="G122" s="180"/>
      <c r="H122" s="180"/>
      <c r="I122" s="180"/>
      <c r="J122" s="180"/>
      <c r="K122" s="180"/>
      <c r="L122" s="180"/>
      <c r="M122" s="180"/>
      <c r="N122" s="180"/>
      <c r="O122" s="180"/>
      <c r="P122" s="180"/>
      <c r="Q122" s="180"/>
      <c r="R122" s="180"/>
      <c r="S122" s="180"/>
      <c r="T122" s="180"/>
      <c r="U122" s="29">
        <f t="shared" si="30"/>
        <v>0</v>
      </c>
      <c r="W122" s="26">
        <v>114</v>
      </c>
      <c r="X122" s="27">
        <f t="shared" si="36"/>
        <v>0</v>
      </c>
      <c r="Y122" s="27">
        <f t="shared" si="37"/>
        <v>0</v>
      </c>
      <c r="Z122" s="28">
        <f t="shared" si="38"/>
        <v>0</v>
      </c>
      <c r="AA122" s="92" t="str">
        <f t="shared" ca="1" si="31"/>
        <v/>
      </c>
      <c r="AB122" s="92" t="str">
        <f t="shared" ca="1" si="45"/>
        <v/>
      </c>
      <c r="AC122" s="92" t="str">
        <f t="shared" ca="1" si="45"/>
        <v/>
      </c>
      <c r="AD122" s="92" t="str">
        <f t="shared" ca="1" si="45"/>
        <v/>
      </c>
      <c r="AE122" s="92" t="str">
        <f t="shared" ca="1" si="45"/>
        <v/>
      </c>
      <c r="AF122" s="92" t="str">
        <f t="shared" ca="1" si="45"/>
        <v/>
      </c>
      <c r="AG122" s="92" t="str">
        <f t="shared" ca="1" si="45"/>
        <v/>
      </c>
      <c r="AH122" s="92" t="str">
        <f t="shared" ca="1" si="45"/>
        <v/>
      </c>
      <c r="AI122" s="92" t="str">
        <f t="shared" ca="1" si="45"/>
        <v/>
      </c>
      <c r="AJ122" s="92" t="str">
        <f t="shared" ca="1" si="45"/>
        <v/>
      </c>
      <c r="AK122" s="92" t="str">
        <f t="shared" ca="1" si="45"/>
        <v/>
      </c>
      <c r="AL122" s="92" t="str">
        <f t="shared" ca="1" si="45"/>
        <v/>
      </c>
      <c r="AM122" s="92" t="str">
        <f t="shared" ca="1" si="45"/>
        <v/>
      </c>
      <c r="AN122" s="92" t="str">
        <f t="shared" ca="1" si="45"/>
        <v/>
      </c>
      <c r="AO122" s="92" t="str">
        <f t="shared" ca="1" si="45"/>
        <v/>
      </c>
      <c r="AP122" s="92" t="str">
        <f t="shared" ca="1" si="45"/>
        <v/>
      </c>
      <c r="AQ122" s="92" t="str">
        <f t="shared" ca="1" si="45"/>
        <v/>
      </c>
      <c r="AR122" s="92" t="str">
        <f t="shared" ca="1" si="45"/>
        <v/>
      </c>
      <c r="AS122" s="92" t="str">
        <f t="shared" ca="1" si="45"/>
        <v/>
      </c>
      <c r="AT122" s="92" t="str">
        <f t="shared" ca="1" si="45"/>
        <v/>
      </c>
      <c r="AU122" s="92" t="str">
        <f t="shared" ca="1" si="45"/>
        <v/>
      </c>
      <c r="AV122" s="92" t="str">
        <f t="shared" ca="1" si="45"/>
        <v/>
      </c>
      <c r="AW122" s="92" t="str">
        <f t="shared" ca="1" si="45"/>
        <v/>
      </c>
      <c r="AX122" s="92" t="str">
        <f t="shared" ca="1" si="45"/>
        <v/>
      </c>
      <c r="AY122" s="92" t="str">
        <f t="shared" ca="1" si="45"/>
        <v/>
      </c>
      <c r="AZ122" s="92" t="str">
        <f t="shared" ca="1" si="45"/>
        <v/>
      </c>
      <c r="BA122" s="92" t="str">
        <f t="shared" ca="1" si="45"/>
        <v/>
      </c>
      <c r="BB122" s="92" t="str">
        <f t="shared" ca="1" si="45"/>
        <v/>
      </c>
      <c r="BC122" s="92" t="str">
        <f t="shared" ca="1" si="45"/>
        <v/>
      </c>
      <c r="BD122" s="92" t="str">
        <f t="shared" ca="1" si="45"/>
        <v/>
      </c>
      <c r="BE122" s="92" t="str">
        <f t="shared" ca="1" si="45"/>
        <v/>
      </c>
      <c r="BF122" s="92" t="str">
        <f t="shared" ca="1" si="45"/>
        <v/>
      </c>
      <c r="BG122" s="92" t="str">
        <f t="shared" ca="1" si="45"/>
        <v/>
      </c>
      <c r="BH122" s="92" t="str">
        <f t="shared" ca="1" si="45"/>
        <v/>
      </c>
      <c r="BI122" s="92" t="str">
        <f t="shared" ca="1" si="45"/>
        <v/>
      </c>
      <c r="BJ122" s="92" t="str">
        <f t="shared" ca="1" si="45"/>
        <v/>
      </c>
      <c r="BK122" s="92" t="str">
        <f t="shared" ca="1" si="45"/>
        <v/>
      </c>
      <c r="BL122" s="92" t="str">
        <f t="shared" ca="1" si="45"/>
        <v/>
      </c>
      <c r="BM122" s="92" t="str">
        <f t="shared" ca="1" si="45"/>
        <v/>
      </c>
      <c r="BN122" s="92" t="str">
        <f t="shared" ca="1" si="45"/>
        <v/>
      </c>
      <c r="BO122" s="92" t="str">
        <f t="shared" ca="1" si="45"/>
        <v/>
      </c>
      <c r="BP122" s="92" t="str">
        <f t="shared" ca="1" si="45"/>
        <v/>
      </c>
      <c r="BQ122" s="92" t="str">
        <f t="shared" ca="1" si="45"/>
        <v/>
      </c>
      <c r="BR122" s="92" t="str">
        <f t="shared" ca="1" si="45"/>
        <v/>
      </c>
      <c r="BS122" s="92" t="str">
        <f t="shared" ca="1" si="45"/>
        <v/>
      </c>
      <c r="BT122" s="92" t="str">
        <f t="shared" ca="1" si="45"/>
        <v/>
      </c>
      <c r="BU122" s="92" t="str">
        <f t="shared" ca="1" si="45"/>
        <v/>
      </c>
      <c r="BV122" s="92" t="str">
        <f t="shared" ca="1" si="45"/>
        <v/>
      </c>
      <c r="BW122" s="92" t="str">
        <f t="shared" ca="1" si="45"/>
        <v/>
      </c>
      <c r="BX122" s="92" t="str">
        <f t="shared" ca="1" si="45"/>
        <v/>
      </c>
      <c r="BY122" s="92" t="str">
        <f t="shared" ca="1" si="45"/>
        <v/>
      </c>
      <c r="BZ122" s="92" t="str">
        <f t="shared" ca="1" si="45"/>
        <v/>
      </c>
      <c r="CA122" s="92" t="str">
        <f t="shared" ca="1" si="45"/>
        <v/>
      </c>
      <c r="CB122" s="92" t="str">
        <f t="shared" ca="1" si="45"/>
        <v/>
      </c>
      <c r="CC122" s="92" t="str">
        <f t="shared" ca="1" si="45"/>
        <v/>
      </c>
      <c r="CD122" s="92" t="str">
        <f t="shared" ca="1" si="45"/>
        <v/>
      </c>
      <c r="CE122" s="30" t="str">
        <f t="shared" ca="1" si="29"/>
        <v/>
      </c>
      <c r="CF122" s="31" t="str">
        <f t="shared" ca="1" si="29"/>
        <v/>
      </c>
      <c r="CG122" s="31" t="str">
        <f t="shared" ca="1" si="29"/>
        <v/>
      </c>
      <c r="CH122" s="31" t="str">
        <f t="shared" ca="1" si="29"/>
        <v/>
      </c>
    </row>
    <row r="123" spans="1:86" ht="24" hidden="1" customHeight="1" outlineLevel="1" x14ac:dyDescent="0.2">
      <c r="A123" s="26">
        <v>115</v>
      </c>
      <c r="B123" s="137"/>
      <c r="C123" s="125"/>
      <c r="D123" s="100"/>
      <c r="E123" s="126"/>
      <c r="F123" s="180"/>
      <c r="G123" s="180"/>
      <c r="H123" s="180"/>
      <c r="I123" s="180"/>
      <c r="J123" s="180"/>
      <c r="K123" s="180"/>
      <c r="L123" s="180"/>
      <c r="M123" s="180"/>
      <c r="N123" s="180"/>
      <c r="O123" s="180"/>
      <c r="P123" s="180"/>
      <c r="Q123" s="180"/>
      <c r="R123" s="180"/>
      <c r="S123" s="180"/>
      <c r="T123" s="180"/>
      <c r="U123" s="29">
        <f t="shared" si="30"/>
        <v>0</v>
      </c>
      <c r="W123" s="26">
        <v>115</v>
      </c>
      <c r="X123" s="27">
        <f t="shared" si="36"/>
        <v>0</v>
      </c>
      <c r="Y123" s="27">
        <f t="shared" si="37"/>
        <v>0</v>
      </c>
      <c r="Z123" s="28">
        <f t="shared" si="38"/>
        <v>0</v>
      </c>
      <c r="AA123" s="92" t="str">
        <f t="shared" ca="1" si="31"/>
        <v/>
      </c>
      <c r="AB123" s="92" t="str">
        <f t="shared" ca="1" si="45"/>
        <v/>
      </c>
      <c r="AC123" s="92" t="str">
        <f t="shared" ca="1" si="45"/>
        <v/>
      </c>
      <c r="AD123" s="92" t="str">
        <f t="shared" ca="1" si="45"/>
        <v/>
      </c>
      <c r="AE123" s="92" t="str">
        <f t="shared" ca="1" si="45"/>
        <v/>
      </c>
      <c r="AF123" s="92" t="str">
        <f t="shared" ca="1" si="45"/>
        <v/>
      </c>
      <c r="AG123" s="92" t="str">
        <f t="shared" ca="1" si="45"/>
        <v/>
      </c>
      <c r="AH123" s="92" t="str">
        <f t="shared" ca="1" si="45"/>
        <v/>
      </c>
      <c r="AI123" s="92" t="str">
        <f t="shared" ca="1" si="45"/>
        <v/>
      </c>
      <c r="AJ123" s="92" t="str">
        <f t="shared" ca="1" si="45"/>
        <v/>
      </c>
      <c r="AK123" s="92" t="str">
        <f t="shared" ca="1" si="45"/>
        <v/>
      </c>
      <c r="AL123" s="92" t="str">
        <f t="shared" ca="1" si="45"/>
        <v/>
      </c>
      <c r="AM123" s="92" t="str">
        <f t="shared" ca="1" si="45"/>
        <v/>
      </c>
      <c r="AN123" s="92" t="str">
        <f t="shared" ca="1" si="45"/>
        <v/>
      </c>
      <c r="AO123" s="92" t="str">
        <f t="shared" ca="1" si="45"/>
        <v/>
      </c>
      <c r="AP123" s="92" t="str">
        <f t="shared" ca="1" si="45"/>
        <v/>
      </c>
      <c r="AQ123" s="92" t="str">
        <f t="shared" ca="1" si="45"/>
        <v/>
      </c>
      <c r="AR123" s="92" t="str">
        <f t="shared" ca="1" si="45"/>
        <v/>
      </c>
      <c r="AS123" s="92" t="str">
        <f t="shared" ca="1" si="45"/>
        <v/>
      </c>
      <c r="AT123" s="92" t="str">
        <f t="shared" ca="1" si="45"/>
        <v/>
      </c>
      <c r="AU123" s="92" t="str">
        <f t="shared" ca="1" si="45"/>
        <v/>
      </c>
      <c r="AV123" s="92" t="str">
        <f t="shared" ca="1" si="45"/>
        <v/>
      </c>
      <c r="AW123" s="92" t="str">
        <f t="shared" ca="1" si="45"/>
        <v/>
      </c>
      <c r="AX123" s="92" t="str">
        <f t="shared" ca="1" si="45"/>
        <v/>
      </c>
      <c r="AY123" s="92" t="str">
        <f t="shared" ca="1" si="45"/>
        <v/>
      </c>
      <c r="AZ123" s="92" t="str">
        <f t="shared" ca="1" si="45"/>
        <v/>
      </c>
      <c r="BA123" s="92" t="str">
        <f t="shared" ca="1" si="45"/>
        <v/>
      </c>
      <c r="BB123" s="92" t="str">
        <f t="shared" ca="1" si="45"/>
        <v/>
      </c>
      <c r="BC123" s="92" t="str">
        <f t="shared" ca="1" si="45"/>
        <v/>
      </c>
      <c r="BD123" s="92" t="str">
        <f t="shared" ca="1" si="45"/>
        <v/>
      </c>
      <c r="BE123" s="92" t="str">
        <f t="shared" ca="1" si="45"/>
        <v/>
      </c>
      <c r="BF123" s="92" t="str">
        <f t="shared" ca="1" si="45"/>
        <v/>
      </c>
      <c r="BG123" s="92" t="str">
        <f t="shared" ca="1" si="45"/>
        <v/>
      </c>
      <c r="BH123" s="92" t="str">
        <f t="shared" ca="1" si="45"/>
        <v/>
      </c>
      <c r="BI123" s="92" t="str">
        <f t="shared" ca="1" si="45"/>
        <v/>
      </c>
      <c r="BJ123" s="92" t="str">
        <f t="shared" ca="1" si="45"/>
        <v/>
      </c>
      <c r="BK123" s="92" t="str">
        <f t="shared" ca="1" si="45"/>
        <v/>
      </c>
      <c r="BL123" s="92" t="str">
        <f t="shared" ca="1" si="45"/>
        <v/>
      </c>
      <c r="BM123" s="92" t="str">
        <f t="shared" ca="1" si="45"/>
        <v/>
      </c>
      <c r="BN123" s="92" t="str">
        <f t="shared" ca="1" si="45"/>
        <v/>
      </c>
      <c r="BO123" s="92" t="str">
        <f t="shared" ca="1" si="45"/>
        <v/>
      </c>
      <c r="BP123" s="92" t="str">
        <f t="shared" ca="1" si="45"/>
        <v/>
      </c>
      <c r="BQ123" s="92" t="str">
        <f t="shared" ca="1" si="45"/>
        <v/>
      </c>
      <c r="BR123" s="92" t="str">
        <f t="shared" ca="1" si="45"/>
        <v/>
      </c>
      <c r="BS123" s="92" t="str">
        <f t="shared" ca="1" si="45"/>
        <v/>
      </c>
      <c r="BT123" s="92" t="str">
        <f t="shared" ca="1" si="45"/>
        <v/>
      </c>
      <c r="BU123" s="92" t="str">
        <f t="shared" ca="1" si="45"/>
        <v/>
      </c>
      <c r="BV123" s="92" t="str">
        <f t="shared" ca="1" si="45"/>
        <v/>
      </c>
      <c r="BW123" s="92" t="str">
        <f t="shared" ca="1" si="45"/>
        <v/>
      </c>
      <c r="BX123" s="92" t="str">
        <f t="shared" ca="1" si="45"/>
        <v/>
      </c>
      <c r="BY123" s="92" t="str">
        <f t="shared" ca="1" si="45"/>
        <v/>
      </c>
      <c r="BZ123" s="92" t="str">
        <f t="shared" ca="1" si="45"/>
        <v/>
      </c>
      <c r="CA123" s="92" t="str">
        <f t="shared" ca="1" si="45"/>
        <v/>
      </c>
      <c r="CB123" s="92" t="str">
        <f t="shared" ca="1" si="45"/>
        <v/>
      </c>
      <c r="CC123" s="92" t="str">
        <f t="shared" ca="1" si="45"/>
        <v/>
      </c>
      <c r="CD123" s="92" t="str">
        <f t="shared" ca="1" si="45"/>
        <v/>
      </c>
      <c r="CE123" s="30" t="str">
        <f t="shared" ca="1" si="29"/>
        <v/>
      </c>
      <c r="CF123" s="31" t="str">
        <f t="shared" ca="1" si="29"/>
        <v/>
      </c>
      <c r="CG123" s="31" t="str">
        <f t="shared" ca="1" si="29"/>
        <v/>
      </c>
      <c r="CH123" s="31" t="str">
        <f t="shared" ca="1" si="29"/>
        <v/>
      </c>
    </row>
    <row r="124" spans="1:86" ht="24" hidden="1" customHeight="1" outlineLevel="1" x14ac:dyDescent="0.2">
      <c r="A124" s="26">
        <v>116</v>
      </c>
      <c r="B124" s="137"/>
      <c r="C124" s="125"/>
      <c r="D124" s="100"/>
      <c r="E124" s="126"/>
      <c r="F124" s="180"/>
      <c r="G124" s="180"/>
      <c r="H124" s="180"/>
      <c r="I124" s="180"/>
      <c r="J124" s="180"/>
      <c r="K124" s="180"/>
      <c r="L124" s="180"/>
      <c r="M124" s="180"/>
      <c r="N124" s="180"/>
      <c r="O124" s="180"/>
      <c r="P124" s="180"/>
      <c r="Q124" s="180"/>
      <c r="R124" s="180"/>
      <c r="S124" s="180"/>
      <c r="T124" s="180"/>
      <c r="U124" s="29">
        <f t="shared" si="30"/>
        <v>0</v>
      </c>
      <c r="W124" s="26">
        <v>116</v>
      </c>
      <c r="X124" s="27">
        <f t="shared" si="36"/>
        <v>0</v>
      </c>
      <c r="Y124" s="27">
        <f t="shared" si="37"/>
        <v>0</v>
      </c>
      <c r="Z124" s="28">
        <f t="shared" si="38"/>
        <v>0</v>
      </c>
      <c r="AA124" s="92" t="str">
        <f t="shared" ca="1" si="31"/>
        <v/>
      </c>
      <c r="AB124" s="92" t="str">
        <f t="shared" ca="1" si="45"/>
        <v/>
      </c>
      <c r="AC124" s="92" t="str">
        <f t="shared" ca="1" si="45"/>
        <v/>
      </c>
      <c r="AD124" s="92" t="str">
        <f t="shared" ca="1" si="45"/>
        <v/>
      </c>
      <c r="AE124" s="92" t="str">
        <f t="shared" ca="1" si="45"/>
        <v/>
      </c>
      <c r="AF124" s="92" t="str">
        <f t="shared" ca="1" si="45"/>
        <v/>
      </c>
      <c r="AG124" s="92" t="str">
        <f t="shared" ca="1" si="45"/>
        <v/>
      </c>
      <c r="AH124" s="92" t="str">
        <f t="shared" ca="1" si="45"/>
        <v/>
      </c>
      <c r="AI124" s="92" t="str">
        <f t="shared" ca="1" si="45"/>
        <v/>
      </c>
      <c r="AJ124" s="92" t="str">
        <f t="shared" ca="1" si="45"/>
        <v/>
      </c>
      <c r="AK124" s="92" t="str">
        <f t="shared" ca="1" si="45"/>
        <v/>
      </c>
      <c r="AL124" s="92" t="str">
        <f t="shared" ca="1" si="45"/>
        <v/>
      </c>
      <c r="AM124" s="92" t="str">
        <f t="shared" ca="1" si="45"/>
        <v/>
      </c>
      <c r="AN124" s="92" t="str">
        <f t="shared" ca="1" si="45"/>
        <v/>
      </c>
      <c r="AO124" s="92" t="str">
        <f t="shared" ca="1" si="45"/>
        <v/>
      </c>
      <c r="AP124" s="92" t="str">
        <f t="shared" ca="1" si="45"/>
        <v/>
      </c>
      <c r="AQ124" s="92" t="str">
        <f t="shared" ca="1" si="45"/>
        <v/>
      </c>
      <c r="AR124" s="92" t="str">
        <f t="shared" ca="1" si="45"/>
        <v/>
      </c>
      <c r="AS124" s="92" t="str">
        <f t="shared" ca="1" si="45"/>
        <v/>
      </c>
      <c r="AT124" s="92" t="str">
        <f t="shared" ca="1" si="45"/>
        <v/>
      </c>
      <c r="AU124" s="92" t="str">
        <f t="shared" ca="1" si="45"/>
        <v/>
      </c>
      <c r="AV124" s="92" t="str">
        <f t="shared" ca="1" si="45"/>
        <v/>
      </c>
      <c r="AW124" s="92" t="str">
        <f t="shared" ca="1" si="45"/>
        <v/>
      </c>
      <c r="AX124" s="92" t="str">
        <f t="shared" ca="1" si="45"/>
        <v/>
      </c>
      <c r="AY124" s="92" t="str">
        <f t="shared" ca="1" si="45"/>
        <v/>
      </c>
      <c r="AZ124" s="92" t="str">
        <f t="shared" ca="1" si="45"/>
        <v/>
      </c>
      <c r="BA124" s="92" t="str">
        <f t="shared" ca="1" si="45"/>
        <v/>
      </c>
      <c r="BB124" s="92" t="str">
        <f t="shared" ca="1" si="45"/>
        <v/>
      </c>
      <c r="BC124" s="92" t="str">
        <f t="shared" ca="1" si="45"/>
        <v/>
      </c>
      <c r="BD124" s="92" t="str">
        <f t="shared" ca="1" si="45"/>
        <v/>
      </c>
      <c r="BE124" s="92" t="str">
        <f t="shared" ca="1" si="45"/>
        <v/>
      </c>
      <c r="BF124" s="92" t="str">
        <f t="shared" ca="1" si="45"/>
        <v/>
      </c>
      <c r="BG124" s="92" t="str">
        <f t="shared" ca="1" si="45"/>
        <v/>
      </c>
      <c r="BH124" s="92" t="str">
        <f t="shared" ca="1" si="45"/>
        <v/>
      </c>
      <c r="BI124" s="92" t="str">
        <f t="shared" ca="1" si="45"/>
        <v/>
      </c>
      <c r="BJ124" s="92" t="str">
        <f t="shared" ca="1" si="45"/>
        <v/>
      </c>
      <c r="BK124" s="92" t="str">
        <f t="shared" ca="1" si="45"/>
        <v/>
      </c>
      <c r="BL124" s="92" t="str">
        <f t="shared" ca="1" si="45"/>
        <v/>
      </c>
      <c r="BM124" s="92" t="str">
        <f t="shared" ca="1" si="45"/>
        <v/>
      </c>
      <c r="BN124" s="92" t="str">
        <f t="shared" ca="1" si="45"/>
        <v/>
      </c>
      <c r="BO124" s="92" t="str">
        <f t="shared" ca="1" si="45"/>
        <v/>
      </c>
      <c r="BP124" s="92" t="str">
        <f t="shared" ca="1" si="45"/>
        <v/>
      </c>
      <c r="BQ124" s="92" t="str">
        <f t="shared" ca="1" si="45"/>
        <v/>
      </c>
      <c r="BR124" s="92" t="str">
        <f t="shared" ca="1" si="45"/>
        <v/>
      </c>
      <c r="BS124" s="92" t="str">
        <f t="shared" ca="1" si="45"/>
        <v/>
      </c>
      <c r="BT124" s="92" t="str">
        <f t="shared" ca="1" si="45"/>
        <v/>
      </c>
      <c r="BU124" s="92" t="str">
        <f t="shared" ca="1" si="45"/>
        <v/>
      </c>
      <c r="BV124" s="92" t="str">
        <f t="shared" ca="1" si="45"/>
        <v/>
      </c>
      <c r="BW124" s="92" t="str">
        <f t="shared" ca="1" si="45"/>
        <v/>
      </c>
      <c r="BX124" s="92" t="str">
        <f t="shared" ca="1" si="45"/>
        <v/>
      </c>
      <c r="BY124" s="92" t="str">
        <f t="shared" ca="1" si="45"/>
        <v/>
      </c>
      <c r="BZ124" s="92" t="str">
        <f t="shared" ca="1" si="45"/>
        <v/>
      </c>
      <c r="CA124" s="92" t="str">
        <f t="shared" ca="1" si="45"/>
        <v/>
      </c>
      <c r="CB124" s="92" t="str">
        <f t="shared" ca="1" si="45"/>
        <v/>
      </c>
      <c r="CC124" s="92" t="str">
        <f t="shared" ca="1" si="45"/>
        <v/>
      </c>
      <c r="CD124" s="92" t="str">
        <f t="shared" ca="1" si="45"/>
        <v/>
      </c>
      <c r="CE124" s="30" t="str">
        <f t="shared" ca="1" si="29"/>
        <v/>
      </c>
      <c r="CF124" s="31" t="str">
        <f t="shared" ca="1" si="29"/>
        <v/>
      </c>
      <c r="CG124" s="31" t="str">
        <f t="shared" ca="1" si="29"/>
        <v/>
      </c>
      <c r="CH124" s="31" t="str">
        <f t="shared" ca="1" si="29"/>
        <v/>
      </c>
    </row>
    <row r="125" spans="1:86" ht="24" hidden="1" customHeight="1" outlineLevel="1" x14ac:dyDescent="0.2">
      <c r="A125" s="26">
        <v>117</v>
      </c>
      <c r="B125" s="137"/>
      <c r="C125" s="125"/>
      <c r="D125" s="100"/>
      <c r="E125" s="126"/>
      <c r="F125" s="180"/>
      <c r="G125" s="180"/>
      <c r="H125" s="180"/>
      <c r="I125" s="180"/>
      <c r="J125" s="180"/>
      <c r="K125" s="180"/>
      <c r="L125" s="180"/>
      <c r="M125" s="180"/>
      <c r="N125" s="180"/>
      <c r="O125" s="180"/>
      <c r="P125" s="180"/>
      <c r="Q125" s="180"/>
      <c r="R125" s="180"/>
      <c r="S125" s="180"/>
      <c r="T125" s="180"/>
      <c r="U125" s="29">
        <f t="shared" si="30"/>
        <v>0</v>
      </c>
      <c r="W125" s="26">
        <v>117</v>
      </c>
      <c r="X125" s="27">
        <f t="shared" si="36"/>
        <v>0</v>
      </c>
      <c r="Y125" s="27">
        <f t="shared" si="37"/>
        <v>0</v>
      </c>
      <c r="Z125" s="28">
        <f t="shared" si="38"/>
        <v>0</v>
      </c>
      <c r="AA125" s="92" t="str">
        <f t="shared" ca="1" si="31"/>
        <v/>
      </c>
      <c r="AB125" s="92" t="str">
        <f t="shared" ca="1" si="45"/>
        <v/>
      </c>
      <c r="AC125" s="92" t="str">
        <f t="shared" ca="1" si="45"/>
        <v/>
      </c>
      <c r="AD125" s="92" t="str">
        <f t="shared" ca="1" si="45"/>
        <v/>
      </c>
      <c r="AE125" s="92" t="str">
        <f t="shared" ca="1" si="45"/>
        <v/>
      </c>
      <c r="AF125" s="92" t="str">
        <f t="shared" ca="1" si="45"/>
        <v/>
      </c>
      <c r="AG125" s="92" t="str">
        <f t="shared" ca="1" si="45"/>
        <v/>
      </c>
      <c r="AH125" s="92" t="str">
        <f t="shared" ca="1" si="45"/>
        <v/>
      </c>
      <c r="AI125" s="92" t="str">
        <f t="shared" ca="1" si="45"/>
        <v/>
      </c>
      <c r="AJ125" s="92" t="str">
        <f t="shared" ca="1" si="45"/>
        <v/>
      </c>
      <c r="AK125" s="92" t="str">
        <f t="shared" ca="1" si="45"/>
        <v/>
      </c>
      <c r="AL125" s="92" t="str">
        <f t="shared" ca="1" si="45"/>
        <v/>
      </c>
      <c r="AM125" s="92" t="str">
        <f t="shared" ca="1" si="45"/>
        <v/>
      </c>
      <c r="AN125" s="92" t="str">
        <f t="shared" ca="1" si="45"/>
        <v/>
      </c>
      <c r="AO125" s="92" t="str">
        <f t="shared" ca="1" si="45"/>
        <v/>
      </c>
      <c r="AP125" s="92" t="str">
        <f t="shared" ca="1" si="45"/>
        <v/>
      </c>
      <c r="AQ125" s="92" t="str">
        <f t="shared" ca="1" si="45"/>
        <v/>
      </c>
      <c r="AR125" s="92" t="str">
        <f t="shared" ca="1" si="45"/>
        <v/>
      </c>
      <c r="AS125" s="92" t="str">
        <f t="shared" ca="1" si="45"/>
        <v/>
      </c>
      <c r="AT125" s="92" t="str">
        <f t="shared" ca="1" si="45"/>
        <v/>
      </c>
      <c r="AU125" s="92" t="str">
        <f t="shared" ca="1" si="45"/>
        <v/>
      </c>
      <c r="AV125" s="92" t="str">
        <f t="shared" ca="1" si="45"/>
        <v/>
      </c>
      <c r="AW125" s="92" t="str">
        <f t="shared" ca="1" si="45"/>
        <v/>
      </c>
      <c r="AX125" s="92" t="str">
        <f t="shared" ca="1" si="45"/>
        <v/>
      </c>
      <c r="AY125" s="92" t="str">
        <f t="shared" ca="1" si="45"/>
        <v/>
      </c>
      <c r="AZ125" s="92" t="str">
        <f t="shared" ca="1" si="45"/>
        <v/>
      </c>
      <c r="BA125" s="92" t="str">
        <f t="shared" ref="AB125:CD130" ca="1" si="46">IF(INDIRECT(BA$3&amp;ROW())="","",IF(BA$7=$X125,INDIRECT(BA$3&amp;ROW()),""))</f>
        <v/>
      </c>
      <c r="BB125" s="92" t="str">
        <f t="shared" ca="1" si="46"/>
        <v/>
      </c>
      <c r="BC125" s="92" t="str">
        <f t="shared" ca="1" si="46"/>
        <v/>
      </c>
      <c r="BD125" s="92" t="str">
        <f t="shared" ca="1" si="46"/>
        <v/>
      </c>
      <c r="BE125" s="92" t="str">
        <f t="shared" ca="1" si="46"/>
        <v/>
      </c>
      <c r="BF125" s="92" t="str">
        <f t="shared" ca="1" si="46"/>
        <v/>
      </c>
      <c r="BG125" s="92" t="str">
        <f t="shared" ca="1" si="46"/>
        <v/>
      </c>
      <c r="BH125" s="92" t="str">
        <f t="shared" ca="1" si="46"/>
        <v/>
      </c>
      <c r="BI125" s="92" t="str">
        <f t="shared" ca="1" si="46"/>
        <v/>
      </c>
      <c r="BJ125" s="92" t="str">
        <f t="shared" ca="1" si="46"/>
        <v/>
      </c>
      <c r="BK125" s="92" t="str">
        <f t="shared" ca="1" si="46"/>
        <v/>
      </c>
      <c r="BL125" s="92" t="str">
        <f t="shared" ca="1" si="46"/>
        <v/>
      </c>
      <c r="BM125" s="92" t="str">
        <f t="shared" ca="1" si="46"/>
        <v/>
      </c>
      <c r="BN125" s="92" t="str">
        <f t="shared" ca="1" si="46"/>
        <v/>
      </c>
      <c r="BO125" s="92" t="str">
        <f t="shared" ca="1" si="46"/>
        <v/>
      </c>
      <c r="BP125" s="92" t="str">
        <f t="shared" ca="1" si="46"/>
        <v/>
      </c>
      <c r="BQ125" s="92" t="str">
        <f t="shared" ca="1" si="46"/>
        <v/>
      </c>
      <c r="BR125" s="92" t="str">
        <f t="shared" ca="1" si="46"/>
        <v/>
      </c>
      <c r="BS125" s="92" t="str">
        <f t="shared" ca="1" si="46"/>
        <v/>
      </c>
      <c r="BT125" s="92" t="str">
        <f t="shared" ca="1" si="46"/>
        <v/>
      </c>
      <c r="BU125" s="92" t="str">
        <f t="shared" ca="1" si="46"/>
        <v/>
      </c>
      <c r="BV125" s="92" t="str">
        <f t="shared" ca="1" si="46"/>
        <v/>
      </c>
      <c r="BW125" s="92" t="str">
        <f t="shared" ca="1" si="46"/>
        <v/>
      </c>
      <c r="BX125" s="92" t="str">
        <f t="shared" ca="1" si="46"/>
        <v/>
      </c>
      <c r="BY125" s="92" t="str">
        <f t="shared" ca="1" si="46"/>
        <v/>
      </c>
      <c r="BZ125" s="92" t="str">
        <f t="shared" ca="1" si="46"/>
        <v/>
      </c>
      <c r="CA125" s="92" t="str">
        <f t="shared" ca="1" si="46"/>
        <v/>
      </c>
      <c r="CB125" s="92" t="str">
        <f t="shared" ca="1" si="46"/>
        <v/>
      </c>
      <c r="CC125" s="92" t="str">
        <f t="shared" ca="1" si="46"/>
        <v/>
      </c>
      <c r="CD125" s="92" t="str">
        <f t="shared" ca="1" si="46"/>
        <v/>
      </c>
      <c r="CE125" s="30" t="str">
        <f t="shared" ca="1" si="29"/>
        <v/>
      </c>
      <c r="CF125" s="31" t="str">
        <f t="shared" ca="1" si="29"/>
        <v/>
      </c>
      <c r="CG125" s="31" t="str">
        <f t="shared" ca="1" si="29"/>
        <v/>
      </c>
      <c r="CH125" s="31" t="str">
        <f t="shared" ca="1" si="29"/>
        <v/>
      </c>
    </row>
    <row r="126" spans="1:86" ht="24" hidden="1" customHeight="1" outlineLevel="1" x14ac:dyDescent="0.2">
      <c r="A126" s="26">
        <v>118</v>
      </c>
      <c r="B126" s="137"/>
      <c r="C126" s="125"/>
      <c r="D126" s="100"/>
      <c r="E126" s="126"/>
      <c r="F126" s="180"/>
      <c r="G126" s="180"/>
      <c r="H126" s="180"/>
      <c r="I126" s="180"/>
      <c r="J126" s="180"/>
      <c r="K126" s="180"/>
      <c r="L126" s="180"/>
      <c r="M126" s="180"/>
      <c r="N126" s="180"/>
      <c r="O126" s="180"/>
      <c r="P126" s="180"/>
      <c r="Q126" s="180"/>
      <c r="R126" s="180"/>
      <c r="S126" s="180"/>
      <c r="T126" s="180"/>
      <c r="U126" s="29">
        <f t="shared" si="30"/>
        <v>0</v>
      </c>
      <c r="W126" s="26">
        <v>118</v>
      </c>
      <c r="X126" s="27">
        <f t="shared" si="36"/>
        <v>0</v>
      </c>
      <c r="Y126" s="27">
        <f t="shared" si="37"/>
        <v>0</v>
      </c>
      <c r="Z126" s="28">
        <f t="shared" si="38"/>
        <v>0</v>
      </c>
      <c r="AA126" s="92" t="str">
        <f t="shared" ca="1" si="31"/>
        <v/>
      </c>
      <c r="AB126" s="92" t="str">
        <f t="shared" ca="1" si="46"/>
        <v/>
      </c>
      <c r="AC126" s="92" t="str">
        <f t="shared" ca="1" si="46"/>
        <v/>
      </c>
      <c r="AD126" s="92" t="str">
        <f t="shared" ca="1" si="46"/>
        <v/>
      </c>
      <c r="AE126" s="92" t="str">
        <f t="shared" ca="1" si="46"/>
        <v/>
      </c>
      <c r="AF126" s="92" t="str">
        <f t="shared" ca="1" si="46"/>
        <v/>
      </c>
      <c r="AG126" s="92" t="str">
        <f t="shared" ca="1" si="46"/>
        <v/>
      </c>
      <c r="AH126" s="92" t="str">
        <f t="shared" ca="1" si="46"/>
        <v/>
      </c>
      <c r="AI126" s="92" t="str">
        <f t="shared" ca="1" si="46"/>
        <v/>
      </c>
      <c r="AJ126" s="92" t="str">
        <f t="shared" ca="1" si="46"/>
        <v/>
      </c>
      <c r="AK126" s="92" t="str">
        <f t="shared" ca="1" si="46"/>
        <v/>
      </c>
      <c r="AL126" s="92" t="str">
        <f t="shared" ca="1" si="46"/>
        <v/>
      </c>
      <c r="AM126" s="92" t="str">
        <f t="shared" ca="1" si="46"/>
        <v/>
      </c>
      <c r="AN126" s="92" t="str">
        <f t="shared" ca="1" si="46"/>
        <v/>
      </c>
      <c r="AO126" s="92" t="str">
        <f t="shared" ca="1" si="46"/>
        <v/>
      </c>
      <c r="AP126" s="92" t="str">
        <f t="shared" ca="1" si="46"/>
        <v/>
      </c>
      <c r="AQ126" s="92" t="str">
        <f t="shared" ca="1" si="46"/>
        <v/>
      </c>
      <c r="AR126" s="92" t="str">
        <f t="shared" ca="1" si="46"/>
        <v/>
      </c>
      <c r="AS126" s="92" t="str">
        <f t="shared" ca="1" si="46"/>
        <v/>
      </c>
      <c r="AT126" s="92" t="str">
        <f t="shared" ca="1" si="46"/>
        <v/>
      </c>
      <c r="AU126" s="92" t="str">
        <f t="shared" ca="1" si="46"/>
        <v/>
      </c>
      <c r="AV126" s="92" t="str">
        <f t="shared" ca="1" si="46"/>
        <v/>
      </c>
      <c r="AW126" s="92" t="str">
        <f t="shared" ca="1" si="46"/>
        <v/>
      </c>
      <c r="AX126" s="92" t="str">
        <f t="shared" ca="1" si="46"/>
        <v/>
      </c>
      <c r="AY126" s="92" t="str">
        <f t="shared" ca="1" si="46"/>
        <v/>
      </c>
      <c r="AZ126" s="92" t="str">
        <f t="shared" ca="1" si="46"/>
        <v/>
      </c>
      <c r="BA126" s="92" t="str">
        <f t="shared" ca="1" si="46"/>
        <v/>
      </c>
      <c r="BB126" s="92" t="str">
        <f t="shared" ca="1" si="46"/>
        <v/>
      </c>
      <c r="BC126" s="92" t="str">
        <f t="shared" ca="1" si="46"/>
        <v/>
      </c>
      <c r="BD126" s="92" t="str">
        <f t="shared" ca="1" si="46"/>
        <v/>
      </c>
      <c r="BE126" s="92" t="str">
        <f t="shared" ca="1" si="46"/>
        <v/>
      </c>
      <c r="BF126" s="92" t="str">
        <f t="shared" ca="1" si="46"/>
        <v/>
      </c>
      <c r="BG126" s="92" t="str">
        <f t="shared" ca="1" si="46"/>
        <v/>
      </c>
      <c r="BH126" s="92" t="str">
        <f t="shared" ca="1" si="46"/>
        <v/>
      </c>
      <c r="BI126" s="92" t="str">
        <f t="shared" ca="1" si="46"/>
        <v/>
      </c>
      <c r="BJ126" s="92" t="str">
        <f t="shared" ca="1" si="46"/>
        <v/>
      </c>
      <c r="BK126" s="92" t="str">
        <f t="shared" ca="1" si="46"/>
        <v/>
      </c>
      <c r="BL126" s="92" t="str">
        <f t="shared" ca="1" si="46"/>
        <v/>
      </c>
      <c r="BM126" s="92" t="str">
        <f t="shared" ca="1" si="46"/>
        <v/>
      </c>
      <c r="BN126" s="92" t="str">
        <f t="shared" ca="1" si="46"/>
        <v/>
      </c>
      <c r="BO126" s="92" t="str">
        <f t="shared" ca="1" si="46"/>
        <v/>
      </c>
      <c r="BP126" s="92" t="str">
        <f t="shared" ca="1" si="46"/>
        <v/>
      </c>
      <c r="BQ126" s="92" t="str">
        <f t="shared" ca="1" si="46"/>
        <v/>
      </c>
      <c r="BR126" s="92" t="str">
        <f t="shared" ca="1" si="46"/>
        <v/>
      </c>
      <c r="BS126" s="92" t="str">
        <f t="shared" ca="1" si="46"/>
        <v/>
      </c>
      <c r="BT126" s="92" t="str">
        <f t="shared" ca="1" si="46"/>
        <v/>
      </c>
      <c r="BU126" s="92" t="str">
        <f t="shared" ca="1" si="46"/>
        <v/>
      </c>
      <c r="BV126" s="92" t="str">
        <f t="shared" ca="1" si="46"/>
        <v/>
      </c>
      <c r="BW126" s="92" t="str">
        <f t="shared" ca="1" si="46"/>
        <v/>
      </c>
      <c r="BX126" s="92" t="str">
        <f t="shared" ca="1" si="46"/>
        <v/>
      </c>
      <c r="BY126" s="92" t="str">
        <f t="shared" ca="1" si="46"/>
        <v/>
      </c>
      <c r="BZ126" s="92" t="str">
        <f t="shared" ca="1" si="46"/>
        <v/>
      </c>
      <c r="CA126" s="92" t="str">
        <f t="shared" ca="1" si="46"/>
        <v/>
      </c>
      <c r="CB126" s="92" t="str">
        <f t="shared" ca="1" si="46"/>
        <v/>
      </c>
      <c r="CC126" s="92" t="str">
        <f t="shared" ca="1" si="46"/>
        <v/>
      </c>
      <c r="CD126" s="92" t="str">
        <f t="shared" ca="1" si="46"/>
        <v/>
      </c>
      <c r="CE126" s="30" t="str">
        <f t="shared" ca="1" si="29"/>
        <v/>
      </c>
      <c r="CF126" s="31" t="str">
        <f t="shared" ca="1" si="29"/>
        <v/>
      </c>
      <c r="CG126" s="31" t="str">
        <f t="shared" ca="1" si="29"/>
        <v/>
      </c>
      <c r="CH126" s="31" t="str">
        <f t="shared" ca="1" si="29"/>
        <v/>
      </c>
    </row>
    <row r="127" spans="1:86" ht="24" hidden="1" customHeight="1" outlineLevel="1" x14ac:dyDescent="0.2">
      <c r="A127" s="26">
        <v>119</v>
      </c>
      <c r="B127" s="137"/>
      <c r="C127" s="125"/>
      <c r="D127" s="100"/>
      <c r="E127" s="126"/>
      <c r="F127" s="180"/>
      <c r="G127" s="180"/>
      <c r="H127" s="180"/>
      <c r="I127" s="180"/>
      <c r="J127" s="180"/>
      <c r="K127" s="180"/>
      <c r="L127" s="180"/>
      <c r="M127" s="180"/>
      <c r="N127" s="180"/>
      <c r="O127" s="180"/>
      <c r="P127" s="180"/>
      <c r="Q127" s="180"/>
      <c r="R127" s="180"/>
      <c r="S127" s="180"/>
      <c r="T127" s="180"/>
      <c r="U127" s="29">
        <f t="shared" si="30"/>
        <v>0</v>
      </c>
      <c r="W127" s="26">
        <v>119</v>
      </c>
      <c r="X127" s="27">
        <f t="shared" si="36"/>
        <v>0</v>
      </c>
      <c r="Y127" s="27">
        <f t="shared" si="37"/>
        <v>0</v>
      </c>
      <c r="Z127" s="28">
        <f t="shared" si="38"/>
        <v>0</v>
      </c>
      <c r="AA127" s="92" t="str">
        <f t="shared" ca="1" si="31"/>
        <v/>
      </c>
      <c r="AB127" s="92" t="str">
        <f t="shared" ca="1" si="46"/>
        <v/>
      </c>
      <c r="AC127" s="92" t="str">
        <f t="shared" ca="1" si="46"/>
        <v/>
      </c>
      <c r="AD127" s="92" t="str">
        <f t="shared" ca="1" si="46"/>
        <v/>
      </c>
      <c r="AE127" s="92" t="str">
        <f t="shared" ca="1" si="46"/>
        <v/>
      </c>
      <c r="AF127" s="92" t="str">
        <f t="shared" ca="1" si="46"/>
        <v/>
      </c>
      <c r="AG127" s="92" t="str">
        <f t="shared" ca="1" si="46"/>
        <v/>
      </c>
      <c r="AH127" s="92" t="str">
        <f t="shared" ca="1" si="46"/>
        <v/>
      </c>
      <c r="AI127" s="92" t="str">
        <f t="shared" ca="1" si="46"/>
        <v/>
      </c>
      <c r="AJ127" s="92" t="str">
        <f t="shared" ca="1" si="46"/>
        <v/>
      </c>
      <c r="AK127" s="92" t="str">
        <f t="shared" ca="1" si="46"/>
        <v/>
      </c>
      <c r="AL127" s="92" t="str">
        <f t="shared" ca="1" si="46"/>
        <v/>
      </c>
      <c r="AM127" s="92" t="str">
        <f t="shared" ca="1" si="46"/>
        <v/>
      </c>
      <c r="AN127" s="92" t="str">
        <f t="shared" ca="1" si="46"/>
        <v/>
      </c>
      <c r="AO127" s="92" t="str">
        <f t="shared" ca="1" si="46"/>
        <v/>
      </c>
      <c r="AP127" s="92" t="str">
        <f t="shared" ca="1" si="46"/>
        <v/>
      </c>
      <c r="AQ127" s="92" t="str">
        <f t="shared" ca="1" si="46"/>
        <v/>
      </c>
      <c r="AR127" s="92" t="str">
        <f t="shared" ca="1" si="46"/>
        <v/>
      </c>
      <c r="AS127" s="92" t="str">
        <f t="shared" ca="1" si="46"/>
        <v/>
      </c>
      <c r="AT127" s="92" t="str">
        <f t="shared" ca="1" si="46"/>
        <v/>
      </c>
      <c r="AU127" s="92" t="str">
        <f t="shared" ca="1" si="46"/>
        <v/>
      </c>
      <c r="AV127" s="92" t="str">
        <f t="shared" ca="1" si="46"/>
        <v/>
      </c>
      <c r="AW127" s="92" t="str">
        <f t="shared" ca="1" si="46"/>
        <v/>
      </c>
      <c r="AX127" s="92" t="str">
        <f t="shared" ca="1" si="46"/>
        <v/>
      </c>
      <c r="AY127" s="92" t="str">
        <f t="shared" ca="1" si="46"/>
        <v/>
      </c>
      <c r="AZ127" s="92" t="str">
        <f t="shared" ca="1" si="46"/>
        <v/>
      </c>
      <c r="BA127" s="92" t="str">
        <f t="shared" ca="1" si="46"/>
        <v/>
      </c>
      <c r="BB127" s="92" t="str">
        <f t="shared" ca="1" si="46"/>
        <v/>
      </c>
      <c r="BC127" s="92" t="str">
        <f t="shared" ca="1" si="46"/>
        <v/>
      </c>
      <c r="BD127" s="92" t="str">
        <f t="shared" ca="1" si="46"/>
        <v/>
      </c>
      <c r="BE127" s="92" t="str">
        <f t="shared" ca="1" si="46"/>
        <v/>
      </c>
      <c r="BF127" s="92" t="str">
        <f t="shared" ca="1" si="46"/>
        <v/>
      </c>
      <c r="BG127" s="92" t="str">
        <f t="shared" ca="1" si="46"/>
        <v/>
      </c>
      <c r="BH127" s="92" t="str">
        <f t="shared" ca="1" si="46"/>
        <v/>
      </c>
      <c r="BI127" s="92" t="str">
        <f t="shared" ca="1" si="46"/>
        <v/>
      </c>
      <c r="BJ127" s="92" t="str">
        <f t="shared" ca="1" si="46"/>
        <v/>
      </c>
      <c r="BK127" s="92" t="str">
        <f t="shared" ca="1" si="46"/>
        <v/>
      </c>
      <c r="BL127" s="92" t="str">
        <f t="shared" ca="1" si="46"/>
        <v/>
      </c>
      <c r="BM127" s="92" t="str">
        <f t="shared" ca="1" si="46"/>
        <v/>
      </c>
      <c r="BN127" s="92" t="str">
        <f t="shared" ca="1" si="46"/>
        <v/>
      </c>
      <c r="BO127" s="92" t="str">
        <f t="shared" ca="1" si="46"/>
        <v/>
      </c>
      <c r="BP127" s="92" t="str">
        <f t="shared" ca="1" si="46"/>
        <v/>
      </c>
      <c r="BQ127" s="92" t="str">
        <f t="shared" ca="1" si="46"/>
        <v/>
      </c>
      <c r="BR127" s="92" t="str">
        <f t="shared" ca="1" si="46"/>
        <v/>
      </c>
      <c r="BS127" s="92" t="str">
        <f t="shared" ca="1" si="46"/>
        <v/>
      </c>
      <c r="BT127" s="92" t="str">
        <f t="shared" ca="1" si="46"/>
        <v/>
      </c>
      <c r="BU127" s="92" t="str">
        <f t="shared" ca="1" si="46"/>
        <v/>
      </c>
      <c r="BV127" s="92" t="str">
        <f t="shared" ca="1" si="46"/>
        <v/>
      </c>
      <c r="BW127" s="92" t="str">
        <f t="shared" ca="1" si="46"/>
        <v/>
      </c>
      <c r="BX127" s="92" t="str">
        <f t="shared" ca="1" si="46"/>
        <v/>
      </c>
      <c r="BY127" s="92" t="str">
        <f t="shared" ca="1" si="46"/>
        <v/>
      </c>
      <c r="BZ127" s="92" t="str">
        <f t="shared" ca="1" si="46"/>
        <v/>
      </c>
      <c r="CA127" s="92" t="str">
        <f t="shared" ca="1" si="46"/>
        <v/>
      </c>
      <c r="CB127" s="92" t="str">
        <f t="shared" ca="1" si="46"/>
        <v/>
      </c>
      <c r="CC127" s="92" t="str">
        <f t="shared" ca="1" si="46"/>
        <v/>
      </c>
      <c r="CD127" s="92" t="str">
        <f t="shared" ca="1" si="46"/>
        <v/>
      </c>
      <c r="CE127" s="30" t="str">
        <f t="shared" ca="1" si="29"/>
        <v/>
      </c>
      <c r="CF127" s="31" t="str">
        <f t="shared" ca="1" si="29"/>
        <v/>
      </c>
      <c r="CG127" s="31" t="str">
        <f t="shared" ca="1" si="29"/>
        <v/>
      </c>
      <c r="CH127" s="31" t="str">
        <f t="shared" ca="1" si="29"/>
        <v/>
      </c>
    </row>
    <row r="128" spans="1:86" ht="24" hidden="1" customHeight="1" outlineLevel="1" x14ac:dyDescent="0.2">
      <c r="A128" s="26">
        <v>120</v>
      </c>
      <c r="B128" s="137"/>
      <c r="C128" s="125"/>
      <c r="D128" s="100"/>
      <c r="E128" s="126"/>
      <c r="F128" s="180"/>
      <c r="G128" s="180"/>
      <c r="H128" s="180"/>
      <c r="I128" s="180"/>
      <c r="J128" s="180"/>
      <c r="K128" s="180"/>
      <c r="L128" s="180"/>
      <c r="M128" s="180"/>
      <c r="N128" s="180"/>
      <c r="O128" s="180"/>
      <c r="P128" s="180"/>
      <c r="Q128" s="180"/>
      <c r="R128" s="180"/>
      <c r="S128" s="180"/>
      <c r="T128" s="180"/>
      <c r="U128" s="29">
        <f t="shared" si="30"/>
        <v>0</v>
      </c>
      <c r="W128" s="26">
        <v>120</v>
      </c>
      <c r="X128" s="27">
        <f t="shared" si="36"/>
        <v>0</v>
      </c>
      <c r="Y128" s="27">
        <f t="shared" si="37"/>
        <v>0</v>
      </c>
      <c r="Z128" s="28">
        <f t="shared" si="38"/>
        <v>0</v>
      </c>
      <c r="AA128" s="92" t="str">
        <f t="shared" ca="1" si="31"/>
        <v/>
      </c>
      <c r="AB128" s="92" t="str">
        <f t="shared" ca="1" si="46"/>
        <v/>
      </c>
      <c r="AC128" s="92" t="str">
        <f t="shared" ca="1" si="46"/>
        <v/>
      </c>
      <c r="AD128" s="92" t="str">
        <f t="shared" ca="1" si="46"/>
        <v/>
      </c>
      <c r="AE128" s="92" t="str">
        <f t="shared" ca="1" si="46"/>
        <v/>
      </c>
      <c r="AF128" s="92" t="str">
        <f t="shared" ca="1" si="46"/>
        <v/>
      </c>
      <c r="AG128" s="92" t="str">
        <f t="shared" ca="1" si="46"/>
        <v/>
      </c>
      <c r="AH128" s="92" t="str">
        <f t="shared" ca="1" si="46"/>
        <v/>
      </c>
      <c r="AI128" s="92" t="str">
        <f t="shared" ca="1" si="46"/>
        <v/>
      </c>
      <c r="AJ128" s="92" t="str">
        <f t="shared" ca="1" si="46"/>
        <v/>
      </c>
      <c r="AK128" s="92" t="str">
        <f t="shared" ca="1" si="46"/>
        <v/>
      </c>
      <c r="AL128" s="92" t="str">
        <f t="shared" ca="1" si="46"/>
        <v/>
      </c>
      <c r="AM128" s="92" t="str">
        <f t="shared" ca="1" si="46"/>
        <v/>
      </c>
      <c r="AN128" s="92" t="str">
        <f t="shared" ca="1" si="46"/>
        <v/>
      </c>
      <c r="AO128" s="92" t="str">
        <f t="shared" ca="1" si="46"/>
        <v/>
      </c>
      <c r="AP128" s="92" t="str">
        <f t="shared" ca="1" si="46"/>
        <v/>
      </c>
      <c r="AQ128" s="92" t="str">
        <f t="shared" ca="1" si="46"/>
        <v/>
      </c>
      <c r="AR128" s="92" t="str">
        <f t="shared" ca="1" si="46"/>
        <v/>
      </c>
      <c r="AS128" s="92" t="str">
        <f t="shared" ca="1" si="46"/>
        <v/>
      </c>
      <c r="AT128" s="92" t="str">
        <f t="shared" ca="1" si="46"/>
        <v/>
      </c>
      <c r="AU128" s="92" t="str">
        <f t="shared" ca="1" si="46"/>
        <v/>
      </c>
      <c r="AV128" s="92" t="str">
        <f t="shared" ca="1" si="46"/>
        <v/>
      </c>
      <c r="AW128" s="92" t="str">
        <f t="shared" ca="1" si="46"/>
        <v/>
      </c>
      <c r="AX128" s="92" t="str">
        <f t="shared" ca="1" si="46"/>
        <v/>
      </c>
      <c r="AY128" s="92" t="str">
        <f t="shared" ca="1" si="46"/>
        <v/>
      </c>
      <c r="AZ128" s="92" t="str">
        <f t="shared" ca="1" si="46"/>
        <v/>
      </c>
      <c r="BA128" s="92" t="str">
        <f t="shared" ca="1" si="46"/>
        <v/>
      </c>
      <c r="BB128" s="92" t="str">
        <f t="shared" ca="1" si="46"/>
        <v/>
      </c>
      <c r="BC128" s="92" t="str">
        <f t="shared" ca="1" si="46"/>
        <v/>
      </c>
      <c r="BD128" s="92" t="str">
        <f t="shared" ca="1" si="46"/>
        <v/>
      </c>
      <c r="BE128" s="92" t="str">
        <f t="shared" ca="1" si="46"/>
        <v/>
      </c>
      <c r="BF128" s="92" t="str">
        <f t="shared" ca="1" si="46"/>
        <v/>
      </c>
      <c r="BG128" s="92" t="str">
        <f t="shared" ca="1" si="46"/>
        <v/>
      </c>
      <c r="BH128" s="92" t="str">
        <f t="shared" ca="1" si="46"/>
        <v/>
      </c>
      <c r="BI128" s="92" t="str">
        <f t="shared" ca="1" si="46"/>
        <v/>
      </c>
      <c r="BJ128" s="92" t="str">
        <f t="shared" ca="1" si="46"/>
        <v/>
      </c>
      <c r="BK128" s="92" t="str">
        <f t="shared" ca="1" si="46"/>
        <v/>
      </c>
      <c r="BL128" s="92" t="str">
        <f t="shared" ca="1" si="46"/>
        <v/>
      </c>
      <c r="BM128" s="92" t="str">
        <f t="shared" ca="1" si="46"/>
        <v/>
      </c>
      <c r="BN128" s="92" t="str">
        <f t="shared" ca="1" si="46"/>
        <v/>
      </c>
      <c r="BO128" s="92" t="str">
        <f t="shared" ca="1" si="46"/>
        <v/>
      </c>
      <c r="BP128" s="92" t="str">
        <f t="shared" ca="1" si="46"/>
        <v/>
      </c>
      <c r="BQ128" s="92" t="str">
        <f t="shared" ca="1" si="46"/>
        <v/>
      </c>
      <c r="BR128" s="92" t="str">
        <f t="shared" ca="1" si="46"/>
        <v/>
      </c>
      <c r="BS128" s="92" t="str">
        <f t="shared" ca="1" si="46"/>
        <v/>
      </c>
      <c r="BT128" s="92" t="str">
        <f t="shared" ca="1" si="46"/>
        <v/>
      </c>
      <c r="BU128" s="92" t="str">
        <f t="shared" ca="1" si="46"/>
        <v/>
      </c>
      <c r="BV128" s="92" t="str">
        <f t="shared" ca="1" si="46"/>
        <v/>
      </c>
      <c r="BW128" s="92" t="str">
        <f t="shared" ca="1" si="46"/>
        <v/>
      </c>
      <c r="BX128" s="92" t="str">
        <f t="shared" ca="1" si="46"/>
        <v/>
      </c>
      <c r="BY128" s="92" t="str">
        <f t="shared" ca="1" si="46"/>
        <v/>
      </c>
      <c r="BZ128" s="92" t="str">
        <f t="shared" ca="1" si="46"/>
        <v/>
      </c>
      <c r="CA128" s="92" t="str">
        <f t="shared" ca="1" si="46"/>
        <v/>
      </c>
      <c r="CB128" s="92" t="str">
        <f t="shared" ca="1" si="46"/>
        <v/>
      </c>
      <c r="CC128" s="92" t="str">
        <f t="shared" ca="1" si="46"/>
        <v/>
      </c>
      <c r="CD128" s="92" t="str">
        <f t="shared" ca="1" si="46"/>
        <v/>
      </c>
      <c r="CE128" s="30" t="str">
        <f t="shared" ca="1" si="29"/>
        <v/>
      </c>
      <c r="CF128" s="31" t="str">
        <f t="shared" ca="1" si="29"/>
        <v/>
      </c>
      <c r="CG128" s="31" t="str">
        <f t="shared" ca="1" si="29"/>
        <v/>
      </c>
      <c r="CH128" s="31" t="str">
        <f t="shared" ca="1" si="29"/>
        <v/>
      </c>
    </row>
    <row r="129" spans="1:86" ht="24" hidden="1" customHeight="1" outlineLevel="1" x14ac:dyDescent="0.2">
      <c r="A129" s="26">
        <v>121</v>
      </c>
      <c r="B129" s="137"/>
      <c r="C129" s="125"/>
      <c r="D129" s="100"/>
      <c r="E129" s="126"/>
      <c r="F129" s="180"/>
      <c r="G129" s="180"/>
      <c r="H129" s="180"/>
      <c r="I129" s="180"/>
      <c r="J129" s="180"/>
      <c r="K129" s="180"/>
      <c r="L129" s="180"/>
      <c r="M129" s="180"/>
      <c r="N129" s="180"/>
      <c r="O129" s="180"/>
      <c r="P129" s="180"/>
      <c r="Q129" s="180"/>
      <c r="R129" s="180"/>
      <c r="S129" s="180"/>
      <c r="T129" s="180"/>
      <c r="U129" s="29">
        <f t="shared" si="30"/>
        <v>0</v>
      </c>
      <c r="W129" s="26">
        <v>121</v>
      </c>
      <c r="X129" s="27">
        <f t="shared" si="36"/>
        <v>0</v>
      </c>
      <c r="Y129" s="27">
        <f t="shared" si="37"/>
        <v>0</v>
      </c>
      <c r="Z129" s="28">
        <f t="shared" si="38"/>
        <v>0</v>
      </c>
      <c r="AA129" s="92" t="str">
        <f t="shared" ca="1" si="31"/>
        <v/>
      </c>
      <c r="AB129" s="92" t="str">
        <f t="shared" ca="1" si="46"/>
        <v/>
      </c>
      <c r="AC129" s="92" t="str">
        <f t="shared" ca="1" si="46"/>
        <v/>
      </c>
      <c r="AD129" s="92" t="str">
        <f t="shared" ca="1" si="46"/>
        <v/>
      </c>
      <c r="AE129" s="92" t="str">
        <f t="shared" ca="1" si="46"/>
        <v/>
      </c>
      <c r="AF129" s="92" t="str">
        <f t="shared" ca="1" si="46"/>
        <v/>
      </c>
      <c r="AG129" s="92" t="str">
        <f t="shared" ca="1" si="46"/>
        <v/>
      </c>
      <c r="AH129" s="92" t="str">
        <f t="shared" ca="1" si="46"/>
        <v/>
      </c>
      <c r="AI129" s="92" t="str">
        <f t="shared" ca="1" si="46"/>
        <v/>
      </c>
      <c r="AJ129" s="92" t="str">
        <f t="shared" ca="1" si="46"/>
        <v/>
      </c>
      <c r="AK129" s="92" t="str">
        <f t="shared" ca="1" si="46"/>
        <v/>
      </c>
      <c r="AL129" s="92" t="str">
        <f t="shared" ca="1" si="46"/>
        <v/>
      </c>
      <c r="AM129" s="92" t="str">
        <f t="shared" ca="1" si="46"/>
        <v/>
      </c>
      <c r="AN129" s="92" t="str">
        <f t="shared" ca="1" si="46"/>
        <v/>
      </c>
      <c r="AO129" s="92" t="str">
        <f t="shared" ca="1" si="46"/>
        <v/>
      </c>
      <c r="AP129" s="92" t="str">
        <f t="shared" ca="1" si="46"/>
        <v/>
      </c>
      <c r="AQ129" s="92" t="str">
        <f t="shared" ca="1" si="46"/>
        <v/>
      </c>
      <c r="AR129" s="92" t="str">
        <f t="shared" ca="1" si="46"/>
        <v/>
      </c>
      <c r="AS129" s="92" t="str">
        <f t="shared" ca="1" si="46"/>
        <v/>
      </c>
      <c r="AT129" s="92" t="str">
        <f t="shared" ca="1" si="46"/>
        <v/>
      </c>
      <c r="AU129" s="92" t="str">
        <f t="shared" ca="1" si="46"/>
        <v/>
      </c>
      <c r="AV129" s="92" t="str">
        <f t="shared" ca="1" si="46"/>
        <v/>
      </c>
      <c r="AW129" s="92" t="str">
        <f t="shared" ca="1" si="46"/>
        <v/>
      </c>
      <c r="AX129" s="92" t="str">
        <f t="shared" ca="1" si="46"/>
        <v/>
      </c>
      <c r="AY129" s="92" t="str">
        <f t="shared" ca="1" si="46"/>
        <v/>
      </c>
      <c r="AZ129" s="92" t="str">
        <f t="shared" ca="1" si="46"/>
        <v/>
      </c>
      <c r="BA129" s="92" t="str">
        <f t="shared" ca="1" si="46"/>
        <v/>
      </c>
      <c r="BB129" s="92" t="str">
        <f t="shared" ca="1" si="46"/>
        <v/>
      </c>
      <c r="BC129" s="92" t="str">
        <f t="shared" ca="1" si="46"/>
        <v/>
      </c>
      <c r="BD129" s="92" t="str">
        <f t="shared" ca="1" si="46"/>
        <v/>
      </c>
      <c r="BE129" s="92" t="str">
        <f t="shared" ca="1" si="46"/>
        <v/>
      </c>
      <c r="BF129" s="92" t="str">
        <f t="shared" ca="1" si="46"/>
        <v/>
      </c>
      <c r="BG129" s="92" t="str">
        <f t="shared" ca="1" si="46"/>
        <v/>
      </c>
      <c r="BH129" s="92" t="str">
        <f t="shared" ca="1" si="46"/>
        <v/>
      </c>
      <c r="BI129" s="92" t="str">
        <f t="shared" ca="1" si="46"/>
        <v/>
      </c>
      <c r="BJ129" s="92" t="str">
        <f t="shared" ca="1" si="46"/>
        <v/>
      </c>
      <c r="BK129" s="92" t="str">
        <f t="shared" ca="1" si="46"/>
        <v/>
      </c>
      <c r="BL129" s="92" t="str">
        <f t="shared" ca="1" si="46"/>
        <v/>
      </c>
      <c r="BM129" s="92" t="str">
        <f t="shared" ca="1" si="46"/>
        <v/>
      </c>
      <c r="BN129" s="92" t="str">
        <f t="shared" ca="1" si="46"/>
        <v/>
      </c>
      <c r="BO129" s="92" t="str">
        <f t="shared" ca="1" si="46"/>
        <v/>
      </c>
      <c r="BP129" s="92" t="str">
        <f t="shared" ca="1" si="46"/>
        <v/>
      </c>
      <c r="BQ129" s="92" t="str">
        <f t="shared" ca="1" si="46"/>
        <v/>
      </c>
      <c r="BR129" s="92" t="str">
        <f t="shared" ca="1" si="46"/>
        <v/>
      </c>
      <c r="BS129" s="92" t="str">
        <f t="shared" ca="1" si="46"/>
        <v/>
      </c>
      <c r="BT129" s="92" t="str">
        <f t="shared" ca="1" si="46"/>
        <v/>
      </c>
      <c r="BU129" s="92" t="str">
        <f t="shared" ca="1" si="46"/>
        <v/>
      </c>
      <c r="BV129" s="92" t="str">
        <f t="shared" ca="1" si="46"/>
        <v/>
      </c>
      <c r="BW129" s="92" t="str">
        <f t="shared" ca="1" si="46"/>
        <v/>
      </c>
      <c r="BX129" s="92" t="str">
        <f t="shared" ca="1" si="46"/>
        <v/>
      </c>
      <c r="BY129" s="92" t="str">
        <f t="shared" ca="1" si="46"/>
        <v/>
      </c>
      <c r="BZ129" s="92" t="str">
        <f t="shared" ca="1" si="46"/>
        <v/>
      </c>
      <c r="CA129" s="92" t="str">
        <f t="shared" ca="1" si="46"/>
        <v/>
      </c>
      <c r="CB129" s="92" t="str">
        <f t="shared" ca="1" si="46"/>
        <v/>
      </c>
      <c r="CC129" s="92" t="str">
        <f t="shared" ca="1" si="46"/>
        <v/>
      </c>
      <c r="CD129" s="92" t="str">
        <f t="shared" ca="1" si="46"/>
        <v/>
      </c>
      <c r="CE129" s="30" t="str">
        <f t="shared" ca="1" si="29"/>
        <v/>
      </c>
      <c r="CF129" s="31" t="str">
        <f t="shared" ca="1" si="29"/>
        <v/>
      </c>
      <c r="CG129" s="31" t="str">
        <f t="shared" ca="1" si="29"/>
        <v/>
      </c>
      <c r="CH129" s="31" t="str">
        <f t="shared" ca="1" si="29"/>
        <v/>
      </c>
    </row>
    <row r="130" spans="1:86" ht="24" hidden="1" customHeight="1" outlineLevel="1" x14ac:dyDescent="0.2">
      <c r="A130" s="26">
        <v>122</v>
      </c>
      <c r="B130" s="137"/>
      <c r="C130" s="125"/>
      <c r="D130" s="100"/>
      <c r="E130" s="126"/>
      <c r="F130" s="180"/>
      <c r="G130" s="180"/>
      <c r="H130" s="180"/>
      <c r="I130" s="180"/>
      <c r="J130" s="180"/>
      <c r="K130" s="180"/>
      <c r="L130" s="180"/>
      <c r="M130" s="180"/>
      <c r="N130" s="180"/>
      <c r="O130" s="180"/>
      <c r="P130" s="180"/>
      <c r="Q130" s="180"/>
      <c r="R130" s="180"/>
      <c r="S130" s="180"/>
      <c r="T130" s="180"/>
      <c r="U130" s="29">
        <f t="shared" si="30"/>
        <v>0</v>
      </c>
      <c r="W130" s="26">
        <v>122</v>
      </c>
      <c r="X130" s="27">
        <f t="shared" si="36"/>
        <v>0</v>
      </c>
      <c r="Y130" s="27">
        <f t="shared" si="37"/>
        <v>0</v>
      </c>
      <c r="Z130" s="28">
        <f t="shared" si="38"/>
        <v>0</v>
      </c>
      <c r="AA130" s="92" t="str">
        <f t="shared" ca="1" si="31"/>
        <v/>
      </c>
      <c r="AB130" s="92" t="str">
        <f t="shared" ca="1" si="46"/>
        <v/>
      </c>
      <c r="AC130" s="92" t="str">
        <f t="shared" ca="1" si="46"/>
        <v/>
      </c>
      <c r="AD130" s="92" t="str">
        <f t="shared" ca="1" si="46"/>
        <v/>
      </c>
      <c r="AE130" s="92" t="str">
        <f t="shared" ca="1" si="46"/>
        <v/>
      </c>
      <c r="AF130" s="92" t="str">
        <f t="shared" ca="1" si="46"/>
        <v/>
      </c>
      <c r="AG130" s="92" t="str">
        <f t="shared" ref="AB130:CD134" ca="1" si="47">IF(INDIRECT(AG$3&amp;ROW())="","",IF(AG$7=$X130,INDIRECT(AG$3&amp;ROW()),""))</f>
        <v/>
      </c>
      <c r="AH130" s="92" t="str">
        <f t="shared" ca="1" si="47"/>
        <v/>
      </c>
      <c r="AI130" s="92" t="str">
        <f t="shared" ca="1" si="47"/>
        <v/>
      </c>
      <c r="AJ130" s="92" t="str">
        <f t="shared" ca="1" si="47"/>
        <v/>
      </c>
      <c r="AK130" s="92" t="str">
        <f t="shared" ca="1" si="47"/>
        <v/>
      </c>
      <c r="AL130" s="92" t="str">
        <f t="shared" ca="1" si="47"/>
        <v/>
      </c>
      <c r="AM130" s="92" t="str">
        <f t="shared" ca="1" si="47"/>
        <v/>
      </c>
      <c r="AN130" s="92" t="str">
        <f t="shared" ca="1" si="47"/>
        <v/>
      </c>
      <c r="AO130" s="92" t="str">
        <f t="shared" ca="1" si="47"/>
        <v/>
      </c>
      <c r="AP130" s="92" t="str">
        <f t="shared" ca="1" si="47"/>
        <v/>
      </c>
      <c r="AQ130" s="92" t="str">
        <f t="shared" ca="1" si="47"/>
        <v/>
      </c>
      <c r="AR130" s="92" t="str">
        <f t="shared" ca="1" si="47"/>
        <v/>
      </c>
      <c r="AS130" s="92" t="str">
        <f t="shared" ca="1" si="47"/>
        <v/>
      </c>
      <c r="AT130" s="92" t="str">
        <f t="shared" ca="1" si="47"/>
        <v/>
      </c>
      <c r="AU130" s="92" t="str">
        <f t="shared" ca="1" si="47"/>
        <v/>
      </c>
      <c r="AV130" s="92" t="str">
        <f t="shared" ca="1" si="47"/>
        <v/>
      </c>
      <c r="AW130" s="92" t="str">
        <f t="shared" ca="1" si="47"/>
        <v/>
      </c>
      <c r="AX130" s="92" t="str">
        <f t="shared" ca="1" si="47"/>
        <v/>
      </c>
      <c r="AY130" s="92" t="str">
        <f t="shared" ca="1" si="47"/>
        <v/>
      </c>
      <c r="AZ130" s="92" t="str">
        <f t="shared" ca="1" si="47"/>
        <v/>
      </c>
      <c r="BA130" s="92" t="str">
        <f t="shared" ca="1" si="47"/>
        <v/>
      </c>
      <c r="BB130" s="92" t="str">
        <f t="shared" ca="1" si="47"/>
        <v/>
      </c>
      <c r="BC130" s="92" t="str">
        <f t="shared" ca="1" si="47"/>
        <v/>
      </c>
      <c r="BD130" s="92" t="str">
        <f t="shared" ca="1" si="47"/>
        <v/>
      </c>
      <c r="BE130" s="92" t="str">
        <f t="shared" ca="1" si="47"/>
        <v/>
      </c>
      <c r="BF130" s="92" t="str">
        <f t="shared" ca="1" si="47"/>
        <v/>
      </c>
      <c r="BG130" s="92" t="str">
        <f t="shared" ca="1" si="47"/>
        <v/>
      </c>
      <c r="BH130" s="92" t="str">
        <f t="shared" ca="1" si="47"/>
        <v/>
      </c>
      <c r="BI130" s="92" t="str">
        <f t="shared" ca="1" si="47"/>
        <v/>
      </c>
      <c r="BJ130" s="92" t="str">
        <f t="shared" ca="1" si="47"/>
        <v/>
      </c>
      <c r="BK130" s="92" t="str">
        <f t="shared" ca="1" si="47"/>
        <v/>
      </c>
      <c r="BL130" s="92" t="str">
        <f t="shared" ca="1" si="47"/>
        <v/>
      </c>
      <c r="BM130" s="92" t="str">
        <f t="shared" ca="1" si="47"/>
        <v/>
      </c>
      <c r="BN130" s="92" t="str">
        <f t="shared" ca="1" si="47"/>
        <v/>
      </c>
      <c r="BO130" s="92" t="str">
        <f t="shared" ca="1" si="47"/>
        <v/>
      </c>
      <c r="BP130" s="92" t="str">
        <f t="shared" ca="1" si="47"/>
        <v/>
      </c>
      <c r="BQ130" s="92" t="str">
        <f t="shared" ca="1" si="47"/>
        <v/>
      </c>
      <c r="BR130" s="92" t="str">
        <f t="shared" ca="1" si="47"/>
        <v/>
      </c>
      <c r="BS130" s="92" t="str">
        <f t="shared" ca="1" si="47"/>
        <v/>
      </c>
      <c r="BT130" s="92" t="str">
        <f t="shared" ca="1" si="47"/>
        <v/>
      </c>
      <c r="BU130" s="92" t="str">
        <f t="shared" ca="1" si="47"/>
        <v/>
      </c>
      <c r="BV130" s="92" t="str">
        <f t="shared" ca="1" si="47"/>
        <v/>
      </c>
      <c r="BW130" s="92" t="str">
        <f t="shared" ca="1" si="47"/>
        <v/>
      </c>
      <c r="BX130" s="92" t="str">
        <f t="shared" ca="1" si="47"/>
        <v/>
      </c>
      <c r="BY130" s="92" t="str">
        <f t="shared" ca="1" si="47"/>
        <v/>
      </c>
      <c r="BZ130" s="92" t="str">
        <f t="shared" ca="1" si="47"/>
        <v/>
      </c>
      <c r="CA130" s="92" t="str">
        <f t="shared" ca="1" si="47"/>
        <v/>
      </c>
      <c r="CB130" s="92" t="str">
        <f t="shared" ca="1" si="47"/>
        <v/>
      </c>
      <c r="CC130" s="92" t="str">
        <f t="shared" ca="1" si="47"/>
        <v/>
      </c>
      <c r="CD130" s="92" t="str">
        <f t="shared" ca="1" si="47"/>
        <v/>
      </c>
      <c r="CE130" s="30" t="str">
        <f t="shared" ca="1" si="29"/>
        <v/>
      </c>
      <c r="CF130" s="31" t="str">
        <f t="shared" ca="1" si="29"/>
        <v/>
      </c>
      <c r="CG130" s="31" t="str">
        <f t="shared" ca="1" si="29"/>
        <v/>
      </c>
      <c r="CH130" s="31" t="str">
        <f t="shared" ca="1" si="29"/>
        <v/>
      </c>
    </row>
    <row r="131" spans="1:86" ht="24" hidden="1" customHeight="1" outlineLevel="1" x14ac:dyDescent="0.2">
      <c r="A131" s="26">
        <v>123</v>
      </c>
      <c r="B131" s="137"/>
      <c r="C131" s="125"/>
      <c r="D131" s="100"/>
      <c r="E131" s="126"/>
      <c r="F131" s="180"/>
      <c r="G131" s="180"/>
      <c r="H131" s="180"/>
      <c r="I131" s="180"/>
      <c r="J131" s="180"/>
      <c r="K131" s="180"/>
      <c r="L131" s="180"/>
      <c r="M131" s="180"/>
      <c r="N131" s="180"/>
      <c r="O131" s="180"/>
      <c r="P131" s="180"/>
      <c r="Q131" s="180"/>
      <c r="R131" s="180"/>
      <c r="S131" s="180"/>
      <c r="T131" s="180"/>
      <c r="U131" s="29">
        <f t="shared" si="30"/>
        <v>0</v>
      </c>
      <c r="W131" s="26">
        <v>123</v>
      </c>
      <c r="X131" s="27">
        <f t="shared" si="36"/>
        <v>0</v>
      </c>
      <c r="Y131" s="27">
        <f t="shared" si="37"/>
        <v>0</v>
      </c>
      <c r="Z131" s="28">
        <f t="shared" si="38"/>
        <v>0</v>
      </c>
      <c r="AA131" s="92" t="str">
        <f t="shared" ca="1" si="31"/>
        <v/>
      </c>
      <c r="AB131" s="92" t="str">
        <f t="shared" ca="1" si="47"/>
        <v/>
      </c>
      <c r="AC131" s="92" t="str">
        <f t="shared" ca="1" si="47"/>
        <v/>
      </c>
      <c r="AD131" s="92" t="str">
        <f t="shared" ca="1" si="47"/>
        <v/>
      </c>
      <c r="AE131" s="92" t="str">
        <f t="shared" ca="1" si="47"/>
        <v/>
      </c>
      <c r="AF131" s="92" t="str">
        <f t="shared" ca="1" si="47"/>
        <v/>
      </c>
      <c r="AG131" s="92" t="str">
        <f t="shared" ca="1" si="47"/>
        <v/>
      </c>
      <c r="AH131" s="92" t="str">
        <f t="shared" ca="1" si="47"/>
        <v/>
      </c>
      <c r="AI131" s="92" t="str">
        <f t="shared" ca="1" si="47"/>
        <v/>
      </c>
      <c r="AJ131" s="92" t="str">
        <f t="shared" ca="1" si="47"/>
        <v/>
      </c>
      <c r="AK131" s="92" t="str">
        <f t="shared" ca="1" si="47"/>
        <v/>
      </c>
      <c r="AL131" s="92" t="str">
        <f t="shared" ca="1" si="47"/>
        <v/>
      </c>
      <c r="AM131" s="92" t="str">
        <f t="shared" ca="1" si="47"/>
        <v/>
      </c>
      <c r="AN131" s="92" t="str">
        <f t="shared" ca="1" si="47"/>
        <v/>
      </c>
      <c r="AO131" s="92" t="str">
        <f t="shared" ca="1" si="47"/>
        <v/>
      </c>
      <c r="AP131" s="92" t="str">
        <f t="shared" ca="1" si="47"/>
        <v/>
      </c>
      <c r="AQ131" s="92" t="str">
        <f t="shared" ca="1" si="47"/>
        <v/>
      </c>
      <c r="AR131" s="92" t="str">
        <f t="shared" ca="1" si="47"/>
        <v/>
      </c>
      <c r="AS131" s="92" t="str">
        <f t="shared" ca="1" si="47"/>
        <v/>
      </c>
      <c r="AT131" s="92" t="str">
        <f t="shared" ca="1" si="47"/>
        <v/>
      </c>
      <c r="AU131" s="92" t="str">
        <f t="shared" ca="1" si="47"/>
        <v/>
      </c>
      <c r="AV131" s="92" t="str">
        <f t="shared" ca="1" si="47"/>
        <v/>
      </c>
      <c r="AW131" s="92" t="str">
        <f t="shared" ca="1" si="47"/>
        <v/>
      </c>
      <c r="AX131" s="92" t="str">
        <f t="shared" ca="1" si="47"/>
        <v/>
      </c>
      <c r="AY131" s="92" t="str">
        <f t="shared" ca="1" si="47"/>
        <v/>
      </c>
      <c r="AZ131" s="92" t="str">
        <f t="shared" ca="1" si="47"/>
        <v/>
      </c>
      <c r="BA131" s="92" t="str">
        <f t="shared" ca="1" si="47"/>
        <v/>
      </c>
      <c r="BB131" s="92" t="str">
        <f t="shared" ca="1" si="47"/>
        <v/>
      </c>
      <c r="BC131" s="92" t="str">
        <f t="shared" ca="1" si="47"/>
        <v/>
      </c>
      <c r="BD131" s="92" t="str">
        <f t="shared" ca="1" si="47"/>
        <v/>
      </c>
      <c r="BE131" s="92" t="str">
        <f t="shared" ca="1" si="47"/>
        <v/>
      </c>
      <c r="BF131" s="92" t="str">
        <f t="shared" ca="1" si="47"/>
        <v/>
      </c>
      <c r="BG131" s="92" t="str">
        <f t="shared" ca="1" si="47"/>
        <v/>
      </c>
      <c r="BH131" s="92" t="str">
        <f t="shared" ca="1" si="47"/>
        <v/>
      </c>
      <c r="BI131" s="92" t="str">
        <f t="shared" ca="1" si="47"/>
        <v/>
      </c>
      <c r="BJ131" s="92" t="str">
        <f t="shared" ca="1" si="47"/>
        <v/>
      </c>
      <c r="BK131" s="92" t="str">
        <f t="shared" ca="1" si="47"/>
        <v/>
      </c>
      <c r="BL131" s="92" t="str">
        <f t="shared" ca="1" si="47"/>
        <v/>
      </c>
      <c r="BM131" s="92" t="str">
        <f t="shared" ca="1" si="47"/>
        <v/>
      </c>
      <c r="BN131" s="92" t="str">
        <f t="shared" ca="1" si="47"/>
        <v/>
      </c>
      <c r="BO131" s="92" t="str">
        <f t="shared" ca="1" si="47"/>
        <v/>
      </c>
      <c r="BP131" s="92" t="str">
        <f t="shared" ca="1" si="47"/>
        <v/>
      </c>
      <c r="BQ131" s="92" t="str">
        <f t="shared" ca="1" si="47"/>
        <v/>
      </c>
      <c r="BR131" s="92" t="str">
        <f t="shared" ca="1" si="47"/>
        <v/>
      </c>
      <c r="BS131" s="92" t="str">
        <f t="shared" ca="1" si="47"/>
        <v/>
      </c>
      <c r="BT131" s="92" t="str">
        <f t="shared" ca="1" si="47"/>
        <v/>
      </c>
      <c r="BU131" s="92" t="str">
        <f t="shared" ca="1" si="47"/>
        <v/>
      </c>
      <c r="BV131" s="92" t="str">
        <f t="shared" ca="1" si="47"/>
        <v/>
      </c>
      <c r="BW131" s="92" t="str">
        <f t="shared" ca="1" si="47"/>
        <v/>
      </c>
      <c r="BX131" s="92" t="str">
        <f t="shared" ca="1" si="47"/>
        <v/>
      </c>
      <c r="BY131" s="92" t="str">
        <f t="shared" ca="1" si="47"/>
        <v/>
      </c>
      <c r="BZ131" s="92" t="str">
        <f t="shared" ca="1" si="47"/>
        <v/>
      </c>
      <c r="CA131" s="92" t="str">
        <f t="shared" ca="1" si="47"/>
        <v/>
      </c>
      <c r="CB131" s="92" t="str">
        <f t="shared" ca="1" si="47"/>
        <v/>
      </c>
      <c r="CC131" s="92" t="str">
        <f t="shared" ca="1" si="47"/>
        <v/>
      </c>
      <c r="CD131" s="92" t="str">
        <f t="shared" ca="1" si="47"/>
        <v/>
      </c>
      <c r="CE131" s="30" t="str">
        <f t="shared" ca="1" si="29"/>
        <v/>
      </c>
      <c r="CF131" s="31" t="str">
        <f t="shared" ca="1" si="29"/>
        <v/>
      </c>
      <c r="CG131" s="31" t="str">
        <f t="shared" ca="1" si="29"/>
        <v/>
      </c>
      <c r="CH131" s="31" t="str">
        <f t="shared" ca="1" si="29"/>
        <v/>
      </c>
    </row>
    <row r="132" spans="1:86" ht="24" hidden="1" customHeight="1" outlineLevel="1" x14ac:dyDescent="0.2">
      <c r="A132" s="26">
        <v>124</v>
      </c>
      <c r="B132" s="137"/>
      <c r="C132" s="125"/>
      <c r="D132" s="100"/>
      <c r="E132" s="126"/>
      <c r="F132" s="180"/>
      <c r="G132" s="180"/>
      <c r="H132" s="180"/>
      <c r="I132" s="180"/>
      <c r="J132" s="180"/>
      <c r="K132" s="180"/>
      <c r="L132" s="180"/>
      <c r="M132" s="180"/>
      <c r="N132" s="180"/>
      <c r="O132" s="180"/>
      <c r="P132" s="180"/>
      <c r="Q132" s="180"/>
      <c r="R132" s="180"/>
      <c r="S132" s="180"/>
      <c r="T132" s="180"/>
      <c r="U132" s="29">
        <f t="shared" si="30"/>
        <v>0</v>
      </c>
      <c r="W132" s="26">
        <v>124</v>
      </c>
      <c r="X132" s="27">
        <f t="shared" si="36"/>
        <v>0</v>
      </c>
      <c r="Y132" s="27">
        <f t="shared" si="37"/>
        <v>0</v>
      </c>
      <c r="Z132" s="28">
        <f t="shared" si="38"/>
        <v>0</v>
      </c>
      <c r="AA132" s="92" t="str">
        <f t="shared" ca="1" si="31"/>
        <v/>
      </c>
      <c r="AB132" s="92" t="str">
        <f t="shared" ca="1" si="47"/>
        <v/>
      </c>
      <c r="AC132" s="92" t="str">
        <f t="shared" ca="1" si="47"/>
        <v/>
      </c>
      <c r="AD132" s="92" t="str">
        <f t="shared" ca="1" si="47"/>
        <v/>
      </c>
      <c r="AE132" s="92" t="str">
        <f t="shared" ca="1" si="47"/>
        <v/>
      </c>
      <c r="AF132" s="92" t="str">
        <f t="shared" ca="1" si="47"/>
        <v/>
      </c>
      <c r="AG132" s="92" t="str">
        <f t="shared" ca="1" si="47"/>
        <v/>
      </c>
      <c r="AH132" s="92" t="str">
        <f t="shared" ca="1" si="47"/>
        <v/>
      </c>
      <c r="AI132" s="92" t="str">
        <f t="shared" ca="1" si="47"/>
        <v/>
      </c>
      <c r="AJ132" s="92" t="str">
        <f t="shared" ca="1" si="47"/>
        <v/>
      </c>
      <c r="AK132" s="92" t="str">
        <f t="shared" ca="1" si="47"/>
        <v/>
      </c>
      <c r="AL132" s="92" t="str">
        <f t="shared" ca="1" si="47"/>
        <v/>
      </c>
      <c r="AM132" s="92" t="str">
        <f t="shared" ca="1" si="47"/>
        <v/>
      </c>
      <c r="AN132" s="92" t="str">
        <f t="shared" ca="1" si="47"/>
        <v/>
      </c>
      <c r="AO132" s="92" t="str">
        <f t="shared" ca="1" si="47"/>
        <v/>
      </c>
      <c r="AP132" s="92" t="str">
        <f t="shared" ca="1" si="47"/>
        <v/>
      </c>
      <c r="AQ132" s="92" t="str">
        <f t="shared" ca="1" si="47"/>
        <v/>
      </c>
      <c r="AR132" s="92" t="str">
        <f t="shared" ca="1" si="47"/>
        <v/>
      </c>
      <c r="AS132" s="92" t="str">
        <f t="shared" ca="1" si="47"/>
        <v/>
      </c>
      <c r="AT132" s="92" t="str">
        <f t="shared" ca="1" si="47"/>
        <v/>
      </c>
      <c r="AU132" s="92" t="str">
        <f t="shared" ca="1" si="47"/>
        <v/>
      </c>
      <c r="AV132" s="92" t="str">
        <f t="shared" ca="1" si="47"/>
        <v/>
      </c>
      <c r="AW132" s="92" t="str">
        <f t="shared" ca="1" si="47"/>
        <v/>
      </c>
      <c r="AX132" s="92" t="str">
        <f t="shared" ca="1" si="47"/>
        <v/>
      </c>
      <c r="AY132" s="92" t="str">
        <f t="shared" ca="1" si="47"/>
        <v/>
      </c>
      <c r="AZ132" s="92" t="str">
        <f t="shared" ca="1" si="47"/>
        <v/>
      </c>
      <c r="BA132" s="92" t="str">
        <f t="shared" ca="1" si="47"/>
        <v/>
      </c>
      <c r="BB132" s="92" t="str">
        <f t="shared" ca="1" si="47"/>
        <v/>
      </c>
      <c r="BC132" s="92" t="str">
        <f t="shared" ca="1" si="47"/>
        <v/>
      </c>
      <c r="BD132" s="92" t="str">
        <f t="shared" ca="1" si="47"/>
        <v/>
      </c>
      <c r="BE132" s="92" t="str">
        <f t="shared" ca="1" si="47"/>
        <v/>
      </c>
      <c r="BF132" s="92" t="str">
        <f t="shared" ca="1" si="47"/>
        <v/>
      </c>
      <c r="BG132" s="92" t="str">
        <f t="shared" ca="1" si="47"/>
        <v/>
      </c>
      <c r="BH132" s="92" t="str">
        <f t="shared" ca="1" si="47"/>
        <v/>
      </c>
      <c r="BI132" s="92" t="str">
        <f t="shared" ca="1" si="47"/>
        <v/>
      </c>
      <c r="BJ132" s="92" t="str">
        <f t="shared" ca="1" si="47"/>
        <v/>
      </c>
      <c r="BK132" s="92" t="str">
        <f t="shared" ca="1" si="47"/>
        <v/>
      </c>
      <c r="BL132" s="92" t="str">
        <f t="shared" ca="1" si="47"/>
        <v/>
      </c>
      <c r="BM132" s="92" t="str">
        <f t="shared" ca="1" si="47"/>
        <v/>
      </c>
      <c r="BN132" s="92" t="str">
        <f t="shared" ca="1" si="47"/>
        <v/>
      </c>
      <c r="BO132" s="92" t="str">
        <f t="shared" ca="1" si="47"/>
        <v/>
      </c>
      <c r="BP132" s="92" t="str">
        <f t="shared" ca="1" si="47"/>
        <v/>
      </c>
      <c r="BQ132" s="92" t="str">
        <f t="shared" ca="1" si="47"/>
        <v/>
      </c>
      <c r="BR132" s="92" t="str">
        <f t="shared" ca="1" si="47"/>
        <v/>
      </c>
      <c r="BS132" s="92" t="str">
        <f t="shared" ca="1" si="47"/>
        <v/>
      </c>
      <c r="BT132" s="92" t="str">
        <f t="shared" ca="1" si="47"/>
        <v/>
      </c>
      <c r="BU132" s="92" t="str">
        <f t="shared" ca="1" si="47"/>
        <v/>
      </c>
      <c r="BV132" s="92" t="str">
        <f t="shared" ca="1" si="47"/>
        <v/>
      </c>
      <c r="BW132" s="92" t="str">
        <f t="shared" ca="1" si="47"/>
        <v/>
      </c>
      <c r="BX132" s="92" t="str">
        <f t="shared" ca="1" si="47"/>
        <v/>
      </c>
      <c r="BY132" s="92" t="str">
        <f t="shared" ca="1" si="47"/>
        <v/>
      </c>
      <c r="BZ132" s="92" t="str">
        <f t="shared" ca="1" si="47"/>
        <v/>
      </c>
      <c r="CA132" s="92" t="str">
        <f t="shared" ca="1" si="47"/>
        <v/>
      </c>
      <c r="CB132" s="92" t="str">
        <f t="shared" ca="1" si="47"/>
        <v/>
      </c>
      <c r="CC132" s="92" t="str">
        <f t="shared" ca="1" si="47"/>
        <v/>
      </c>
      <c r="CD132" s="92" t="str">
        <f t="shared" ca="1" si="47"/>
        <v/>
      </c>
      <c r="CE132" s="30" t="str">
        <f t="shared" ca="1" si="29"/>
        <v/>
      </c>
      <c r="CF132" s="31" t="str">
        <f t="shared" ca="1" si="29"/>
        <v/>
      </c>
      <c r="CG132" s="31" t="str">
        <f t="shared" ca="1" si="29"/>
        <v/>
      </c>
      <c r="CH132" s="31" t="str">
        <f t="shared" ca="1" si="29"/>
        <v/>
      </c>
    </row>
    <row r="133" spans="1:86" ht="24" hidden="1" customHeight="1" outlineLevel="1" x14ac:dyDescent="0.2">
      <c r="A133" s="26">
        <v>125</v>
      </c>
      <c r="B133" s="137"/>
      <c r="C133" s="125"/>
      <c r="D133" s="100"/>
      <c r="E133" s="126"/>
      <c r="F133" s="180"/>
      <c r="G133" s="180"/>
      <c r="H133" s="180"/>
      <c r="I133" s="180"/>
      <c r="J133" s="180"/>
      <c r="K133" s="180"/>
      <c r="L133" s="180"/>
      <c r="M133" s="180"/>
      <c r="N133" s="180"/>
      <c r="O133" s="180"/>
      <c r="P133" s="180"/>
      <c r="Q133" s="180"/>
      <c r="R133" s="180"/>
      <c r="S133" s="180"/>
      <c r="T133" s="180"/>
      <c r="U133" s="29">
        <f t="shared" si="30"/>
        <v>0</v>
      </c>
      <c r="W133" s="26">
        <v>125</v>
      </c>
      <c r="X133" s="27">
        <f t="shared" si="36"/>
        <v>0</v>
      </c>
      <c r="Y133" s="27">
        <f t="shared" si="37"/>
        <v>0</v>
      </c>
      <c r="Z133" s="28">
        <f t="shared" si="38"/>
        <v>0</v>
      </c>
      <c r="AA133" s="92" t="str">
        <f t="shared" ca="1" si="31"/>
        <v/>
      </c>
      <c r="AB133" s="92" t="str">
        <f t="shared" ca="1" si="47"/>
        <v/>
      </c>
      <c r="AC133" s="92" t="str">
        <f t="shared" ca="1" si="47"/>
        <v/>
      </c>
      <c r="AD133" s="92" t="str">
        <f t="shared" ca="1" si="47"/>
        <v/>
      </c>
      <c r="AE133" s="92" t="str">
        <f t="shared" ca="1" si="47"/>
        <v/>
      </c>
      <c r="AF133" s="92" t="str">
        <f t="shared" ca="1" si="47"/>
        <v/>
      </c>
      <c r="AG133" s="92" t="str">
        <f t="shared" ca="1" si="47"/>
        <v/>
      </c>
      <c r="AH133" s="92" t="str">
        <f t="shared" ca="1" si="47"/>
        <v/>
      </c>
      <c r="AI133" s="92" t="str">
        <f t="shared" ca="1" si="47"/>
        <v/>
      </c>
      <c r="AJ133" s="92" t="str">
        <f t="shared" ca="1" si="47"/>
        <v/>
      </c>
      <c r="AK133" s="92" t="str">
        <f t="shared" ca="1" si="47"/>
        <v/>
      </c>
      <c r="AL133" s="92" t="str">
        <f t="shared" ca="1" si="47"/>
        <v/>
      </c>
      <c r="AM133" s="92" t="str">
        <f t="shared" ca="1" si="47"/>
        <v/>
      </c>
      <c r="AN133" s="92" t="str">
        <f t="shared" ca="1" si="47"/>
        <v/>
      </c>
      <c r="AO133" s="92" t="str">
        <f t="shared" ca="1" si="47"/>
        <v/>
      </c>
      <c r="AP133" s="92" t="str">
        <f t="shared" ca="1" si="47"/>
        <v/>
      </c>
      <c r="AQ133" s="92" t="str">
        <f t="shared" ca="1" si="47"/>
        <v/>
      </c>
      <c r="AR133" s="92" t="str">
        <f t="shared" ca="1" si="47"/>
        <v/>
      </c>
      <c r="AS133" s="92" t="str">
        <f t="shared" ca="1" si="47"/>
        <v/>
      </c>
      <c r="AT133" s="92" t="str">
        <f t="shared" ca="1" si="47"/>
        <v/>
      </c>
      <c r="AU133" s="92" t="str">
        <f t="shared" ca="1" si="47"/>
        <v/>
      </c>
      <c r="AV133" s="92" t="str">
        <f t="shared" ca="1" si="47"/>
        <v/>
      </c>
      <c r="AW133" s="92" t="str">
        <f t="shared" ca="1" si="47"/>
        <v/>
      </c>
      <c r="AX133" s="92" t="str">
        <f t="shared" ca="1" si="47"/>
        <v/>
      </c>
      <c r="AY133" s="92" t="str">
        <f t="shared" ca="1" si="47"/>
        <v/>
      </c>
      <c r="AZ133" s="92" t="str">
        <f t="shared" ca="1" si="47"/>
        <v/>
      </c>
      <c r="BA133" s="92" t="str">
        <f t="shared" ca="1" si="47"/>
        <v/>
      </c>
      <c r="BB133" s="92" t="str">
        <f t="shared" ca="1" si="47"/>
        <v/>
      </c>
      <c r="BC133" s="92" t="str">
        <f t="shared" ca="1" si="47"/>
        <v/>
      </c>
      <c r="BD133" s="92" t="str">
        <f t="shared" ca="1" si="47"/>
        <v/>
      </c>
      <c r="BE133" s="92" t="str">
        <f t="shared" ca="1" si="47"/>
        <v/>
      </c>
      <c r="BF133" s="92" t="str">
        <f t="shared" ca="1" si="47"/>
        <v/>
      </c>
      <c r="BG133" s="92" t="str">
        <f t="shared" ca="1" si="47"/>
        <v/>
      </c>
      <c r="BH133" s="92" t="str">
        <f t="shared" ca="1" si="47"/>
        <v/>
      </c>
      <c r="BI133" s="92" t="str">
        <f t="shared" ca="1" si="47"/>
        <v/>
      </c>
      <c r="BJ133" s="92" t="str">
        <f t="shared" ca="1" si="47"/>
        <v/>
      </c>
      <c r="BK133" s="92" t="str">
        <f t="shared" ca="1" si="47"/>
        <v/>
      </c>
      <c r="BL133" s="92" t="str">
        <f t="shared" ca="1" si="47"/>
        <v/>
      </c>
      <c r="BM133" s="92" t="str">
        <f t="shared" ca="1" si="47"/>
        <v/>
      </c>
      <c r="BN133" s="92" t="str">
        <f t="shared" ca="1" si="47"/>
        <v/>
      </c>
      <c r="BO133" s="92" t="str">
        <f t="shared" ca="1" si="47"/>
        <v/>
      </c>
      <c r="BP133" s="92" t="str">
        <f t="shared" ca="1" si="47"/>
        <v/>
      </c>
      <c r="BQ133" s="92" t="str">
        <f t="shared" ca="1" si="47"/>
        <v/>
      </c>
      <c r="BR133" s="92" t="str">
        <f t="shared" ca="1" si="47"/>
        <v/>
      </c>
      <c r="BS133" s="92" t="str">
        <f t="shared" ca="1" si="47"/>
        <v/>
      </c>
      <c r="BT133" s="92" t="str">
        <f t="shared" ca="1" si="47"/>
        <v/>
      </c>
      <c r="BU133" s="92" t="str">
        <f t="shared" ca="1" si="47"/>
        <v/>
      </c>
      <c r="BV133" s="92" t="str">
        <f t="shared" ca="1" si="47"/>
        <v/>
      </c>
      <c r="BW133" s="92" t="str">
        <f t="shared" ca="1" si="47"/>
        <v/>
      </c>
      <c r="BX133" s="92" t="str">
        <f t="shared" ca="1" si="47"/>
        <v/>
      </c>
      <c r="BY133" s="92" t="str">
        <f t="shared" ca="1" si="47"/>
        <v/>
      </c>
      <c r="BZ133" s="92" t="str">
        <f t="shared" ca="1" si="47"/>
        <v/>
      </c>
      <c r="CA133" s="92" t="str">
        <f t="shared" ca="1" si="47"/>
        <v/>
      </c>
      <c r="CB133" s="92" t="str">
        <f t="shared" ca="1" si="47"/>
        <v/>
      </c>
      <c r="CC133" s="92" t="str">
        <f t="shared" ca="1" si="47"/>
        <v/>
      </c>
      <c r="CD133" s="92" t="str">
        <f t="shared" ca="1" si="47"/>
        <v/>
      </c>
      <c r="CE133" s="30" t="str">
        <f t="shared" ca="1" si="29"/>
        <v/>
      </c>
      <c r="CF133" s="31" t="str">
        <f t="shared" ca="1" si="29"/>
        <v/>
      </c>
      <c r="CG133" s="31" t="str">
        <f t="shared" ca="1" si="29"/>
        <v/>
      </c>
      <c r="CH133" s="31" t="str">
        <f t="shared" ca="1" si="29"/>
        <v/>
      </c>
    </row>
    <row r="134" spans="1:86" ht="24" hidden="1" customHeight="1" outlineLevel="1" x14ac:dyDescent="0.2">
      <c r="A134" s="26">
        <v>126</v>
      </c>
      <c r="B134" s="137"/>
      <c r="C134" s="125"/>
      <c r="D134" s="100"/>
      <c r="E134" s="126"/>
      <c r="F134" s="180"/>
      <c r="G134" s="180"/>
      <c r="H134" s="180"/>
      <c r="I134" s="180"/>
      <c r="J134" s="180"/>
      <c r="K134" s="180"/>
      <c r="L134" s="180"/>
      <c r="M134" s="180"/>
      <c r="N134" s="180"/>
      <c r="O134" s="180"/>
      <c r="P134" s="180"/>
      <c r="Q134" s="180"/>
      <c r="R134" s="180"/>
      <c r="S134" s="180"/>
      <c r="T134" s="180"/>
      <c r="U134" s="29">
        <f t="shared" si="30"/>
        <v>0</v>
      </c>
      <c r="W134" s="26">
        <v>126</v>
      </c>
      <c r="X134" s="27">
        <f t="shared" si="36"/>
        <v>0</v>
      </c>
      <c r="Y134" s="27">
        <f t="shared" si="37"/>
        <v>0</v>
      </c>
      <c r="Z134" s="28">
        <f t="shared" si="38"/>
        <v>0</v>
      </c>
      <c r="AA134" s="92" t="str">
        <f t="shared" ca="1" si="31"/>
        <v/>
      </c>
      <c r="AB134" s="92" t="str">
        <f t="shared" ca="1" si="47"/>
        <v/>
      </c>
      <c r="AC134" s="92" t="str">
        <f t="shared" ca="1" si="47"/>
        <v/>
      </c>
      <c r="AD134" s="92" t="str">
        <f t="shared" ca="1" si="47"/>
        <v/>
      </c>
      <c r="AE134" s="92" t="str">
        <f t="shared" ca="1" si="47"/>
        <v/>
      </c>
      <c r="AF134" s="92" t="str">
        <f t="shared" ca="1" si="47"/>
        <v/>
      </c>
      <c r="AG134" s="92" t="str">
        <f t="shared" ca="1" si="47"/>
        <v/>
      </c>
      <c r="AH134" s="92" t="str">
        <f t="shared" ca="1" si="47"/>
        <v/>
      </c>
      <c r="AI134" s="92" t="str">
        <f t="shared" ca="1" si="47"/>
        <v/>
      </c>
      <c r="AJ134" s="92" t="str">
        <f t="shared" ca="1" si="47"/>
        <v/>
      </c>
      <c r="AK134" s="92" t="str">
        <f t="shared" ca="1" si="47"/>
        <v/>
      </c>
      <c r="AL134" s="92" t="str">
        <f t="shared" ca="1" si="47"/>
        <v/>
      </c>
      <c r="AM134" s="92" t="str">
        <f t="shared" ca="1" si="47"/>
        <v/>
      </c>
      <c r="AN134" s="92" t="str">
        <f t="shared" ca="1" si="47"/>
        <v/>
      </c>
      <c r="AO134" s="92" t="str">
        <f t="shared" ca="1" si="47"/>
        <v/>
      </c>
      <c r="AP134" s="92" t="str">
        <f t="shared" ca="1" si="47"/>
        <v/>
      </c>
      <c r="AQ134" s="92" t="str">
        <f t="shared" ca="1" si="47"/>
        <v/>
      </c>
      <c r="AR134" s="92" t="str">
        <f t="shared" ca="1" si="47"/>
        <v/>
      </c>
      <c r="AS134" s="92" t="str">
        <f t="shared" ca="1" si="47"/>
        <v/>
      </c>
      <c r="AT134" s="92" t="str">
        <f t="shared" ca="1" si="47"/>
        <v/>
      </c>
      <c r="AU134" s="92" t="str">
        <f t="shared" ca="1" si="47"/>
        <v/>
      </c>
      <c r="AV134" s="92" t="str">
        <f t="shared" ca="1" si="47"/>
        <v/>
      </c>
      <c r="AW134" s="92" t="str">
        <f t="shared" ca="1" si="47"/>
        <v/>
      </c>
      <c r="AX134" s="92" t="str">
        <f t="shared" ca="1" si="47"/>
        <v/>
      </c>
      <c r="AY134" s="92" t="str">
        <f t="shared" ca="1" si="47"/>
        <v/>
      </c>
      <c r="AZ134" s="92" t="str">
        <f t="shared" ca="1" si="47"/>
        <v/>
      </c>
      <c r="BA134" s="92" t="str">
        <f t="shared" ca="1" si="47"/>
        <v/>
      </c>
      <c r="BB134" s="92" t="str">
        <f t="shared" ca="1" si="47"/>
        <v/>
      </c>
      <c r="BC134" s="92" t="str">
        <f t="shared" ca="1" si="47"/>
        <v/>
      </c>
      <c r="BD134" s="92" t="str">
        <f t="shared" ca="1" si="47"/>
        <v/>
      </c>
      <c r="BE134" s="92" t="str">
        <f t="shared" ca="1" si="47"/>
        <v/>
      </c>
      <c r="BF134" s="92" t="str">
        <f t="shared" ca="1" si="47"/>
        <v/>
      </c>
      <c r="BG134" s="92" t="str">
        <f t="shared" ca="1" si="47"/>
        <v/>
      </c>
      <c r="BH134" s="92" t="str">
        <f t="shared" ca="1" si="47"/>
        <v/>
      </c>
      <c r="BI134" s="92" t="str">
        <f t="shared" ca="1" si="47"/>
        <v/>
      </c>
      <c r="BJ134" s="92" t="str">
        <f t="shared" ca="1" si="47"/>
        <v/>
      </c>
      <c r="BK134" s="92" t="str">
        <f t="shared" ca="1" si="47"/>
        <v/>
      </c>
      <c r="BL134" s="92" t="str">
        <f t="shared" ca="1" si="47"/>
        <v/>
      </c>
      <c r="BM134" s="92" t="str">
        <f t="shared" ca="1" si="47"/>
        <v/>
      </c>
      <c r="BN134" s="92" t="str">
        <f t="shared" ca="1" si="47"/>
        <v/>
      </c>
      <c r="BO134" s="92" t="str">
        <f t="shared" ca="1" si="47"/>
        <v/>
      </c>
      <c r="BP134" s="92" t="str">
        <f t="shared" ref="AB134:CD139" ca="1" si="48">IF(INDIRECT(BP$3&amp;ROW())="","",IF(BP$7=$X134,INDIRECT(BP$3&amp;ROW()),""))</f>
        <v/>
      </c>
      <c r="BQ134" s="92" t="str">
        <f t="shared" ca="1" si="48"/>
        <v/>
      </c>
      <c r="BR134" s="92" t="str">
        <f t="shared" ca="1" si="48"/>
        <v/>
      </c>
      <c r="BS134" s="92" t="str">
        <f t="shared" ca="1" si="48"/>
        <v/>
      </c>
      <c r="BT134" s="92" t="str">
        <f t="shared" ca="1" si="48"/>
        <v/>
      </c>
      <c r="BU134" s="92" t="str">
        <f t="shared" ca="1" si="48"/>
        <v/>
      </c>
      <c r="BV134" s="92" t="str">
        <f t="shared" ca="1" si="48"/>
        <v/>
      </c>
      <c r="BW134" s="92" t="str">
        <f t="shared" ca="1" si="48"/>
        <v/>
      </c>
      <c r="BX134" s="92" t="str">
        <f t="shared" ca="1" si="48"/>
        <v/>
      </c>
      <c r="BY134" s="92" t="str">
        <f t="shared" ca="1" si="48"/>
        <v/>
      </c>
      <c r="BZ134" s="92" t="str">
        <f t="shared" ca="1" si="48"/>
        <v/>
      </c>
      <c r="CA134" s="92" t="str">
        <f t="shared" ca="1" si="48"/>
        <v/>
      </c>
      <c r="CB134" s="92" t="str">
        <f t="shared" ca="1" si="48"/>
        <v/>
      </c>
      <c r="CC134" s="92" t="str">
        <f t="shared" ca="1" si="48"/>
        <v/>
      </c>
      <c r="CD134" s="92" t="str">
        <f t="shared" ca="1" si="48"/>
        <v/>
      </c>
      <c r="CE134" s="30" t="str">
        <f t="shared" ca="1" si="29"/>
        <v/>
      </c>
      <c r="CF134" s="31" t="str">
        <f t="shared" ca="1" si="29"/>
        <v/>
      </c>
      <c r="CG134" s="31" t="str">
        <f t="shared" ca="1" si="29"/>
        <v/>
      </c>
      <c r="CH134" s="31" t="str">
        <f t="shared" ca="1" si="29"/>
        <v/>
      </c>
    </row>
    <row r="135" spans="1:86" ht="24" hidden="1" customHeight="1" outlineLevel="1" x14ac:dyDescent="0.2">
      <c r="A135" s="26">
        <v>127</v>
      </c>
      <c r="B135" s="137"/>
      <c r="C135" s="125"/>
      <c r="D135" s="100"/>
      <c r="E135" s="126"/>
      <c r="F135" s="180"/>
      <c r="G135" s="180"/>
      <c r="H135" s="180"/>
      <c r="I135" s="180"/>
      <c r="J135" s="180"/>
      <c r="K135" s="180"/>
      <c r="L135" s="180"/>
      <c r="M135" s="180"/>
      <c r="N135" s="180"/>
      <c r="O135" s="180"/>
      <c r="P135" s="180"/>
      <c r="Q135" s="180"/>
      <c r="R135" s="180"/>
      <c r="S135" s="180"/>
      <c r="T135" s="180"/>
      <c r="U135" s="29">
        <f t="shared" si="30"/>
        <v>0</v>
      </c>
      <c r="W135" s="26">
        <v>127</v>
      </c>
      <c r="X135" s="27">
        <f t="shared" si="36"/>
        <v>0</v>
      </c>
      <c r="Y135" s="27">
        <f t="shared" si="37"/>
        <v>0</v>
      </c>
      <c r="Z135" s="28">
        <f t="shared" si="38"/>
        <v>0</v>
      </c>
      <c r="AA135" s="92" t="str">
        <f t="shared" ca="1" si="31"/>
        <v/>
      </c>
      <c r="AB135" s="92" t="str">
        <f t="shared" ca="1" si="48"/>
        <v/>
      </c>
      <c r="AC135" s="92" t="str">
        <f t="shared" ca="1" si="48"/>
        <v/>
      </c>
      <c r="AD135" s="92" t="str">
        <f t="shared" ca="1" si="48"/>
        <v/>
      </c>
      <c r="AE135" s="92" t="str">
        <f t="shared" ca="1" si="48"/>
        <v/>
      </c>
      <c r="AF135" s="92" t="str">
        <f t="shared" ca="1" si="48"/>
        <v/>
      </c>
      <c r="AG135" s="92" t="str">
        <f t="shared" ca="1" si="48"/>
        <v/>
      </c>
      <c r="AH135" s="92" t="str">
        <f t="shared" ca="1" si="48"/>
        <v/>
      </c>
      <c r="AI135" s="92" t="str">
        <f t="shared" ca="1" si="48"/>
        <v/>
      </c>
      <c r="AJ135" s="92" t="str">
        <f t="shared" ca="1" si="48"/>
        <v/>
      </c>
      <c r="AK135" s="92" t="str">
        <f t="shared" ca="1" si="48"/>
        <v/>
      </c>
      <c r="AL135" s="92" t="str">
        <f t="shared" ca="1" si="48"/>
        <v/>
      </c>
      <c r="AM135" s="92" t="str">
        <f t="shared" ca="1" si="48"/>
        <v/>
      </c>
      <c r="AN135" s="92" t="str">
        <f t="shared" ca="1" si="48"/>
        <v/>
      </c>
      <c r="AO135" s="92" t="str">
        <f t="shared" ca="1" si="48"/>
        <v/>
      </c>
      <c r="AP135" s="92" t="str">
        <f t="shared" ca="1" si="48"/>
        <v/>
      </c>
      <c r="AQ135" s="92" t="str">
        <f t="shared" ca="1" si="48"/>
        <v/>
      </c>
      <c r="AR135" s="92" t="str">
        <f t="shared" ca="1" si="48"/>
        <v/>
      </c>
      <c r="AS135" s="92" t="str">
        <f t="shared" ca="1" si="48"/>
        <v/>
      </c>
      <c r="AT135" s="92" t="str">
        <f t="shared" ca="1" si="48"/>
        <v/>
      </c>
      <c r="AU135" s="92" t="str">
        <f t="shared" ca="1" si="48"/>
        <v/>
      </c>
      <c r="AV135" s="92" t="str">
        <f t="shared" ca="1" si="48"/>
        <v/>
      </c>
      <c r="AW135" s="92" t="str">
        <f t="shared" ca="1" si="48"/>
        <v/>
      </c>
      <c r="AX135" s="92" t="str">
        <f t="shared" ca="1" si="48"/>
        <v/>
      </c>
      <c r="AY135" s="92" t="str">
        <f t="shared" ca="1" si="48"/>
        <v/>
      </c>
      <c r="AZ135" s="92" t="str">
        <f t="shared" ca="1" si="48"/>
        <v/>
      </c>
      <c r="BA135" s="92" t="str">
        <f t="shared" ca="1" si="48"/>
        <v/>
      </c>
      <c r="BB135" s="92" t="str">
        <f t="shared" ca="1" si="48"/>
        <v/>
      </c>
      <c r="BC135" s="92" t="str">
        <f t="shared" ca="1" si="48"/>
        <v/>
      </c>
      <c r="BD135" s="92" t="str">
        <f t="shared" ca="1" si="48"/>
        <v/>
      </c>
      <c r="BE135" s="92" t="str">
        <f t="shared" ca="1" si="48"/>
        <v/>
      </c>
      <c r="BF135" s="92" t="str">
        <f t="shared" ca="1" si="48"/>
        <v/>
      </c>
      <c r="BG135" s="92" t="str">
        <f t="shared" ca="1" si="48"/>
        <v/>
      </c>
      <c r="BH135" s="92" t="str">
        <f t="shared" ca="1" si="48"/>
        <v/>
      </c>
      <c r="BI135" s="92" t="str">
        <f t="shared" ca="1" si="48"/>
        <v/>
      </c>
      <c r="BJ135" s="92" t="str">
        <f t="shared" ca="1" si="48"/>
        <v/>
      </c>
      <c r="BK135" s="92" t="str">
        <f t="shared" ca="1" si="48"/>
        <v/>
      </c>
      <c r="BL135" s="92" t="str">
        <f t="shared" ca="1" si="48"/>
        <v/>
      </c>
      <c r="BM135" s="92" t="str">
        <f t="shared" ca="1" si="48"/>
        <v/>
      </c>
      <c r="BN135" s="92" t="str">
        <f t="shared" ca="1" si="48"/>
        <v/>
      </c>
      <c r="BO135" s="92" t="str">
        <f t="shared" ca="1" si="48"/>
        <v/>
      </c>
      <c r="BP135" s="92" t="str">
        <f t="shared" ca="1" si="48"/>
        <v/>
      </c>
      <c r="BQ135" s="92" t="str">
        <f t="shared" ca="1" si="48"/>
        <v/>
      </c>
      <c r="BR135" s="92" t="str">
        <f t="shared" ca="1" si="48"/>
        <v/>
      </c>
      <c r="BS135" s="92" t="str">
        <f t="shared" ca="1" si="48"/>
        <v/>
      </c>
      <c r="BT135" s="92" t="str">
        <f t="shared" ca="1" si="48"/>
        <v/>
      </c>
      <c r="BU135" s="92" t="str">
        <f t="shared" ca="1" si="48"/>
        <v/>
      </c>
      <c r="BV135" s="92" t="str">
        <f t="shared" ca="1" si="48"/>
        <v/>
      </c>
      <c r="BW135" s="92" t="str">
        <f t="shared" ca="1" si="48"/>
        <v/>
      </c>
      <c r="BX135" s="92" t="str">
        <f t="shared" ca="1" si="48"/>
        <v/>
      </c>
      <c r="BY135" s="92" t="str">
        <f t="shared" ca="1" si="48"/>
        <v/>
      </c>
      <c r="BZ135" s="92" t="str">
        <f t="shared" ca="1" si="48"/>
        <v/>
      </c>
      <c r="CA135" s="92" t="str">
        <f t="shared" ca="1" si="48"/>
        <v/>
      </c>
      <c r="CB135" s="92" t="str">
        <f t="shared" ca="1" si="48"/>
        <v/>
      </c>
      <c r="CC135" s="92" t="str">
        <f t="shared" ca="1" si="48"/>
        <v/>
      </c>
      <c r="CD135" s="92" t="str">
        <f t="shared" ca="1" si="48"/>
        <v/>
      </c>
      <c r="CE135" s="30" t="str">
        <f t="shared" ca="1" si="29"/>
        <v/>
      </c>
      <c r="CF135" s="31" t="str">
        <f t="shared" ca="1" si="29"/>
        <v/>
      </c>
      <c r="CG135" s="31" t="str">
        <f t="shared" ca="1" si="29"/>
        <v/>
      </c>
      <c r="CH135" s="31" t="str">
        <f t="shared" ca="1" si="29"/>
        <v/>
      </c>
    </row>
    <row r="136" spans="1:86" ht="24" hidden="1" customHeight="1" outlineLevel="1" x14ac:dyDescent="0.2">
      <c r="A136" s="26">
        <v>128</v>
      </c>
      <c r="B136" s="137"/>
      <c r="C136" s="125"/>
      <c r="D136" s="100"/>
      <c r="E136" s="126"/>
      <c r="F136" s="180"/>
      <c r="G136" s="180"/>
      <c r="H136" s="180"/>
      <c r="I136" s="180"/>
      <c r="J136" s="180"/>
      <c r="K136" s="180"/>
      <c r="L136" s="180"/>
      <c r="M136" s="180"/>
      <c r="N136" s="180"/>
      <c r="O136" s="180"/>
      <c r="P136" s="180"/>
      <c r="Q136" s="180"/>
      <c r="R136" s="180"/>
      <c r="S136" s="180"/>
      <c r="T136" s="180"/>
      <c r="U136" s="29">
        <f t="shared" si="30"/>
        <v>0</v>
      </c>
      <c r="W136" s="26">
        <v>128</v>
      </c>
      <c r="X136" s="27">
        <f t="shared" si="36"/>
        <v>0</v>
      </c>
      <c r="Y136" s="27">
        <f t="shared" si="37"/>
        <v>0</v>
      </c>
      <c r="Z136" s="28">
        <f t="shared" si="38"/>
        <v>0</v>
      </c>
      <c r="AA136" s="92" t="str">
        <f t="shared" ca="1" si="31"/>
        <v/>
      </c>
      <c r="AB136" s="92" t="str">
        <f t="shared" ca="1" si="48"/>
        <v/>
      </c>
      <c r="AC136" s="92" t="str">
        <f t="shared" ca="1" si="48"/>
        <v/>
      </c>
      <c r="AD136" s="92" t="str">
        <f t="shared" ca="1" si="48"/>
        <v/>
      </c>
      <c r="AE136" s="92" t="str">
        <f t="shared" ca="1" si="48"/>
        <v/>
      </c>
      <c r="AF136" s="92" t="str">
        <f t="shared" ca="1" si="48"/>
        <v/>
      </c>
      <c r="AG136" s="92" t="str">
        <f t="shared" ca="1" si="48"/>
        <v/>
      </c>
      <c r="AH136" s="92" t="str">
        <f t="shared" ca="1" si="48"/>
        <v/>
      </c>
      <c r="AI136" s="92" t="str">
        <f t="shared" ca="1" si="48"/>
        <v/>
      </c>
      <c r="AJ136" s="92" t="str">
        <f t="shared" ca="1" si="48"/>
        <v/>
      </c>
      <c r="AK136" s="92" t="str">
        <f t="shared" ca="1" si="48"/>
        <v/>
      </c>
      <c r="AL136" s="92" t="str">
        <f t="shared" ca="1" si="48"/>
        <v/>
      </c>
      <c r="AM136" s="92" t="str">
        <f t="shared" ca="1" si="48"/>
        <v/>
      </c>
      <c r="AN136" s="92" t="str">
        <f t="shared" ca="1" si="48"/>
        <v/>
      </c>
      <c r="AO136" s="92" t="str">
        <f t="shared" ca="1" si="48"/>
        <v/>
      </c>
      <c r="AP136" s="92" t="str">
        <f t="shared" ca="1" si="48"/>
        <v/>
      </c>
      <c r="AQ136" s="92" t="str">
        <f t="shared" ca="1" si="48"/>
        <v/>
      </c>
      <c r="AR136" s="92" t="str">
        <f t="shared" ca="1" si="48"/>
        <v/>
      </c>
      <c r="AS136" s="92" t="str">
        <f t="shared" ca="1" si="48"/>
        <v/>
      </c>
      <c r="AT136" s="92" t="str">
        <f t="shared" ca="1" si="48"/>
        <v/>
      </c>
      <c r="AU136" s="92" t="str">
        <f t="shared" ca="1" si="48"/>
        <v/>
      </c>
      <c r="AV136" s="92" t="str">
        <f t="shared" ca="1" si="48"/>
        <v/>
      </c>
      <c r="AW136" s="92" t="str">
        <f t="shared" ca="1" si="48"/>
        <v/>
      </c>
      <c r="AX136" s="92" t="str">
        <f t="shared" ca="1" si="48"/>
        <v/>
      </c>
      <c r="AY136" s="92" t="str">
        <f t="shared" ca="1" si="48"/>
        <v/>
      </c>
      <c r="AZ136" s="92" t="str">
        <f t="shared" ca="1" si="48"/>
        <v/>
      </c>
      <c r="BA136" s="92" t="str">
        <f t="shared" ca="1" si="48"/>
        <v/>
      </c>
      <c r="BB136" s="92" t="str">
        <f t="shared" ca="1" si="48"/>
        <v/>
      </c>
      <c r="BC136" s="92" t="str">
        <f t="shared" ca="1" si="48"/>
        <v/>
      </c>
      <c r="BD136" s="92" t="str">
        <f t="shared" ca="1" si="48"/>
        <v/>
      </c>
      <c r="BE136" s="92" t="str">
        <f t="shared" ca="1" si="48"/>
        <v/>
      </c>
      <c r="BF136" s="92" t="str">
        <f t="shared" ca="1" si="48"/>
        <v/>
      </c>
      <c r="BG136" s="92" t="str">
        <f t="shared" ca="1" si="48"/>
        <v/>
      </c>
      <c r="BH136" s="92" t="str">
        <f t="shared" ca="1" si="48"/>
        <v/>
      </c>
      <c r="BI136" s="92" t="str">
        <f t="shared" ca="1" si="48"/>
        <v/>
      </c>
      <c r="BJ136" s="92" t="str">
        <f t="shared" ca="1" si="48"/>
        <v/>
      </c>
      <c r="BK136" s="92" t="str">
        <f t="shared" ca="1" si="48"/>
        <v/>
      </c>
      <c r="BL136" s="92" t="str">
        <f t="shared" ca="1" si="48"/>
        <v/>
      </c>
      <c r="BM136" s="92" t="str">
        <f t="shared" ca="1" si="48"/>
        <v/>
      </c>
      <c r="BN136" s="92" t="str">
        <f t="shared" ca="1" si="48"/>
        <v/>
      </c>
      <c r="BO136" s="92" t="str">
        <f t="shared" ca="1" si="48"/>
        <v/>
      </c>
      <c r="BP136" s="92" t="str">
        <f t="shared" ca="1" si="48"/>
        <v/>
      </c>
      <c r="BQ136" s="92" t="str">
        <f t="shared" ca="1" si="48"/>
        <v/>
      </c>
      <c r="BR136" s="92" t="str">
        <f t="shared" ca="1" si="48"/>
        <v/>
      </c>
      <c r="BS136" s="92" t="str">
        <f t="shared" ca="1" si="48"/>
        <v/>
      </c>
      <c r="BT136" s="92" t="str">
        <f t="shared" ca="1" si="48"/>
        <v/>
      </c>
      <c r="BU136" s="92" t="str">
        <f t="shared" ca="1" si="48"/>
        <v/>
      </c>
      <c r="BV136" s="92" t="str">
        <f t="shared" ca="1" si="48"/>
        <v/>
      </c>
      <c r="BW136" s="92" t="str">
        <f t="shared" ca="1" si="48"/>
        <v/>
      </c>
      <c r="BX136" s="92" t="str">
        <f t="shared" ca="1" si="48"/>
        <v/>
      </c>
      <c r="BY136" s="92" t="str">
        <f t="shared" ca="1" si="48"/>
        <v/>
      </c>
      <c r="BZ136" s="92" t="str">
        <f t="shared" ca="1" si="48"/>
        <v/>
      </c>
      <c r="CA136" s="92" t="str">
        <f t="shared" ca="1" si="48"/>
        <v/>
      </c>
      <c r="CB136" s="92" t="str">
        <f t="shared" ca="1" si="48"/>
        <v/>
      </c>
      <c r="CC136" s="92" t="str">
        <f t="shared" ca="1" si="48"/>
        <v/>
      </c>
      <c r="CD136" s="92" t="str">
        <f t="shared" ca="1" si="48"/>
        <v/>
      </c>
      <c r="CE136" s="30" t="str">
        <f t="shared" ref="CE136:CH150" ca="1" si="49">IF(INDIRECT(CE$3&amp;ROW())="","",IF(CE$7=$X136,INDIRECT(CE$3&amp;ROW()),""))</f>
        <v/>
      </c>
      <c r="CF136" s="31" t="str">
        <f t="shared" ca="1" si="49"/>
        <v/>
      </c>
      <c r="CG136" s="31" t="str">
        <f t="shared" ca="1" si="49"/>
        <v/>
      </c>
      <c r="CH136" s="31" t="str">
        <f t="shared" ca="1" si="49"/>
        <v/>
      </c>
    </row>
    <row r="137" spans="1:86" ht="24" hidden="1" customHeight="1" outlineLevel="1" x14ac:dyDescent="0.2">
      <c r="A137" s="26">
        <v>129</v>
      </c>
      <c r="B137" s="137"/>
      <c r="C137" s="125"/>
      <c r="D137" s="100"/>
      <c r="E137" s="126"/>
      <c r="F137" s="180"/>
      <c r="G137" s="180"/>
      <c r="H137" s="180"/>
      <c r="I137" s="180"/>
      <c r="J137" s="180"/>
      <c r="K137" s="180"/>
      <c r="L137" s="180"/>
      <c r="M137" s="180"/>
      <c r="N137" s="180"/>
      <c r="O137" s="180"/>
      <c r="P137" s="180"/>
      <c r="Q137" s="180"/>
      <c r="R137" s="180"/>
      <c r="S137" s="180"/>
      <c r="T137" s="180"/>
      <c r="U137" s="29">
        <f t="shared" si="30"/>
        <v>0</v>
      </c>
      <c r="W137" s="26">
        <v>129</v>
      </c>
      <c r="X137" s="27">
        <f t="shared" si="36"/>
        <v>0</v>
      </c>
      <c r="Y137" s="27">
        <f t="shared" si="37"/>
        <v>0</v>
      </c>
      <c r="Z137" s="28">
        <f t="shared" si="38"/>
        <v>0</v>
      </c>
      <c r="AA137" s="92" t="str">
        <f t="shared" ca="1" si="31"/>
        <v/>
      </c>
      <c r="AB137" s="92" t="str">
        <f t="shared" ca="1" si="48"/>
        <v/>
      </c>
      <c r="AC137" s="92" t="str">
        <f t="shared" ca="1" si="48"/>
        <v/>
      </c>
      <c r="AD137" s="92" t="str">
        <f t="shared" ca="1" si="48"/>
        <v/>
      </c>
      <c r="AE137" s="92" t="str">
        <f t="shared" ca="1" si="48"/>
        <v/>
      </c>
      <c r="AF137" s="92" t="str">
        <f t="shared" ca="1" si="48"/>
        <v/>
      </c>
      <c r="AG137" s="92" t="str">
        <f t="shared" ca="1" si="48"/>
        <v/>
      </c>
      <c r="AH137" s="92" t="str">
        <f t="shared" ca="1" si="48"/>
        <v/>
      </c>
      <c r="AI137" s="92" t="str">
        <f t="shared" ca="1" si="48"/>
        <v/>
      </c>
      <c r="AJ137" s="92" t="str">
        <f t="shared" ca="1" si="48"/>
        <v/>
      </c>
      <c r="AK137" s="92" t="str">
        <f t="shared" ca="1" si="48"/>
        <v/>
      </c>
      <c r="AL137" s="92" t="str">
        <f t="shared" ca="1" si="48"/>
        <v/>
      </c>
      <c r="AM137" s="92" t="str">
        <f t="shared" ca="1" si="48"/>
        <v/>
      </c>
      <c r="AN137" s="92" t="str">
        <f t="shared" ca="1" si="48"/>
        <v/>
      </c>
      <c r="AO137" s="92" t="str">
        <f t="shared" ca="1" si="48"/>
        <v/>
      </c>
      <c r="AP137" s="92" t="str">
        <f t="shared" ca="1" si="48"/>
        <v/>
      </c>
      <c r="AQ137" s="92" t="str">
        <f t="shared" ca="1" si="48"/>
        <v/>
      </c>
      <c r="AR137" s="92" t="str">
        <f t="shared" ca="1" si="48"/>
        <v/>
      </c>
      <c r="AS137" s="92" t="str">
        <f t="shared" ca="1" si="48"/>
        <v/>
      </c>
      <c r="AT137" s="92" t="str">
        <f t="shared" ca="1" si="48"/>
        <v/>
      </c>
      <c r="AU137" s="92" t="str">
        <f t="shared" ca="1" si="48"/>
        <v/>
      </c>
      <c r="AV137" s="92" t="str">
        <f t="shared" ca="1" si="48"/>
        <v/>
      </c>
      <c r="AW137" s="92" t="str">
        <f t="shared" ca="1" si="48"/>
        <v/>
      </c>
      <c r="AX137" s="92" t="str">
        <f t="shared" ca="1" si="48"/>
        <v/>
      </c>
      <c r="AY137" s="92" t="str">
        <f t="shared" ca="1" si="48"/>
        <v/>
      </c>
      <c r="AZ137" s="92" t="str">
        <f t="shared" ca="1" si="48"/>
        <v/>
      </c>
      <c r="BA137" s="92" t="str">
        <f t="shared" ca="1" si="48"/>
        <v/>
      </c>
      <c r="BB137" s="92" t="str">
        <f t="shared" ca="1" si="48"/>
        <v/>
      </c>
      <c r="BC137" s="92" t="str">
        <f t="shared" ca="1" si="48"/>
        <v/>
      </c>
      <c r="BD137" s="92" t="str">
        <f t="shared" ca="1" si="48"/>
        <v/>
      </c>
      <c r="BE137" s="92" t="str">
        <f t="shared" ca="1" si="48"/>
        <v/>
      </c>
      <c r="BF137" s="92" t="str">
        <f t="shared" ca="1" si="48"/>
        <v/>
      </c>
      <c r="BG137" s="92" t="str">
        <f t="shared" ca="1" si="48"/>
        <v/>
      </c>
      <c r="BH137" s="92" t="str">
        <f t="shared" ca="1" si="48"/>
        <v/>
      </c>
      <c r="BI137" s="92" t="str">
        <f t="shared" ca="1" si="48"/>
        <v/>
      </c>
      <c r="BJ137" s="92" t="str">
        <f t="shared" ca="1" si="48"/>
        <v/>
      </c>
      <c r="BK137" s="92" t="str">
        <f t="shared" ca="1" si="48"/>
        <v/>
      </c>
      <c r="BL137" s="92" t="str">
        <f t="shared" ca="1" si="48"/>
        <v/>
      </c>
      <c r="BM137" s="92" t="str">
        <f t="shared" ca="1" si="48"/>
        <v/>
      </c>
      <c r="BN137" s="92" t="str">
        <f t="shared" ca="1" si="48"/>
        <v/>
      </c>
      <c r="BO137" s="92" t="str">
        <f t="shared" ca="1" si="48"/>
        <v/>
      </c>
      <c r="BP137" s="92" t="str">
        <f t="shared" ca="1" si="48"/>
        <v/>
      </c>
      <c r="BQ137" s="92" t="str">
        <f t="shared" ca="1" si="48"/>
        <v/>
      </c>
      <c r="BR137" s="92" t="str">
        <f t="shared" ca="1" si="48"/>
        <v/>
      </c>
      <c r="BS137" s="92" t="str">
        <f t="shared" ca="1" si="48"/>
        <v/>
      </c>
      <c r="BT137" s="92" t="str">
        <f t="shared" ca="1" si="48"/>
        <v/>
      </c>
      <c r="BU137" s="92" t="str">
        <f t="shared" ca="1" si="48"/>
        <v/>
      </c>
      <c r="BV137" s="92" t="str">
        <f t="shared" ca="1" si="48"/>
        <v/>
      </c>
      <c r="BW137" s="92" t="str">
        <f t="shared" ca="1" si="48"/>
        <v/>
      </c>
      <c r="BX137" s="92" t="str">
        <f t="shared" ca="1" si="48"/>
        <v/>
      </c>
      <c r="BY137" s="92" t="str">
        <f t="shared" ca="1" si="48"/>
        <v/>
      </c>
      <c r="BZ137" s="92" t="str">
        <f t="shared" ca="1" si="48"/>
        <v/>
      </c>
      <c r="CA137" s="92" t="str">
        <f t="shared" ca="1" si="48"/>
        <v/>
      </c>
      <c r="CB137" s="92" t="str">
        <f t="shared" ca="1" si="48"/>
        <v/>
      </c>
      <c r="CC137" s="92" t="str">
        <f t="shared" ca="1" si="48"/>
        <v/>
      </c>
      <c r="CD137" s="92" t="str">
        <f t="shared" ca="1" si="48"/>
        <v/>
      </c>
      <c r="CE137" s="30" t="str">
        <f t="shared" ca="1" si="49"/>
        <v/>
      </c>
      <c r="CF137" s="31" t="str">
        <f t="shared" ca="1" si="49"/>
        <v/>
      </c>
      <c r="CG137" s="31" t="str">
        <f t="shared" ca="1" si="49"/>
        <v/>
      </c>
      <c r="CH137" s="31" t="str">
        <f t="shared" ca="1" si="49"/>
        <v/>
      </c>
    </row>
    <row r="138" spans="1:86" ht="24" hidden="1" customHeight="1" outlineLevel="1" x14ac:dyDescent="0.2">
      <c r="A138" s="26">
        <v>130</v>
      </c>
      <c r="B138" s="137"/>
      <c r="C138" s="125"/>
      <c r="D138" s="100"/>
      <c r="E138" s="126"/>
      <c r="F138" s="180"/>
      <c r="G138" s="180"/>
      <c r="H138" s="180"/>
      <c r="I138" s="180"/>
      <c r="J138" s="180"/>
      <c r="K138" s="180"/>
      <c r="L138" s="180"/>
      <c r="M138" s="180"/>
      <c r="N138" s="180"/>
      <c r="O138" s="180"/>
      <c r="P138" s="180"/>
      <c r="Q138" s="180"/>
      <c r="R138" s="180"/>
      <c r="S138" s="180"/>
      <c r="T138" s="180"/>
      <c r="U138" s="29">
        <f t="shared" ref="U138:U150" si="50">SUM(F138:T138)</f>
        <v>0</v>
      </c>
      <c r="W138" s="26">
        <v>130</v>
      </c>
      <c r="X138" s="27">
        <f t="shared" si="36"/>
        <v>0</v>
      </c>
      <c r="Y138" s="27">
        <f t="shared" si="37"/>
        <v>0</v>
      </c>
      <c r="Z138" s="28">
        <f t="shared" si="38"/>
        <v>0</v>
      </c>
      <c r="AA138" s="92" t="str">
        <f t="shared" ref="AA138:AP150" ca="1" si="51">IF(INDIRECT(AA$3&amp;ROW())="","",IF(AA$7=$X138,INDIRECT(AA$3&amp;ROW()),""))</f>
        <v/>
      </c>
      <c r="AB138" s="92" t="str">
        <f t="shared" ca="1" si="51"/>
        <v/>
      </c>
      <c r="AC138" s="92" t="str">
        <f t="shared" ca="1" si="51"/>
        <v/>
      </c>
      <c r="AD138" s="92" t="str">
        <f t="shared" ca="1" si="51"/>
        <v/>
      </c>
      <c r="AE138" s="92" t="str">
        <f t="shared" ca="1" si="51"/>
        <v/>
      </c>
      <c r="AF138" s="92" t="str">
        <f t="shared" ca="1" si="51"/>
        <v/>
      </c>
      <c r="AG138" s="92" t="str">
        <f t="shared" ca="1" si="51"/>
        <v/>
      </c>
      <c r="AH138" s="92" t="str">
        <f t="shared" ca="1" si="51"/>
        <v/>
      </c>
      <c r="AI138" s="92" t="str">
        <f t="shared" ca="1" si="51"/>
        <v/>
      </c>
      <c r="AJ138" s="92" t="str">
        <f t="shared" ca="1" si="51"/>
        <v/>
      </c>
      <c r="AK138" s="92" t="str">
        <f t="shared" ca="1" si="51"/>
        <v/>
      </c>
      <c r="AL138" s="92" t="str">
        <f t="shared" ca="1" si="51"/>
        <v/>
      </c>
      <c r="AM138" s="92" t="str">
        <f t="shared" ca="1" si="51"/>
        <v/>
      </c>
      <c r="AN138" s="92" t="str">
        <f t="shared" ca="1" si="51"/>
        <v/>
      </c>
      <c r="AO138" s="92" t="str">
        <f t="shared" ca="1" si="51"/>
        <v/>
      </c>
      <c r="AP138" s="92" t="str">
        <f t="shared" ca="1" si="51"/>
        <v/>
      </c>
      <c r="AQ138" s="92" t="str">
        <f t="shared" ca="1" si="48"/>
        <v/>
      </c>
      <c r="AR138" s="92" t="str">
        <f t="shared" ca="1" si="48"/>
        <v/>
      </c>
      <c r="AS138" s="92" t="str">
        <f t="shared" ca="1" si="48"/>
        <v/>
      </c>
      <c r="AT138" s="92" t="str">
        <f t="shared" ca="1" si="48"/>
        <v/>
      </c>
      <c r="AU138" s="92" t="str">
        <f t="shared" ca="1" si="48"/>
        <v/>
      </c>
      <c r="AV138" s="92" t="str">
        <f t="shared" ca="1" si="48"/>
        <v/>
      </c>
      <c r="AW138" s="92" t="str">
        <f t="shared" ca="1" si="48"/>
        <v/>
      </c>
      <c r="AX138" s="92" t="str">
        <f t="shared" ca="1" si="48"/>
        <v/>
      </c>
      <c r="AY138" s="92" t="str">
        <f t="shared" ca="1" si="48"/>
        <v/>
      </c>
      <c r="AZ138" s="92" t="str">
        <f t="shared" ca="1" si="48"/>
        <v/>
      </c>
      <c r="BA138" s="92" t="str">
        <f t="shared" ca="1" si="48"/>
        <v/>
      </c>
      <c r="BB138" s="92" t="str">
        <f t="shared" ca="1" si="48"/>
        <v/>
      </c>
      <c r="BC138" s="92" t="str">
        <f t="shared" ca="1" si="48"/>
        <v/>
      </c>
      <c r="BD138" s="92" t="str">
        <f t="shared" ca="1" si="48"/>
        <v/>
      </c>
      <c r="BE138" s="92" t="str">
        <f t="shared" ca="1" si="48"/>
        <v/>
      </c>
      <c r="BF138" s="92" t="str">
        <f t="shared" ca="1" si="48"/>
        <v/>
      </c>
      <c r="BG138" s="92" t="str">
        <f t="shared" ca="1" si="48"/>
        <v/>
      </c>
      <c r="BH138" s="92" t="str">
        <f t="shared" ca="1" si="48"/>
        <v/>
      </c>
      <c r="BI138" s="92" t="str">
        <f t="shared" ca="1" si="48"/>
        <v/>
      </c>
      <c r="BJ138" s="92" t="str">
        <f t="shared" ca="1" si="48"/>
        <v/>
      </c>
      <c r="BK138" s="92" t="str">
        <f t="shared" ca="1" si="48"/>
        <v/>
      </c>
      <c r="BL138" s="92" t="str">
        <f t="shared" ca="1" si="48"/>
        <v/>
      </c>
      <c r="BM138" s="92" t="str">
        <f t="shared" ca="1" si="48"/>
        <v/>
      </c>
      <c r="BN138" s="92" t="str">
        <f t="shared" ca="1" si="48"/>
        <v/>
      </c>
      <c r="BO138" s="92" t="str">
        <f t="shared" ca="1" si="48"/>
        <v/>
      </c>
      <c r="BP138" s="92" t="str">
        <f t="shared" ca="1" si="48"/>
        <v/>
      </c>
      <c r="BQ138" s="92" t="str">
        <f t="shared" ca="1" si="48"/>
        <v/>
      </c>
      <c r="BR138" s="92" t="str">
        <f t="shared" ca="1" si="48"/>
        <v/>
      </c>
      <c r="BS138" s="92" t="str">
        <f t="shared" ca="1" si="48"/>
        <v/>
      </c>
      <c r="BT138" s="92" t="str">
        <f t="shared" ca="1" si="48"/>
        <v/>
      </c>
      <c r="BU138" s="92" t="str">
        <f t="shared" ca="1" si="48"/>
        <v/>
      </c>
      <c r="BV138" s="92" t="str">
        <f t="shared" ca="1" si="48"/>
        <v/>
      </c>
      <c r="BW138" s="92" t="str">
        <f t="shared" ca="1" si="48"/>
        <v/>
      </c>
      <c r="BX138" s="92" t="str">
        <f t="shared" ca="1" si="48"/>
        <v/>
      </c>
      <c r="BY138" s="92" t="str">
        <f t="shared" ca="1" si="48"/>
        <v/>
      </c>
      <c r="BZ138" s="92" t="str">
        <f t="shared" ca="1" si="48"/>
        <v/>
      </c>
      <c r="CA138" s="92" t="str">
        <f t="shared" ca="1" si="48"/>
        <v/>
      </c>
      <c r="CB138" s="92" t="str">
        <f t="shared" ca="1" si="48"/>
        <v/>
      </c>
      <c r="CC138" s="92" t="str">
        <f t="shared" ca="1" si="48"/>
        <v/>
      </c>
      <c r="CD138" s="92" t="str">
        <f t="shared" ca="1" si="48"/>
        <v/>
      </c>
      <c r="CE138" s="30" t="str">
        <f t="shared" ca="1" si="49"/>
        <v/>
      </c>
      <c r="CF138" s="31" t="str">
        <f t="shared" ca="1" si="49"/>
        <v/>
      </c>
      <c r="CG138" s="31" t="str">
        <f t="shared" ca="1" si="49"/>
        <v/>
      </c>
      <c r="CH138" s="31" t="str">
        <f t="shared" ca="1" si="49"/>
        <v/>
      </c>
    </row>
    <row r="139" spans="1:86" ht="24" hidden="1" customHeight="1" outlineLevel="1" x14ac:dyDescent="0.2">
      <c r="A139" s="26">
        <v>131</v>
      </c>
      <c r="B139" s="137"/>
      <c r="C139" s="125"/>
      <c r="D139" s="100"/>
      <c r="E139" s="126"/>
      <c r="F139" s="180"/>
      <c r="G139" s="180"/>
      <c r="H139" s="180"/>
      <c r="I139" s="180"/>
      <c r="J139" s="180"/>
      <c r="K139" s="180"/>
      <c r="L139" s="180"/>
      <c r="M139" s="180"/>
      <c r="N139" s="180"/>
      <c r="O139" s="180"/>
      <c r="P139" s="180"/>
      <c r="Q139" s="180"/>
      <c r="R139" s="180"/>
      <c r="S139" s="180"/>
      <c r="T139" s="180"/>
      <c r="U139" s="29">
        <f t="shared" si="50"/>
        <v>0</v>
      </c>
      <c r="W139" s="26">
        <v>131</v>
      </c>
      <c r="X139" s="27">
        <f t="shared" si="36"/>
        <v>0</v>
      </c>
      <c r="Y139" s="27">
        <f t="shared" si="37"/>
        <v>0</v>
      </c>
      <c r="Z139" s="28">
        <f t="shared" si="38"/>
        <v>0</v>
      </c>
      <c r="AA139" s="92" t="str">
        <f t="shared" ca="1" si="51"/>
        <v/>
      </c>
      <c r="AB139" s="92" t="str">
        <f t="shared" ca="1" si="48"/>
        <v/>
      </c>
      <c r="AC139" s="92" t="str">
        <f t="shared" ca="1" si="48"/>
        <v/>
      </c>
      <c r="AD139" s="92" t="str">
        <f t="shared" ca="1" si="48"/>
        <v/>
      </c>
      <c r="AE139" s="92" t="str">
        <f t="shared" ca="1" si="48"/>
        <v/>
      </c>
      <c r="AF139" s="92" t="str">
        <f t="shared" ca="1" si="48"/>
        <v/>
      </c>
      <c r="AG139" s="92" t="str">
        <f t="shared" ca="1" si="48"/>
        <v/>
      </c>
      <c r="AH139" s="92" t="str">
        <f t="shared" ca="1" si="48"/>
        <v/>
      </c>
      <c r="AI139" s="92" t="str">
        <f t="shared" ca="1" si="48"/>
        <v/>
      </c>
      <c r="AJ139" s="92" t="str">
        <f t="shared" ca="1" si="48"/>
        <v/>
      </c>
      <c r="AK139" s="92" t="str">
        <f t="shared" ca="1" si="48"/>
        <v/>
      </c>
      <c r="AL139" s="92" t="str">
        <f t="shared" ca="1" si="48"/>
        <v/>
      </c>
      <c r="AM139" s="92" t="str">
        <f t="shared" ca="1" si="48"/>
        <v/>
      </c>
      <c r="AN139" s="92" t="str">
        <f t="shared" ca="1" si="48"/>
        <v/>
      </c>
      <c r="AO139" s="92" t="str">
        <f t="shared" ca="1" si="48"/>
        <v/>
      </c>
      <c r="AP139" s="92" t="str">
        <f t="shared" ca="1" si="48"/>
        <v/>
      </c>
      <c r="AQ139" s="92" t="str">
        <f t="shared" ca="1" si="48"/>
        <v/>
      </c>
      <c r="AR139" s="92" t="str">
        <f t="shared" ca="1" si="48"/>
        <v/>
      </c>
      <c r="AS139" s="92" t="str">
        <f t="shared" ca="1" si="48"/>
        <v/>
      </c>
      <c r="AT139" s="92" t="str">
        <f t="shared" ca="1" si="48"/>
        <v/>
      </c>
      <c r="AU139" s="92" t="str">
        <f t="shared" ca="1" si="48"/>
        <v/>
      </c>
      <c r="AV139" s="92" t="str">
        <f t="shared" ca="1" si="48"/>
        <v/>
      </c>
      <c r="AW139" s="92" t="str">
        <f t="shared" ca="1" si="48"/>
        <v/>
      </c>
      <c r="AX139" s="92" t="str">
        <f t="shared" ca="1" si="48"/>
        <v/>
      </c>
      <c r="AY139" s="92" t="str">
        <f t="shared" ca="1" si="48"/>
        <v/>
      </c>
      <c r="AZ139" s="92" t="str">
        <f t="shared" ca="1" si="48"/>
        <v/>
      </c>
      <c r="BA139" s="92" t="str">
        <f t="shared" ca="1" si="48"/>
        <v/>
      </c>
      <c r="BB139" s="92" t="str">
        <f t="shared" ca="1" si="48"/>
        <v/>
      </c>
      <c r="BC139" s="92" t="str">
        <f t="shared" ca="1" si="48"/>
        <v/>
      </c>
      <c r="BD139" s="92" t="str">
        <f t="shared" ca="1" si="48"/>
        <v/>
      </c>
      <c r="BE139" s="92" t="str">
        <f t="shared" ca="1" si="48"/>
        <v/>
      </c>
      <c r="BF139" s="92" t="str">
        <f t="shared" ca="1" si="48"/>
        <v/>
      </c>
      <c r="BG139" s="92" t="str">
        <f t="shared" ca="1" si="48"/>
        <v/>
      </c>
      <c r="BH139" s="92" t="str">
        <f t="shared" ca="1" si="48"/>
        <v/>
      </c>
      <c r="BI139" s="92" t="str">
        <f t="shared" ca="1" si="48"/>
        <v/>
      </c>
      <c r="BJ139" s="92" t="str">
        <f t="shared" ca="1" si="48"/>
        <v/>
      </c>
      <c r="BK139" s="92" t="str">
        <f t="shared" ref="AB139:CD144" ca="1" si="52">IF(INDIRECT(BK$3&amp;ROW())="","",IF(BK$7=$X139,INDIRECT(BK$3&amp;ROW()),""))</f>
        <v/>
      </c>
      <c r="BL139" s="92" t="str">
        <f t="shared" ca="1" si="52"/>
        <v/>
      </c>
      <c r="BM139" s="92" t="str">
        <f t="shared" ca="1" si="52"/>
        <v/>
      </c>
      <c r="BN139" s="92" t="str">
        <f t="shared" ca="1" si="52"/>
        <v/>
      </c>
      <c r="BO139" s="92" t="str">
        <f t="shared" ca="1" si="52"/>
        <v/>
      </c>
      <c r="BP139" s="92" t="str">
        <f t="shared" ca="1" si="52"/>
        <v/>
      </c>
      <c r="BQ139" s="92" t="str">
        <f t="shared" ca="1" si="52"/>
        <v/>
      </c>
      <c r="BR139" s="92" t="str">
        <f t="shared" ca="1" si="52"/>
        <v/>
      </c>
      <c r="BS139" s="92" t="str">
        <f t="shared" ca="1" si="52"/>
        <v/>
      </c>
      <c r="BT139" s="92" t="str">
        <f t="shared" ca="1" si="52"/>
        <v/>
      </c>
      <c r="BU139" s="92" t="str">
        <f t="shared" ca="1" si="52"/>
        <v/>
      </c>
      <c r="BV139" s="92" t="str">
        <f t="shared" ca="1" si="52"/>
        <v/>
      </c>
      <c r="BW139" s="92" t="str">
        <f t="shared" ca="1" si="52"/>
        <v/>
      </c>
      <c r="BX139" s="92" t="str">
        <f t="shared" ca="1" si="52"/>
        <v/>
      </c>
      <c r="BY139" s="92" t="str">
        <f t="shared" ca="1" si="52"/>
        <v/>
      </c>
      <c r="BZ139" s="92" t="str">
        <f t="shared" ca="1" si="52"/>
        <v/>
      </c>
      <c r="CA139" s="92" t="str">
        <f t="shared" ca="1" si="52"/>
        <v/>
      </c>
      <c r="CB139" s="92" t="str">
        <f t="shared" ca="1" si="52"/>
        <v/>
      </c>
      <c r="CC139" s="92" t="str">
        <f t="shared" ca="1" si="52"/>
        <v/>
      </c>
      <c r="CD139" s="92" t="str">
        <f t="shared" ca="1" si="52"/>
        <v/>
      </c>
      <c r="CE139" s="30" t="str">
        <f t="shared" ca="1" si="49"/>
        <v/>
      </c>
      <c r="CF139" s="31" t="str">
        <f t="shared" ca="1" si="49"/>
        <v/>
      </c>
      <c r="CG139" s="31" t="str">
        <f t="shared" ca="1" si="49"/>
        <v/>
      </c>
      <c r="CH139" s="31" t="str">
        <f t="shared" ca="1" si="49"/>
        <v/>
      </c>
    </row>
    <row r="140" spans="1:86" ht="24" hidden="1" customHeight="1" outlineLevel="1" x14ac:dyDescent="0.2">
      <c r="A140" s="26">
        <v>132</v>
      </c>
      <c r="B140" s="137"/>
      <c r="C140" s="125"/>
      <c r="D140" s="100"/>
      <c r="E140" s="126"/>
      <c r="F140" s="180"/>
      <c r="G140" s="180"/>
      <c r="H140" s="180"/>
      <c r="I140" s="180"/>
      <c r="J140" s="180"/>
      <c r="K140" s="180"/>
      <c r="L140" s="180"/>
      <c r="M140" s="180"/>
      <c r="N140" s="180"/>
      <c r="O140" s="180"/>
      <c r="P140" s="180"/>
      <c r="Q140" s="180"/>
      <c r="R140" s="180"/>
      <c r="S140" s="180"/>
      <c r="T140" s="180"/>
      <c r="U140" s="29">
        <f t="shared" si="50"/>
        <v>0</v>
      </c>
      <c r="W140" s="26">
        <v>132</v>
      </c>
      <c r="X140" s="27">
        <f t="shared" si="36"/>
        <v>0</v>
      </c>
      <c r="Y140" s="27">
        <f t="shared" si="37"/>
        <v>0</v>
      </c>
      <c r="Z140" s="28">
        <f t="shared" si="38"/>
        <v>0</v>
      </c>
      <c r="AA140" s="92" t="str">
        <f t="shared" ca="1" si="51"/>
        <v/>
      </c>
      <c r="AB140" s="92" t="str">
        <f t="shared" ca="1" si="52"/>
        <v/>
      </c>
      <c r="AC140" s="92" t="str">
        <f t="shared" ca="1" si="52"/>
        <v/>
      </c>
      <c r="AD140" s="92" t="str">
        <f t="shared" ca="1" si="52"/>
        <v/>
      </c>
      <c r="AE140" s="92" t="str">
        <f t="shared" ca="1" si="52"/>
        <v/>
      </c>
      <c r="AF140" s="92" t="str">
        <f t="shared" ca="1" si="52"/>
        <v/>
      </c>
      <c r="AG140" s="92" t="str">
        <f t="shared" ca="1" si="52"/>
        <v/>
      </c>
      <c r="AH140" s="92" t="str">
        <f t="shared" ca="1" si="52"/>
        <v/>
      </c>
      <c r="AI140" s="92" t="str">
        <f t="shared" ca="1" si="52"/>
        <v/>
      </c>
      <c r="AJ140" s="92" t="str">
        <f t="shared" ca="1" si="52"/>
        <v/>
      </c>
      <c r="AK140" s="92" t="str">
        <f t="shared" ca="1" si="52"/>
        <v/>
      </c>
      <c r="AL140" s="92" t="str">
        <f t="shared" ca="1" si="52"/>
        <v/>
      </c>
      <c r="AM140" s="92" t="str">
        <f t="shared" ca="1" si="52"/>
        <v/>
      </c>
      <c r="AN140" s="92" t="str">
        <f t="shared" ca="1" si="52"/>
        <v/>
      </c>
      <c r="AO140" s="92" t="str">
        <f t="shared" ca="1" si="52"/>
        <v/>
      </c>
      <c r="AP140" s="92" t="str">
        <f t="shared" ca="1" si="52"/>
        <v/>
      </c>
      <c r="AQ140" s="92" t="str">
        <f t="shared" ca="1" si="52"/>
        <v/>
      </c>
      <c r="AR140" s="92" t="str">
        <f t="shared" ca="1" si="52"/>
        <v/>
      </c>
      <c r="AS140" s="92" t="str">
        <f t="shared" ca="1" si="52"/>
        <v/>
      </c>
      <c r="AT140" s="92" t="str">
        <f t="shared" ca="1" si="52"/>
        <v/>
      </c>
      <c r="AU140" s="92" t="str">
        <f t="shared" ca="1" si="52"/>
        <v/>
      </c>
      <c r="AV140" s="92" t="str">
        <f t="shared" ca="1" si="52"/>
        <v/>
      </c>
      <c r="AW140" s="92" t="str">
        <f t="shared" ca="1" si="52"/>
        <v/>
      </c>
      <c r="AX140" s="92" t="str">
        <f t="shared" ca="1" si="52"/>
        <v/>
      </c>
      <c r="AY140" s="92" t="str">
        <f t="shared" ca="1" si="52"/>
        <v/>
      </c>
      <c r="AZ140" s="92" t="str">
        <f t="shared" ca="1" si="52"/>
        <v/>
      </c>
      <c r="BA140" s="92" t="str">
        <f t="shared" ca="1" si="52"/>
        <v/>
      </c>
      <c r="BB140" s="92" t="str">
        <f t="shared" ca="1" si="52"/>
        <v/>
      </c>
      <c r="BC140" s="92" t="str">
        <f t="shared" ca="1" si="52"/>
        <v/>
      </c>
      <c r="BD140" s="92" t="str">
        <f t="shared" ca="1" si="52"/>
        <v/>
      </c>
      <c r="BE140" s="92" t="str">
        <f t="shared" ca="1" si="52"/>
        <v/>
      </c>
      <c r="BF140" s="92" t="str">
        <f t="shared" ca="1" si="52"/>
        <v/>
      </c>
      <c r="BG140" s="92" t="str">
        <f t="shared" ca="1" si="52"/>
        <v/>
      </c>
      <c r="BH140" s="92" t="str">
        <f t="shared" ca="1" si="52"/>
        <v/>
      </c>
      <c r="BI140" s="92" t="str">
        <f t="shared" ca="1" si="52"/>
        <v/>
      </c>
      <c r="BJ140" s="92" t="str">
        <f t="shared" ca="1" si="52"/>
        <v/>
      </c>
      <c r="BK140" s="92" t="str">
        <f t="shared" ca="1" si="52"/>
        <v/>
      </c>
      <c r="BL140" s="92" t="str">
        <f t="shared" ca="1" si="52"/>
        <v/>
      </c>
      <c r="BM140" s="92" t="str">
        <f t="shared" ca="1" si="52"/>
        <v/>
      </c>
      <c r="BN140" s="92" t="str">
        <f t="shared" ca="1" si="52"/>
        <v/>
      </c>
      <c r="BO140" s="92" t="str">
        <f t="shared" ca="1" si="52"/>
        <v/>
      </c>
      <c r="BP140" s="92" t="str">
        <f t="shared" ca="1" si="52"/>
        <v/>
      </c>
      <c r="BQ140" s="92" t="str">
        <f t="shared" ca="1" si="52"/>
        <v/>
      </c>
      <c r="BR140" s="92" t="str">
        <f t="shared" ca="1" si="52"/>
        <v/>
      </c>
      <c r="BS140" s="92" t="str">
        <f t="shared" ca="1" si="52"/>
        <v/>
      </c>
      <c r="BT140" s="92" t="str">
        <f t="shared" ca="1" si="52"/>
        <v/>
      </c>
      <c r="BU140" s="92" t="str">
        <f t="shared" ca="1" si="52"/>
        <v/>
      </c>
      <c r="BV140" s="92" t="str">
        <f t="shared" ca="1" si="52"/>
        <v/>
      </c>
      <c r="BW140" s="92" t="str">
        <f t="shared" ca="1" si="52"/>
        <v/>
      </c>
      <c r="BX140" s="92" t="str">
        <f t="shared" ca="1" si="52"/>
        <v/>
      </c>
      <c r="BY140" s="92" t="str">
        <f t="shared" ca="1" si="52"/>
        <v/>
      </c>
      <c r="BZ140" s="92" t="str">
        <f t="shared" ca="1" si="52"/>
        <v/>
      </c>
      <c r="CA140" s="92" t="str">
        <f t="shared" ca="1" si="52"/>
        <v/>
      </c>
      <c r="CB140" s="92" t="str">
        <f t="shared" ca="1" si="52"/>
        <v/>
      </c>
      <c r="CC140" s="92" t="str">
        <f t="shared" ca="1" si="52"/>
        <v/>
      </c>
      <c r="CD140" s="92" t="str">
        <f t="shared" ca="1" si="52"/>
        <v/>
      </c>
      <c r="CE140" s="30" t="str">
        <f t="shared" ca="1" si="49"/>
        <v/>
      </c>
      <c r="CF140" s="31" t="str">
        <f t="shared" ca="1" si="49"/>
        <v/>
      </c>
      <c r="CG140" s="31" t="str">
        <f t="shared" ca="1" si="49"/>
        <v/>
      </c>
      <c r="CH140" s="31" t="str">
        <f t="shared" ca="1" si="49"/>
        <v/>
      </c>
    </row>
    <row r="141" spans="1:86" ht="24" hidden="1" customHeight="1" outlineLevel="1" x14ac:dyDescent="0.2">
      <c r="A141" s="26">
        <v>133</v>
      </c>
      <c r="B141" s="137"/>
      <c r="C141" s="125"/>
      <c r="D141" s="100"/>
      <c r="E141" s="126"/>
      <c r="F141" s="180"/>
      <c r="G141" s="180"/>
      <c r="H141" s="180"/>
      <c r="I141" s="180"/>
      <c r="J141" s="180"/>
      <c r="K141" s="180"/>
      <c r="L141" s="180"/>
      <c r="M141" s="180"/>
      <c r="N141" s="180"/>
      <c r="O141" s="180"/>
      <c r="P141" s="180"/>
      <c r="Q141" s="180"/>
      <c r="R141" s="180"/>
      <c r="S141" s="180"/>
      <c r="T141" s="180"/>
      <c r="U141" s="29">
        <f t="shared" si="50"/>
        <v>0</v>
      </c>
      <c r="W141" s="26">
        <v>133</v>
      </c>
      <c r="X141" s="27">
        <f t="shared" si="36"/>
        <v>0</v>
      </c>
      <c r="Y141" s="27">
        <f t="shared" si="37"/>
        <v>0</v>
      </c>
      <c r="Z141" s="28">
        <f t="shared" si="38"/>
        <v>0</v>
      </c>
      <c r="AA141" s="92" t="str">
        <f t="shared" ca="1" si="51"/>
        <v/>
      </c>
      <c r="AB141" s="92" t="str">
        <f t="shared" ca="1" si="52"/>
        <v/>
      </c>
      <c r="AC141" s="92" t="str">
        <f t="shared" ca="1" si="52"/>
        <v/>
      </c>
      <c r="AD141" s="92" t="str">
        <f t="shared" ca="1" si="52"/>
        <v/>
      </c>
      <c r="AE141" s="92" t="str">
        <f t="shared" ca="1" si="52"/>
        <v/>
      </c>
      <c r="AF141" s="92" t="str">
        <f t="shared" ca="1" si="52"/>
        <v/>
      </c>
      <c r="AG141" s="92" t="str">
        <f t="shared" ca="1" si="52"/>
        <v/>
      </c>
      <c r="AH141" s="92" t="str">
        <f t="shared" ca="1" si="52"/>
        <v/>
      </c>
      <c r="AI141" s="92" t="str">
        <f t="shared" ca="1" si="52"/>
        <v/>
      </c>
      <c r="AJ141" s="92" t="str">
        <f t="shared" ca="1" si="52"/>
        <v/>
      </c>
      <c r="AK141" s="92" t="str">
        <f t="shared" ca="1" si="52"/>
        <v/>
      </c>
      <c r="AL141" s="92" t="str">
        <f t="shared" ca="1" si="52"/>
        <v/>
      </c>
      <c r="AM141" s="92" t="str">
        <f t="shared" ca="1" si="52"/>
        <v/>
      </c>
      <c r="AN141" s="92" t="str">
        <f t="shared" ca="1" si="52"/>
        <v/>
      </c>
      <c r="AO141" s="92" t="str">
        <f t="shared" ca="1" si="52"/>
        <v/>
      </c>
      <c r="AP141" s="92" t="str">
        <f t="shared" ca="1" si="52"/>
        <v/>
      </c>
      <c r="AQ141" s="92" t="str">
        <f t="shared" ca="1" si="52"/>
        <v/>
      </c>
      <c r="AR141" s="92" t="str">
        <f t="shared" ca="1" si="52"/>
        <v/>
      </c>
      <c r="AS141" s="92" t="str">
        <f t="shared" ca="1" si="52"/>
        <v/>
      </c>
      <c r="AT141" s="92" t="str">
        <f t="shared" ca="1" si="52"/>
        <v/>
      </c>
      <c r="AU141" s="92" t="str">
        <f t="shared" ca="1" si="52"/>
        <v/>
      </c>
      <c r="AV141" s="92" t="str">
        <f t="shared" ca="1" si="52"/>
        <v/>
      </c>
      <c r="AW141" s="92" t="str">
        <f t="shared" ca="1" si="52"/>
        <v/>
      </c>
      <c r="AX141" s="92" t="str">
        <f t="shared" ca="1" si="52"/>
        <v/>
      </c>
      <c r="AY141" s="92" t="str">
        <f t="shared" ca="1" si="52"/>
        <v/>
      </c>
      <c r="AZ141" s="92" t="str">
        <f t="shared" ca="1" si="52"/>
        <v/>
      </c>
      <c r="BA141" s="92" t="str">
        <f t="shared" ca="1" si="52"/>
        <v/>
      </c>
      <c r="BB141" s="92" t="str">
        <f t="shared" ca="1" si="52"/>
        <v/>
      </c>
      <c r="BC141" s="92" t="str">
        <f t="shared" ca="1" si="52"/>
        <v/>
      </c>
      <c r="BD141" s="92" t="str">
        <f t="shared" ca="1" si="52"/>
        <v/>
      </c>
      <c r="BE141" s="92" t="str">
        <f t="shared" ca="1" si="52"/>
        <v/>
      </c>
      <c r="BF141" s="92" t="str">
        <f t="shared" ca="1" si="52"/>
        <v/>
      </c>
      <c r="BG141" s="92" t="str">
        <f t="shared" ca="1" si="52"/>
        <v/>
      </c>
      <c r="BH141" s="92" t="str">
        <f t="shared" ca="1" si="52"/>
        <v/>
      </c>
      <c r="BI141" s="92" t="str">
        <f t="shared" ca="1" si="52"/>
        <v/>
      </c>
      <c r="BJ141" s="92" t="str">
        <f t="shared" ca="1" si="52"/>
        <v/>
      </c>
      <c r="BK141" s="92" t="str">
        <f t="shared" ca="1" si="52"/>
        <v/>
      </c>
      <c r="BL141" s="92" t="str">
        <f t="shared" ca="1" si="52"/>
        <v/>
      </c>
      <c r="BM141" s="92" t="str">
        <f t="shared" ca="1" si="52"/>
        <v/>
      </c>
      <c r="BN141" s="92" t="str">
        <f t="shared" ca="1" si="52"/>
        <v/>
      </c>
      <c r="BO141" s="92" t="str">
        <f t="shared" ca="1" si="52"/>
        <v/>
      </c>
      <c r="BP141" s="92" t="str">
        <f t="shared" ca="1" si="52"/>
        <v/>
      </c>
      <c r="BQ141" s="92" t="str">
        <f t="shared" ca="1" si="52"/>
        <v/>
      </c>
      <c r="BR141" s="92" t="str">
        <f t="shared" ca="1" si="52"/>
        <v/>
      </c>
      <c r="BS141" s="92" t="str">
        <f t="shared" ca="1" si="52"/>
        <v/>
      </c>
      <c r="BT141" s="92" t="str">
        <f t="shared" ca="1" si="52"/>
        <v/>
      </c>
      <c r="BU141" s="92" t="str">
        <f t="shared" ca="1" si="52"/>
        <v/>
      </c>
      <c r="BV141" s="92" t="str">
        <f t="shared" ca="1" si="52"/>
        <v/>
      </c>
      <c r="BW141" s="92" t="str">
        <f t="shared" ca="1" si="52"/>
        <v/>
      </c>
      <c r="BX141" s="92" t="str">
        <f t="shared" ca="1" si="52"/>
        <v/>
      </c>
      <c r="BY141" s="92" t="str">
        <f t="shared" ca="1" si="52"/>
        <v/>
      </c>
      <c r="BZ141" s="92" t="str">
        <f t="shared" ca="1" si="52"/>
        <v/>
      </c>
      <c r="CA141" s="92" t="str">
        <f t="shared" ca="1" si="52"/>
        <v/>
      </c>
      <c r="CB141" s="92" t="str">
        <f t="shared" ca="1" si="52"/>
        <v/>
      </c>
      <c r="CC141" s="92" t="str">
        <f t="shared" ca="1" si="52"/>
        <v/>
      </c>
      <c r="CD141" s="92" t="str">
        <f t="shared" ca="1" si="52"/>
        <v/>
      </c>
      <c r="CE141" s="30" t="str">
        <f t="shared" ca="1" si="49"/>
        <v/>
      </c>
      <c r="CF141" s="31" t="str">
        <f t="shared" ca="1" si="49"/>
        <v/>
      </c>
      <c r="CG141" s="31" t="str">
        <f t="shared" ca="1" si="49"/>
        <v/>
      </c>
      <c r="CH141" s="31" t="str">
        <f t="shared" ca="1" si="49"/>
        <v/>
      </c>
    </row>
    <row r="142" spans="1:86" ht="24" hidden="1" customHeight="1" outlineLevel="1" x14ac:dyDescent="0.2">
      <c r="A142" s="26">
        <v>134</v>
      </c>
      <c r="B142" s="137"/>
      <c r="C142" s="125"/>
      <c r="D142" s="100"/>
      <c r="E142" s="126"/>
      <c r="F142" s="180"/>
      <c r="G142" s="180"/>
      <c r="H142" s="180"/>
      <c r="I142" s="180"/>
      <c r="J142" s="180"/>
      <c r="K142" s="180"/>
      <c r="L142" s="180"/>
      <c r="M142" s="180"/>
      <c r="N142" s="180"/>
      <c r="O142" s="180"/>
      <c r="P142" s="180"/>
      <c r="Q142" s="180"/>
      <c r="R142" s="180"/>
      <c r="S142" s="180"/>
      <c r="T142" s="180"/>
      <c r="U142" s="29">
        <f t="shared" si="50"/>
        <v>0</v>
      </c>
      <c r="W142" s="26">
        <v>134</v>
      </c>
      <c r="X142" s="27">
        <f t="shared" si="36"/>
        <v>0</v>
      </c>
      <c r="Y142" s="27">
        <f t="shared" si="37"/>
        <v>0</v>
      </c>
      <c r="Z142" s="28">
        <f t="shared" si="38"/>
        <v>0</v>
      </c>
      <c r="AA142" s="92" t="str">
        <f t="shared" ca="1" si="51"/>
        <v/>
      </c>
      <c r="AB142" s="92" t="str">
        <f t="shared" ca="1" si="52"/>
        <v/>
      </c>
      <c r="AC142" s="92" t="str">
        <f t="shared" ca="1" si="52"/>
        <v/>
      </c>
      <c r="AD142" s="92" t="str">
        <f t="shared" ca="1" si="52"/>
        <v/>
      </c>
      <c r="AE142" s="92" t="str">
        <f t="shared" ca="1" si="52"/>
        <v/>
      </c>
      <c r="AF142" s="92" t="str">
        <f t="shared" ca="1" si="52"/>
        <v/>
      </c>
      <c r="AG142" s="92" t="str">
        <f t="shared" ca="1" si="52"/>
        <v/>
      </c>
      <c r="AH142" s="92" t="str">
        <f t="shared" ca="1" si="52"/>
        <v/>
      </c>
      <c r="AI142" s="92" t="str">
        <f t="shared" ca="1" si="52"/>
        <v/>
      </c>
      <c r="AJ142" s="92" t="str">
        <f t="shared" ca="1" si="52"/>
        <v/>
      </c>
      <c r="AK142" s="92" t="str">
        <f t="shared" ca="1" si="52"/>
        <v/>
      </c>
      <c r="AL142" s="92" t="str">
        <f t="shared" ca="1" si="52"/>
        <v/>
      </c>
      <c r="AM142" s="92" t="str">
        <f t="shared" ca="1" si="52"/>
        <v/>
      </c>
      <c r="AN142" s="92" t="str">
        <f t="shared" ca="1" si="52"/>
        <v/>
      </c>
      <c r="AO142" s="92" t="str">
        <f t="shared" ca="1" si="52"/>
        <v/>
      </c>
      <c r="AP142" s="92" t="str">
        <f t="shared" ca="1" si="52"/>
        <v/>
      </c>
      <c r="AQ142" s="92" t="str">
        <f t="shared" ca="1" si="52"/>
        <v/>
      </c>
      <c r="AR142" s="92" t="str">
        <f t="shared" ca="1" si="52"/>
        <v/>
      </c>
      <c r="AS142" s="92" t="str">
        <f t="shared" ca="1" si="52"/>
        <v/>
      </c>
      <c r="AT142" s="92" t="str">
        <f t="shared" ca="1" si="52"/>
        <v/>
      </c>
      <c r="AU142" s="92" t="str">
        <f t="shared" ca="1" si="52"/>
        <v/>
      </c>
      <c r="AV142" s="92" t="str">
        <f t="shared" ca="1" si="52"/>
        <v/>
      </c>
      <c r="AW142" s="92" t="str">
        <f t="shared" ca="1" si="52"/>
        <v/>
      </c>
      <c r="AX142" s="92" t="str">
        <f t="shared" ca="1" si="52"/>
        <v/>
      </c>
      <c r="AY142" s="92" t="str">
        <f t="shared" ca="1" si="52"/>
        <v/>
      </c>
      <c r="AZ142" s="92" t="str">
        <f t="shared" ca="1" si="52"/>
        <v/>
      </c>
      <c r="BA142" s="92" t="str">
        <f t="shared" ca="1" si="52"/>
        <v/>
      </c>
      <c r="BB142" s="92" t="str">
        <f t="shared" ca="1" si="52"/>
        <v/>
      </c>
      <c r="BC142" s="92" t="str">
        <f t="shared" ca="1" si="52"/>
        <v/>
      </c>
      <c r="BD142" s="92" t="str">
        <f t="shared" ca="1" si="52"/>
        <v/>
      </c>
      <c r="BE142" s="92" t="str">
        <f t="shared" ca="1" si="52"/>
        <v/>
      </c>
      <c r="BF142" s="92" t="str">
        <f t="shared" ca="1" si="52"/>
        <v/>
      </c>
      <c r="BG142" s="92" t="str">
        <f t="shared" ca="1" si="52"/>
        <v/>
      </c>
      <c r="BH142" s="92" t="str">
        <f t="shared" ca="1" si="52"/>
        <v/>
      </c>
      <c r="BI142" s="92" t="str">
        <f t="shared" ca="1" si="52"/>
        <v/>
      </c>
      <c r="BJ142" s="92" t="str">
        <f t="shared" ca="1" si="52"/>
        <v/>
      </c>
      <c r="BK142" s="92" t="str">
        <f t="shared" ca="1" si="52"/>
        <v/>
      </c>
      <c r="BL142" s="92" t="str">
        <f t="shared" ca="1" si="52"/>
        <v/>
      </c>
      <c r="BM142" s="92" t="str">
        <f t="shared" ca="1" si="52"/>
        <v/>
      </c>
      <c r="BN142" s="92" t="str">
        <f t="shared" ca="1" si="52"/>
        <v/>
      </c>
      <c r="BO142" s="92" t="str">
        <f t="shared" ca="1" si="52"/>
        <v/>
      </c>
      <c r="BP142" s="92" t="str">
        <f t="shared" ca="1" si="52"/>
        <v/>
      </c>
      <c r="BQ142" s="92" t="str">
        <f t="shared" ca="1" si="52"/>
        <v/>
      </c>
      <c r="BR142" s="92" t="str">
        <f t="shared" ca="1" si="52"/>
        <v/>
      </c>
      <c r="BS142" s="92" t="str">
        <f t="shared" ca="1" si="52"/>
        <v/>
      </c>
      <c r="BT142" s="92" t="str">
        <f t="shared" ca="1" si="52"/>
        <v/>
      </c>
      <c r="BU142" s="92" t="str">
        <f t="shared" ca="1" si="52"/>
        <v/>
      </c>
      <c r="BV142" s="92" t="str">
        <f t="shared" ca="1" si="52"/>
        <v/>
      </c>
      <c r="BW142" s="92" t="str">
        <f t="shared" ca="1" si="52"/>
        <v/>
      </c>
      <c r="BX142" s="92" t="str">
        <f t="shared" ca="1" si="52"/>
        <v/>
      </c>
      <c r="BY142" s="92" t="str">
        <f t="shared" ca="1" si="52"/>
        <v/>
      </c>
      <c r="BZ142" s="92" t="str">
        <f t="shared" ca="1" si="52"/>
        <v/>
      </c>
      <c r="CA142" s="92" t="str">
        <f t="shared" ca="1" si="52"/>
        <v/>
      </c>
      <c r="CB142" s="92" t="str">
        <f t="shared" ca="1" si="52"/>
        <v/>
      </c>
      <c r="CC142" s="92" t="str">
        <f t="shared" ca="1" si="52"/>
        <v/>
      </c>
      <c r="CD142" s="92" t="str">
        <f t="shared" ca="1" si="52"/>
        <v/>
      </c>
      <c r="CE142" s="30" t="str">
        <f t="shared" ca="1" si="49"/>
        <v/>
      </c>
      <c r="CF142" s="31" t="str">
        <f t="shared" ca="1" si="49"/>
        <v/>
      </c>
      <c r="CG142" s="31" t="str">
        <f t="shared" ca="1" si="49"/>
        <v/>
      </c>
      <c r="CH142" s="31" t="str">
        <f t="shared" ca="1" si="49"/>
        <v/>
      </c>
    </row>
    <row r="143" spans="1:86" ht="24" hidden="1" customHeight="1" outlineLevel="1" x14ac:dyDescent="0.2">
      <c r="A143" s="26">
        <v>135</v>
      </c>
      <c r="B143" s="137"/>
      <c r="C143" s="125"/>
      <c r="D143" s="100"/>
      <c r="E143" s="126"/>
      <c r="F143" s="180"/>
      <c r="G143" s="180"/>
      <c r="H143" s="180"/>
      <c r="I143" s="180"/>
      <c r="J143" s="180"/>
      <c r="K143" s="180"/>
      <c r="L143" s="180"/>
      <c r="M143" s="180"/>
      <c r="N143" s="180"/>
      <c r="O143" s="180"/>
      <c r="P143" s="180"/>
      <c r="Q143" s="180"/>
      <c r="R143" s="180"/>
      <c r="S143" s="180"/>
      <c r="T143" s="180"/>
      <c r="U143" s="29">
        <f t="shared" si="50"/>
        <v>0</v>
      </c>
      <c r="W143" s="26">
        <v>135</v>
      </c>
      <c r="X143" s="27">
        <f t="shared" si="36"/>
        <v>0</v>
      </c>
      <c r="Y143" s="27">
        <f t="shared" si="37"/>
        <v>0</v>
      </c>
      <c r="Z143" s="28">
        <f t="shared" si="38"/>
        <v>0</v>
      </c>
      <c r="AA143" s="92" t="str">
        <f t="shared" ca="1" si="51"/>
        <v/>
      </c>
      <c r="AB143" s="92" t="str">
        <f t="shared" ca="1" si="52"/>
        <v/>
      </c>
      <c r="AC143" s="92" t="str">
        <f t="shared" ca="1" si="52"/>
        <v/>
      </c>
      <c r="AD143" s="92" t="str">
        <f t="shared" ca="1" si="52"/>
        <v/>
      </c>
      <c r="AE143" s="92" t="str">
        <f t="shared" ca="1" si="52"/>
        <v/>
      </c>
      <c r="AF143" s="92" t="str">
        <f t="shared" ca="1" si="52"/>
        <v/>
      </c>
      <c r="AG143" s="92" t="str">
        <f t="shared" ca="1" si="52"/>
        <v/>
      </c>
      <c r="AH143" s="92" t="str">
        <f t="shared" ca="1" si="52"/>
        <v/>
      </c>
      <c r="AI143" s="92" t="str">
        <f t="shared" ca="1" si="52"/>
        <v/>
      </c>
      <c r="AJ143" s="92" t="str">
        <f t="shared" ca="1" si="52"/>
        <v/>
      </c>
      <c r="AK143" s="92" t="str">
        <f t="shared" ca="1" si="52"/>
        <v/>
      </c>
      <c r="AL143" s="92" t="str">
        <f t="shared" ca="1" si="52"/>
        <v/>
      </c>
      <c r="AM143" s="92" t="str">
        <f t="shared" ca="1" si="52"/>
        <v/>
      </c>
      <c r="AN143" s="92" t="str">
        <f t="shared" ca="1" si="52"/>
        <v/>
      </c>
      <c r="AO143" s="92" t="str">
        <f t="shared" ca="1" si="52"/>
        <v/>
      </c>
      <c r="AP143" s="92" t="str">
        <f t="shared" ca="1" si="52"/>
        <v/>
      </c>
      <c r="AQ143" s="92" t="str">
        <f t="shared" ca="1" si="52"/>
        <v/>
      </c>
      <c r="AR143" s="92" t="str">
        <f t="shared" ca="1" si="52"/>
        <v/>
      </c>
      <c r="AS143" s="92" t="str">
        <f t="shared" ca="1" si="52"/>
        <v/>
      </c>
      <c r="AT143" s="92" t="str">
        <f t="shared" ca="1" si="52"/>
        <v/>
      </c>
      <c r="AU143" s="92" t="str">
        <f t="shared" ca="1" si="52"/>
        <v/>
      </c>
      <c r="AV143" s="92" t="str">
        <f t="shared" ca="1" si="52"/>
        <v/>
      </c>
      <c r="AW143" s="92" t="str">
        <f t="shared" ca="1" si="52"/>
        <v/>
      </c>
      <c r="AX143" s="92" t="str">
        <f t="shared" ca="1" si="52"/>
        <v/>
      </c>
      <c r="AY143" s="92" t="str">
        <f t="shared" ca="1" si="52"/>
        <v/>
      </c>
      <c r="AZ143" s="92" t="str">
        <f t="shared" ca="1" si="52"/>
        <v/>
      </c>
      <c r="BA143" s="92" t="str">
        <f t="shared" ca="1" si="52"/>
        <v/>
      </c>
      <c r="BB143" s="92" t="str">
        <f t="shared" ca="1" si="52"/>
        <v/>
      </c>
      <c r="BC143" s="92" t="str">
        <f t="shared" ca="1" si="52"/>
        <v/>
      </c>
      <c r="BD143" s="92" t="str">
        <f t="shared" ca="1" si="52"/>
        <v/>
      </c>
      <c r="BE143" s="92" t="str">
        <f t="shared" ca="1" si="52"/>
        <v/>
      </c>
      <c r="BF143" s="92" t="str">
        <f t="shared" ca="1" si="52"/>
        <v/>
      </c>
      <c r="BG143" s="92" t="str">
        <f t="shared" ca="1" si="52"/>
        <v/>
      </c>
      <c r="BH143" s="92" t="str">
        <f t="shared" ca="1" si="52"/>
        <v/>
      </c>
      <c r="BI143" s="92" t="str">
        <f t="shared" ca="1" si="52"/>
        <v/>
      </c>
      <c r="BJ143" s="92" t="str">
        <f t="shared" ca="1" si="52"/>
        <v/>
      </c>
      <c r="BK143" s="92" t="str">
        <f t="shared" ca="1" si="52"/>
        <v/>
      </c>
      <c r="BL143" s="92" t="str">
        <f t="shared" ca="1" si="52"/>
        <v/>
      </c>
      <c r="BM143" s="92" t="str">
        <f t="shared" ca="1" si="52"/>
        <v/>
      </c>
      <c r="BN143" s="92" t="str">
        <f t="shared" ca="1" si="52"/>
        <v/>
      </c>
      <c r="BO143" s="92" t="str">
        <f t="shared" ca="1" si="52"/>
        <v/>
      </c>
      <c r="BP143" s="92" t="str">
        <f t="shared" ca="1" si="52"/>
        <v/>
      </c>
      <c r="BQ143" s="92" t="str">
        <f t="shared" ca="1" si="52"/>
        <v/>
      </c>
      <c r="BR143" s="92" t="str">
        <f t="shared" ca="1" si="52"/>
        <v/>
      </c>
      <c r="BS143" s="92" t="str">
        <f t="shared" ca="1" si="52"/>
        <v/>
      </c>
      <c r="BT143" s="92" t="str">
        <f t="shared" ca="1" si="52"/>
        <v/>
      </c>
      <c r="BU143" s="92" t="str">
        <f t="shared" ca="1" si="52"/>
        <v/>
      </c>
      <c r="BV143" s="92" t="str">
        <f t="shared" ca="1" si="52"/>
        <v/>
      </c>
      <c r="BW143" s="92" t="str">
        <f t="shared" ca="1" si="52"/>
        <v/>
      </c>
      <c r="BX143" s="92" t="str">
        <f t="shared" ca="1" si="52"/>
        <v/>
      </c>
      <c r="BY143" s="92" t="str">
        <f t="shared" ca="1" si="52"/>
        <v/>
      </c>
      <c r="BZ143" s="92" t="str">
        <f t="shared" ca="1" si="52"/>
        <v/>
      </c>
      <c r="CA143" s="92" t="str">
        <f t="shared" ca="1" si="52"/>
        <v/>
      </c>
      <c r="CB143" s="92" t="str">
        <f t="shared" ca="1" si="52"/>
        <v/>
      </c>
      <c r="CC143" s="92" t="str">
        <f t="shared" ca="1" si="52"/>
        <v/>
      </c>
      <c r="CD143" s="92" t="str">
        <f t="shared" ca="1" si="52"/>
        <v/>
      </c>
      <c r="CE143" s="30" t="str">
        <f t="shared" ca="1" si="49"/>
        <v/>
      </c>
      <c r="CF143" s="31" t="str">
        <f t="shared" ca="1" si="49"/>
        <v/>
      </c>
      <c r="CG143" s="31" t="str">
        <f t="shared" ca="1" si="49"/>
        <v/>
      </c>
      <c r="CH143" s="31" t="str">
        <f t="shared" ca="1" si="49"/>
        <v/>
      </c>
    </row>
    <row r="144" spans="1:86" ht="24" hidden="1" customHeight="1" outlineLevel="1" x14ac:dyDescent="0.2">
      <c r="A144" s="26">
        <v>136</v>
      </c>
      <c r="B144" s="137"/>
      <c r="C144" s="125"/>
      <c r="D144" s="100"/>
      <c r="E144" s="126"/>
      <c r="F144" s="180"/>
      <c r="G144" s="180"/>
      <c r="H144" s="180"/>
      <c r="I144" s="180"/>
      <c r="J144" s="180"/>
      <c r="K144" s="180"/>
      <c r="L144" s="180"/>
      <c r="M144" s="180"/>
      <c r="N144" s="180"/>
      <c r="O144" s="180"/>
      <c r="P144" s="180"/>
      <c r="Q144" s="180"/>
      <c r="R144" s="180"/>
      <c r="S144" s="180"/>
      <c r="T144" s="180"/>
      <c r="U144" s="29">
        <f t="shared" si="50"/>
        <v>0</v>
      </c>
      <c r="W144" s="26">
        <v>136</v>
      </c>
      <c r="X144" s="27">
        <f t="shared" si="36"/>
        <v>0</v>
      </c>
      <c r="Y144" s="27">
        <f t="shared" si="37"/>
        <v>0</v>
      </c>
      <c r="Z144" s="28">
        <f t="shared" si="38"/>
        <v>0</v>
      </c>
      <c r="AA144" s="92" t="str">
        <f t="shared" ca="1" si="51"/>
        <v/>
      </c>
      <c r="AB144" s="92" t="str">
        <f t="shared" ca="1" si="52"/>
        <v/>
      </c>
      <c r="AC144" s="92" t="str">
        <f t="shared" ca="1" si="52"/>
        <v/>
      </c>
      <c r="AD144" s="92" t="str">
        <f t="shared" ca="1" si="52"/>
        <v/>
      </c>
      <c r="AE144" s="92" t="str">
        <f t="shared" ca="1" si="52"/>
        <v/>
      </c>
      <c r="AF144" s="92" t="str">
        <f t="shared" ca="1" si="52"/>
        <v/>
      </c>
      <c r="AG144" s="92" t="str">
        <f t="shared" ca="1" si="52"/>
        <v/>
      </c>
      <c r="AH144" s="92" t="str">
        <f t="shared" ca="1" si="52"/>
        <v/>
      </c>
      <c r="AI144" s="92" t="str">
        <f t="shared" ca="1" si="52"/>
        <v/>
      </c>
      <c r="AJ144" s="92" t="str">
        <f t="shared" ca="1" si="52"/>
        <v/>
      </c>
      <c r="AK144" s="92" t="str">
        <f t="shared" ca="1" si="52"/>
        <v/>
      </c>
      <c r="AL144" s="92" t="str">
        <f t="shared" ca="1" si="52"/>
        <v/>
      </c>
      <c r="AM144" s="92" t="str">
        <f t="shared" ca="1" si="52"/>
        <v/>
      </c>
      <c r="AN144" s="92" t="str">
        <f t="shared" ca="1" si="52"/>
        <v/>
      </c>
      <c r="AO144" s="92" t="str">
        <f t="shared" ca="1" si="52"/>
        <v/>
      </c>
      <c r="AP144" s="92" t="str">
        <f t="shared" ca="1" si="52"/>
        <v/>
      </c>
      <c r="AQ144" s="92" t="str">
        <f t="shared" ref="AB144:CD148" ca="1" si="53">IF(INDIRECT(AQ$3&amp;ROW())="","",IF(AQ$7=$X144,INDIRECT(AQ$3&amp;ROW()),""))</f>
        <v/>
      </c>
      <c r="AR144" s="92" t="str">
        <f t="shared" ca="1" si="53"/>
        <v/>
      </c>
      <c r="AS144" s="92" t="str">
        <f t="shared" ca="1" si="53"/>
        <v/>
      </c>
      <c r="AT144" s="92" t="str">
        <f t="shared" ca="1" si="53"/>
        <v/>
      </c>
      <c r="AU144" s="92" t="str">
        <f t="shared" ca="1" si="53"/>
        <v/>
      </c>
      <c r="AV144" s="92" t="str">
        <f t="shared" ca="1" si="53"/>
        <v/>
      </c>
      <c r="AW144" s="92" t="str">
        <f t="shared" ca="1" si="53"/>
        <v/>
      </c>
      <c r="AX144" s="92" t="str">
        <f t="shared" ca="1" si="53"/>
        <v/>
      </c>
      <c r="AY144" s="92" t="str">
        <f t="shared" ca="1" si="53"/>
        <v/>
      </c>
      <c r="AZ144" s="92" t="str">
        <f t="shared" ca="1" si="53"/>
        <v/>
      </c>
      <c r="BA144" s="92" t="str">
        <f t="shared" ca="1" si="53"/>
        <v/>
      </c>
      <c r="BB144" s="92" t="str">
        <f t="shared" ca="1" si="53"/>
        <v/>
      </c>
      <c r="BC144" s="92" t="str">
        <f t="shared" ca="1" si="53"/>
        <v/>
      </c>
      <c r="BD144" s="92" t="str">
        <f t="shared" ca="1" si="53"/>
        <v/>
      </c>
      <c r="BE144" s="92" t="str">
        <f t="shared" ca="1" si="53"/>
        <v/>
      </c>
      <c r="BF144" s="92" t="str">
        <f t="shared" ca="1" si="53"/>
        <v/>
      </c>
      <c r="BG144" s="92" t="str">
        <f t="shared" ca="1" si="53"/>
        <v/>
      </c>
      <c r="BH144" s="92" t="str">
        <f t="shared" ca="1" si="53"/>
        <v/>
      </c>
      <c r="BI144" s="92" t="str">
        <f t="shared" ca="1" si="53"/>
        <v/>
      </c>
      <c r="BJ144" s="92" t="str">
        <f t="shared" ca="1" si="53"/>
        <v/>
      </c>
      <c r="BK144" s="92" t="str">
        <f t="shared" ca="1" si="53"/>
        <v/>
      </c>
      <c r="BL144" s="92" t="str">
        <f t="shared" ca="1" si="53"/>
        <v/>
      </c>
      <c r="BM144" s="92" t="str">
        <f t="shared" ca="1" si="53"/>
        <v/>
      </c>
      <c r="BN144" s="92" t="str">
        <f t="shared" ca="1" si="53"/>
        <v/>
      </c>
      <c r="BO144" s="92" t="str">
        <f t="shared" ca="1" si="53"/>
        <v/>
      </c>
      <c r="BP144" s="92" t="str">
        <f t="shared" ca="1" si="53"/>
        <v/>
      </c>
      <c r="BQ144" s="92" t="str">
        <f t="shared" ca="1" si="53"/>
        <v/>
      </c>
      <c r="BR144" s="92" t="str">
        <f t="shared" ca="1" si="53"/>
        <v/>
      </c>
      <c r="BS144" s="92" t="str">
        <f t="shared" ca="1" si="53"/>
        <v/>
      </c>
      <c r="BT144" s="92" t="str">
        <f t="shared" ca="1" si="53"/>
        <v/>
      </c>
      <c r="BU144" s="92" t="str">
        <f t="shared" ca="1" si="53"/>
        <v/>
      </c>
      <c r="BV144" s="92" t="str">
        <f t="shared" ca="1" si="53"/>
        <v/>
      </c>
      <c r="BW144" s="92" t="str">
        <f t="shared" ca="1" si="53"/>
        <v/>
      </c>
      <c r="BX144" s="92" t="str">
        <f t="shared" ca="1" si="53"/>
        <v/>
      </c>
      <c r="BY144" s="92" t="str">
        <f t="shared" ca="1" si="53"/>
        <v/>
      </c>
      <c r="BZ144" s="92" t="str">
        <f t="shared" ca="1" si="53"/>
        <v/>
      </c>
      <c r="CA144" s="92" t="str">
        <f t="shared" ca="1" si="53"/>
        <v/>
      </c>
      <c r="CB144" s="92" t="str">
        <f t="shared" ca="1" si="53"/>
        <v/>
      </c>
      <c r="CC144" s="92" t="str">
        <f t="shared" ca="1" si="53"/>
        <v/>
      </c>
      <c r="CD144" s="92" t="str">
        <f t="shared" ca="1" si="53"/>
        <v/>
      </c>
      <c r="CE144" s="30" t="str">
        <f t="shared" ca="1" si="49"/>
        <v/>
      </c>
      <c r="CF144" s="31" t="str">
        <f t="shared" ca="1" si="49"/>
        <v/>
      </c>
      <c r="CG144" s="31" t="str">
        <f t="shared" ca="1" si="49"/>
        <v/>
      </c>
      <c r="CH144" s="31" t="str">
        <f t="shared" ca="1" si="49"/>
        <v/>
      </c>
    </row>
    <row r="145" spans="1:86" ht="24" hidden="1" customHeight="1" outlineLevel="1" x14ac:dyDescent="0.2">
      <c r="A145" s="26">
        <v>137</v>
      </c>
      <c r="B145" s="137"/>
      <c r="C145" s="125"/>
      <c r="D145" s="100"/>
      <c r="E145" s="126"/>
      <c r="F145" s="180"/>
      <c r="G145" s="180"/>
      <c r="H145" s="180"/>
      <c r="I145" s="180"/>
      <c r="J145" s="180"/>
      <c r="K145" s="180"/>
      <c r="L145" s="180"/>
      <c r="M145" s="180"/>
      <c r="N145" s="180"/>
      <c r="O145" s="180"/>
      <c r="P145" s="180"/>
      <c r="Q145" s="180"/>
      <c r="R145" s="180"/>
      <c r="S145" s="180"/>
      <c r="T145" s="180"/>
      <c r="U145" s="29">
        <f t="shared" si="50"/>
        <v>0</v>
      </c>
      <c r="W145" s="26">
        <v>137</v>
      </c>
      <c r="X145" s="27">
        <f t="shared" si="36"/>
        <v>0</v>
      </c>
      <c r="Y145" s="27">
        <f t="shared" si="37"/>
        <v>0</v>
      </c>
      <c r="Z145" s="28">
        <f t="shared" si="38"/>
        <v>0</v>
      </c>
      <c r="AA145" s="92" t="str">
        <f t="shared" ca="1" si="51"/>
        <v/>
      </c>
      <c r="AB145" s="92" t="str">
        <f t="shared" ca="1" si="53"/>
        <v/>
      </c>
      <c r="AC145" s="92" t="str">
        <f t="shared" ca="1" si="53"/>
        <v/>
      </c>
      <c r="AD145" s="92" t="str">
        <f t="shared" ca="1" si="53"/>
        <v/>
      </c>
      <c r="AE145" s="92" t="str">
        <f t="shared" ca="1" si="53"/>
        <v/>
      </c>
      <c r="AF145" s="92" t="str">
        <f t="shared" ca="1" si="53"/>
        <v/>
      </c>
      <c r="AG145" s="92" t="str">
        <f t="shared" ca="1" si="53"/>
        <v/>
      </c>
      <c r="AH145" s="92" t="str">
        <f t="shared" ca="1" si="53"/>
        <v/>
      </c>
      <c r="AI145" s="92" t="str">
        <f t="shared" ca="1" si="53"/>
        <v/>
      </c>
      <c r="AJ145" s="92" t="str">
        <f t="shared" ca="1" si="53"/>
        <v/>
      </c>
      <c r="AK145" s="92" t="str">
        <f t="shared" ca="1" si="53"/>
        <v/>
      </c>
      <c r="AL145" s="92" t="str">
        <f t="shared" ca="1" si="53"/>
        <v/>
      </c>
      <c r="AM145" s="92" t="str">
        <f t="shared" ca="1" si="53"/>
        <v/>
      </c>
      <c r="AN145" s="92" t="str">
        <f t="shared" ca="1" si="53"/>
        <v/>
      </c>
      <c r="AO145" s="92" t="str">
        <f t="shared" ca="1" si="53"/>
        <v/>
      </c>
      <c r="AP145" s="92" t="str">
        <f t="shared" ca="1" si="53"/>
        <v/>
      </c>
      <c r="AQ145" s="92" t="str">
        <f t="shared" ca="1" si="53"/>
        <v/>
      </c>
      <c r="AR145" s="92" t="str">
        <f t="shared" ca="1" si="53"/>
        <v/>
      </c>
      <c r="AS145" s="92" t="str">
        <f t="shared" ca="1" si="53"/>
        <v/>
      </c>
      <c r="AT145" s="92" t="str">
        <f t="shared" ca="1" si="53"/>
        <v/>
      </c>
      <c r="AU145" s="92" t="str">
        <f t="shared" ca="1" si="53"/>
        <v/>
      </c>
      <c r="AV145" s="92" t="str">
        <f t="shared" ca="1" si="53"/>
        <v/>
      </c>
      <c r="AW145" s="92" t="str">
        <f t="shared" ca="1" si="53"/>
        <v/>
      </c>
      <c r="AX145" s="92" t="str">
        <f t="shared" ca="1" si="53"/>
        <v/>
      </c>
      <c r="AY145" s="92" t="str">
        <f t="shared" ca="1" si="53"/>
        <v/>
      </c>
      <c r="AZ145" s="92" t="str">
        <f t="shared" ca="1" si="53"/>
        <v/>
      </c>
      <c r="BA145" s="92" t="str">
        <f t="shared" ca="1" si="53"/>
        <v/>
      </c>
      <c r="BB145" s="92" t="str">
        <f t="shared" ca="1" si="53"/>
        <v/>
      </c>
      <c r="BC145" s="92" t="str">
        <f t="shared" ca="1" si="53"/>
        <v/>
      </c>
      <c r="BD145" s="92" t="str">
        <f t="shared" ca="1" si="53"/>
        <v/>
      </c>
      <c r="BE145" s="92" t="str">
        <f t="shared" ca="1" si="53"/>
        <v/>
      </c>
      <c r="BF145" s="92" t="str">
        <f t="shared" ca="1" si="53"/>
        <v/>
      </c>
      <c r="BG145" s="92" t="str">
        <f t="shared" ca="1" si="53"/>
        <v/>
      </c>
      <c r="BH145" s="92" t="str">
        <f t="shared" ca="1" si="53"/>
        <v/>
      </c>
      <c r="BI145" s="92" t="str">
        <f t="shared" ca="1" si="53"/>
        <v/>
      </c>
      <c r="BJ145" s="92" t="str">
        <f t="shared" ca="1" si="53"/>
        <v/>
      </c>
      <c r="BK145" s="92" t="str">
        <f t="shared" ca="1" si="53"/>
        <v/>
      </c>
      <c r="BL145" s="92" t="str">
        <f t="shared" ca="1" si="53"/>
        <v/>
      </c>
      <c r="BM145" s="92" t="str">
        <f t="shared" ca="1" si="53"/>
        <v/>
      </c>
      <c r="BN145" s="92" t="str">
        <f t="shared" ca="1" si="53"/>
        <v/>
      </c>
      <c r="BO145" s="92" t="str">
        <f t="shared" ca="1" si="53"/>
        <v/>
      </c>
      <c r="BP145" s="92" t="str">
        <f t="shared" ca="1" si="53"/>
        <v/>
      </c>
      <c r="BQ145" s="92" t="str">
        <f t="shared" ca="1" si="53"/>
        <v/>
      </c>
      <c r="BR145" s="92" t="str">
        <f t="shared" ca="1" si="53"/>
        <v/>
      </c>
      <c r="BS145" s="92" t="str">
        <f t="shared" ca="1" si="53"/>
        <v/>
      </c>
      <c r="BT145" s="92" t="str">
        <f t="shared" ca="1" si="53"/>
        <v/>
      </c>
      <c r="BU145" s="92" t="str">
        <f t="shared" ca="1" si="53"/>
        <v/>
      </c>
      <c r="BV145" s="92" t="str">
        <f t="shared" ca="1" si="53"/>
        <v/>
      </c>
      <c r="BW145" s="92" t="str">
        <f t="shared" ca="1" si="53"/>
        <v/>
      </c>
      <c r="BX145" s="92" t="str">
        <f t="shared" ca="1" si="53"/>
        <v/>
      </c>
      <c r="BY145" s="92" t="str">
        <f t="shared" ca="1" si="53"/>
        <v/>
      </c>
      <c r="BZ145" s="92" t="str">
        <f t="shared" ca="1" si="53"/>
        <v/>
      </c>
      <c r="CA145" s="92" t="str">
        <f t="shared" ca="1" si="53"/>
        <v/>
      </c>
      <c r="CB145" s="92" t="str">
        <f t="shared" ca="1" si="53"/>
        <v/>
      </c>
      <c r="CC145" s="92" t="str">
        <f t="shared" ca="1" si="53"/>
        <v/>
      </c>
      <c r="CD145" s="92" t="str">
        <f t="shared" ca="1" si="53"/>
        <v/>
      </c>
      <c r="CE145" s="30" t="str">
        <f t="shared" ca="1" si="49"/>
        <v/>
      </c>
      <c r="CF145" s="31" t="str">
        <f t="shared" ca="1" si="49"/>
        <v/>
      </c>
      <c r="CG145" s="31" t="str">
        <f t="shared" ca="1" si="49"/>
        <v/>
      </c>
      <c r="CH145" s="31" t="str">
        <f t="shared" ca="1" si="49"/>
        <v/>
      </c>
    </row>
    <row r="146" spans="1:86" ht="24" hidden="1" customHeight="1" outlineLevel="1" x14ac:dyDescent="0.2">
      <c r="A146" s="26">
        <v>138</v>
      </c>
      <c r="B146" s="137"/>
      <c r="C146" s="125"/>
      <c r="D146" s="100"/>
      <c r="E146" s="126"/>
      <c r="F146" s="180"/>
      <c r="G146" s="180"/>
      <c r="H146" s="180"/>
      <c r="I146" s="180"/>
      <c r="J146" s="180"/>
      <c r="K146" s="180"/>
      <c r="L146" s="180"/>
      <c r="M146" s="180"/>
      <c r="N146" s="180"/>
      <c r="O146" s="180"/>
      <c r="P146" s="180"/>
      <c r="Q146" s="180"/>
      <c r="R146" s="180"/>
      <c r="S146" s="180"/>
      <c r="T146" s="180"/>
      <c r="U146" s="29">
        <f t="shared" si="50"/>
        <v>0</v>
      </c>
      <c r="W146" s="26">
        <v>138</v>
      </c>
      <c r="X146" s="27">
        <f t="shared" si="36"/>
        <v>0</v>
      </c>
      <c r="Y146" s="27">
        <f t="shared" si="37"/>
        <v>0</v>
      </c>
      <c r="Z146" s="28">
        <f t="shared" si="38"/>
        <v>0</v>
      </c>
      <c r="AA146" s="92" t="str">
        <f t="shared" ca="1" si="51"/>
        <v/>
      </c>
      <c r="AB146" s="92" t="str">
        <f t="shared" ca="1" si="53"/>
        <v/>
      </c>
      <c r="AC146" s="92" t="str">
        <f t="shared" ca="1" si="53"/>
        <v/>
      </c>
      <c r="AD146" s="92" t="str">
        <f t="shared" ca="1" si="53"/>
        <v/>
      </c>
      <c r="AE146" s="92" t="str">
        <f t="shared" ca="1" si="53"/>
        <v/>
      </c>
      <c r="AF146" s="92" t="str">
        <f t="shared" ca="1" si="53"/>
        <v/>
      </c>
      <c r="AG146" s="92" t="str">
        <f t="shared" ca="1" si="53"/>
        <v/>
      </c>
      <c r="AH146" s="92" t="str">
        <f t="shared" ca="1" si="53"/>
        <v/>
      </c>
      <c r="AI146" s="92" t="str">
        <f t="shared" ca="1" si="53"/>
        <v/>
      </c>
      <c r="AJ146" s="92" t="str">
        <f t="shared" ca="1" si="53"/>
        <v/>
      </c>
      <c r="AK146" s="92" t="str">
        <f t="shared" ca="1" si="53"/>
        <v/>
      </c>
      <c r="AL146" s="92" t="str">
        <f t="shared" ca="1" si="53"/>
        <v/>
      </c>
      <c r="AM146" s="92" t="str">
        <f t="shared" ca="1" si="53"/>
        <v/>
      </c>
      <c r="AN146" s="92" t="str">
        <f t="shared" ca="1" si="53"/>
        <v/>
      </c>
      <c r="AO146" s="92" t="str">
        <f t="shared" ca="1" si="53"/>
        <v/>
      </c>
      <c r="AP146" s="92" t="str">
        <f t="shared" ca="1" si="53"/>
        <v/>
      </c>
      <c r="AQ146" s="92" t="str">
        <f t="shared" ca="1" si="53"/>
        <v/>
      </c>
      <c r="AR146" s="92" t="str">
        <f t="shared" ca="1" si="53"/>
        <v/>
      </c>
      <c r="AS146" s="92" t="str">
        <f t="shared" ca="1" si="53"/>
        <v/>
      </c>
      <c r="AT146" s="92" t="str">
        <f t="shared" ca="1" si="53"/>
        <v/>
      </c>
      <c r="AU146" s="92" t="str">
        <f t="shared" ca="1" si="53"/>
        <v/>
      </c>
      <c r="AV146" s="92" t="str">
        <f t="shared" ca="1" si="53"/>
        <v/>
      </c>
      <c r="AW146" s="92" t="str">
        <f t="shared" ca="1" si="53"/>
        <v/>
      </c>
      <c r="AX146" s="92" t="str">
        <f t="shared" ca="1" si="53"/>
        <v/>
      </c>
      <c r="AY146" s="92" t="str">
        <f t="shared" ca="1" si="53"/>
        <v/>
      </c>
      <c r="AZ146" s="92" t="str">
        <f t="shared" ca="1" si="53"/>
        <v/>
      </c>
      <c r="BA146" s="92" t="str">
        <f t="shared" ca="1" si="53"/>
        <v/>
      </c>
      <c r="BB146" s="92" t="str">
        <f t="shared" ca="1" si="53"/>
        <v/>
      </c>
      <c r="BC146" s="92" t="str">
        <f t="shared" ca="1" si="53"/>
        <v/>
      </c>
      <c r="BD146" s="92" t="str">
        <f t="shared" ca="1" si="53"/>
        <v/>
      </c>
      <c r="BE146" s="92" t="str">
        <f t="shared" ca="1" si="53"/>
        <v/>
      </c>
      <c r="BF146" s="92" t="str">
        <f t="shared" ca="1" si="53"/>
        <v/>
      </c>
      <c r="BG146" s="92" t="str">
        <f t="shared" ca="1" si="53"/>
        <v/>
      </c>
      <c r="BH146" s="92" t="str">
        <f t="shared" ca="1" si="53"/>
        <v/>
      </c>
      <c r="BI146" s="92" t="str">
        <f t="shared" ca="1" si="53"/>
        <v/>
      </c>
      <c r="BJ146" s="92" t="str">
        <f t="shared" ca="1" si="53"/>
        <v/>
      </c>
      <c r="BK146" s="92" t="str">
        <f t="shared" ca="1" si="53"/>
        <v/>
      </c>
      <c r="BL146" s="92" t="str">
        <f t="shared" ca="1" si="53"/>
        <v/>
      </c>
      <c r="BM146" s="92" t="str">
        <f t="shared" ca="1" si="53"/>
        <v/>
      </c>
      <c r="BN146" s="92" t="str">
        <f t="shared" ca="1" si="53"/>
        <v/>
      </c>
      <c r="BO146" s="92" t="str">
        <f t="shared" ca="1" si="53"/>
        <v/>
      </c>
      <c r="BP146" s="92" t="str">
        <f t="shared" ca="1" si="53"/>
        <v/>
      </c>
      <c r="BQ146" s="92" t="str">
        <f t="shared" ca="1" si="53"/>
        <v/>
      </c>
      <c r="BR146" s="92" t="str">
        <f t="shared" ca="1" si="53"/>
        <v/>
      </c>
      <c r="BS146" s="92" t="str">
        <f t="shared" ca="1" si="53"/>
        <v/>
      </c>
      <c r="BT146" s="92" t="str">
        <f t="shared" ca="1" si="53"/>
        <v/>
      </c>
      <c r="BU146" s="92" t="str">
        <f t="shared" ca="1" si="53"/>
        <v/>
      </c>
      <c r="BV146" s="92" t="str">
        <f t="shared" ca="1" si="53"/>
        <v/>
      </c>
      <c r="BW146" s="92" t="str">
        <f t="shared" ca="1" si="53"/>
        <v/>
      </c>
      <c r="BX146" s="92" t="str">
        <f t="shared" ca="1" si="53"/>
        <v/>
      </c>
      <c r="BY146" s="92" t="str">
        <f t="shared" ca="1" si="53"/>
        <v/>
      </c>
      <c r="BZ146" s="92" t="str">
        <f t="shared" ca="1" si="53"/>
        <v/>
      </c>
      <c r="CA146" s="92" t="str">
        <f t="shared" ca="1" si="53"/>
        <v/>
      </c>
      <c r="CB146" s="92" t="str">
        <f t="shared" ca="1" si="53"/>
        <v/>
      </c>
      <c r="CC146" s="92" t="str">
        <f t="shared" ca="1" si="53"/>
        <v/>
      </c>
      <c r="CD146" s="92" t="str">
        <f t="shared" ca="1" si="53"/>
        <v/>
      </c>
      <c r="CE146" s="30" t="str">
        <f t="shared" ca="1" si="49"/>
        <v/>
      </c>
      <c r="CF146" s="31" t="str">
        <f t="shared" ca="1" si="49"/>
        <v/>
      </c>
      <c r="CG146" s="31" t="str">
        <f t="shared" ca="1" si="49"/>
        <v/>
      </c>
      <c r="CH146" s="31" t="str">
        <f t="shared" ca="1" si="49"/>
        <v/>
      </c>
    </row>
    <row r="147" spans="1:86" ht="24" hidden="1" customHeight="1" outlineLevel="1" x14ac:dyDescent="0.2">
      <c r="A147" s="26">
        <v>139</v>
      </c>
      <c r="B147" s="137"/>
      <c r="C147" s="125"/>
      <c r="D147" s="100"/>
      <c r="E147" s="126"/>
      <c r="F147" s="180"/>
      <c r="G147" s="180"/>
      <c r="H147" s="180"/>
      <c r="I147" s="180"/>
      <c r="J147" s="180"/>
      <c r="K147" s="180"/>
      <c r="L147" s="180"/>
      <c r="M147" s="180"/>
      <c r="N147" s="180"/>
      <c r="O147" s="180"/>
      <c r="P147" s="180"/>
      <c r="Q147" s="180"/>
      <c r="R147" s="180"/>
      <c r="S147" s="180"/>
      <c r="T147" s="180"/>
      <c r="U147" s="29">
        <f t="shared" si="50"/>
        <v>0</v>
      </c>
      <c r="W147" s="26">
        <v>139</v>
      </c>
      <c r="X147" s="27">
        <f t="shared" si="36"/>
        <v>0</v>
      </c>
      <c r="Y147" s="27">
        <f t="shared" si="37"/>
        <v>0</v>
      </c>
      <c r="Z147" s="28">
        <f t="shared" si="38"/>
        <v>0</v>
      </c>
      <c r="AA147" s="92" t="str">
        <f t="shared" ca="1" si="51"/>
        <v/>
      </c>
      <c r="AB147" s="92" t="str">
        <f t="shared" ca="1" si="53"/>
        <v/>
      </c>
      <c r="AC147" s="92" t="str">
        <f t="shared" ca="1" si="53"/>
        <v/>
      </c>
      <c r="AD147" s="92" t="str">
        <f t="shared" ca="1" si="53"/>
        <v/>
      </c>
      <c r="AE147" s="92" t="str">
        <f t="shared" ca="1" si="53"/>
        <v/>
      </c>
      <c r="AF147" s="92" t="str">
        <f t="shared" ca="1" si="53"/>
        <v/>
      </c>
      <c r="AG147" s="92" t="str">
        <f t="shared" ca="1" si="53"/>
        <v/>
      </c>
      <c r="AH147" s="92" t="str">
        <f t="shared" ca="1" si="53"/>
        <v/>
      </c>
      <c r="AI147" s="92" t="str">
        <f t="shared" ca="1" si="53"/>
        <v/>
      </c>
      <c r="AJ147" s="92" t="str">
        <f t="shared" ca="1" si="53"/>
        <v/>
      </c>
      <c r="AK147" s="92" t="str">
        <f t="shared" ca="1" si="53"/>
        <v/>
      </c>
      <c r="AL147" s="92" t="str">
        <f t="shared" ca="1" si="53"/>
        <v/>
      </c>
      <c r="AM147" s="92" t="str">
        <f t="shared" ca="1" si="53"/>
        <v/>
      </c>
      <c r="AN147" s="92" t="str">
        <f t="shared" ca="1" si="53"/>
        <v/>
      </c>
      <c r="AO147" s="92" t="str">
        <f t="shared" ca="1" si="53"/>
        <v/>
      </c>
      <c r="AP147" s="92" t="str">
        <f t="shared" ca="1" si="53"/>
        <v/>
      </c>
      <c r="AQ147" s="92" t="str">
        <f t="shared" ca="1" si="53"/>
        <v/>
      </c>
      <c r="AR147" s="92" t="str">
        <f t="shared" ca="1" si="53"/>
        <v/>
      </c>
      <c r="AS147" s="92" t="str">
        <f t="shared" ca="1" si="53"/>
        <v/>
      </c>
      <c r="AT147" s="92" t="str">
        <f t="shared" ca="1" si="53"/>
        <v/>
      </c>
      <c r="AU147" s="92" t="str">
        <f t="shared" ca="1" si="53"/>
        <v/>
      </c>
      <c r="AV147" s="92" t="str">
        <f t="shared" ca="1" si="53"/>
        <v/>
      </c>
      <c r="AW147" s="92" t="str">
        <f t="shared" ca="1" si="53"/>
        <v/>
      </c>
      <c r="AX147" s="92" t="str">
        <f t="shared" ca="1" si="53"/>
        <v/>
      </c>
      <c r="AY147" s="92" t="str">
        <f t="shared" ca="1" si="53"/>
        <v/>
      </c>
      <c r="AZ147" s="92" t="str">
        <f t="shared" ca="1" si="53"/>
        <v/>
      </c>
      <c r="BA147" s="92" t="str">
        <f t="shared" ca="1" si="53"/>
        <v/>
      </c>
      <c r="BB147" s="92" t="str">
        <f t="shared" ca="1" si="53"/>
        <v/>
      </c>
      <c r="BC147" s="92" t="str">
        <f t="shared" ca="1" si="53"/>
        <v/>
      </c>
      <c r="BD147" s="92" t="str">
        <f t="shared" ca="1" si="53"/>
        <v/>
      </c>
      <c r="BE147" s="92" t="str">
        <f t="shared" ca="1" si="53"/>
        <v/>
      </c>
      <c r="BF147" s="92" t="str">
        <f t="shared" ca="1" si="53"/>
        <v/>
      </c>
      <c r="BG147" s="92" t="str">
        <f t="shared" ca="1" si="53"/>
        <v/>
      </c>
      <c r="BH147" s="92" t="str">
        <f t="shared" ca="1" si="53"/>
        <v/>
      </c>
      <c r="BI147" s="92" t="str">
        <f t="shared" ca="1" si="53"/>
        <v/>
      </c>
      <c r="BJ147" s="92" t="str">
        <f t="shared" ca="1" si="53"/>
        <v/>
      </c>
      <c r="BK147" s="92" t="str">
        <f t="shared" ca="1" si="53"/>
        <v/>
      </c>
      <c r="BL147" s="92" t="str">
        <f t="shared" ca="1" si="53"/>
        <v/>
      </c>
      <c r="BM147" s="92" t="str">
        <f t="shared" ca="1" si="53"/>
        <v/>
      </c>
      <c r="BN147" s="92" t="str">
        <f t="shared" ca="1" si="53"/>
        <v/>
      </c>
      <c r="BO147" s="92" t="str">
        <f t="shared" ca="1" si="53"/>
        <v/>
      </c>
      <c r="BP147" s="92" t="str">
        <f t="shared" ca="1" si="53"/>
        <v/>
      </c>
      <c r="BQ147" s="92" t="str">
        <f t="shared" ca="1" si="53"/>
        <v/>
      </c>
      <c r="BR147" s="92" t="str">
        <f t="shared" ca="1" si="53"/>
        <v/>
      </c>
      <c r="BS147" s="92" t="str">
        <f t="shared" ca="1" si="53"/>
        <v/>
      </c>
      <c r="BT147" s="92" t="str">
        <f t="shared" ca="1" si="53"/>
        <v/>
      </c>
      <c r="BU147" s="92" t="str">
        <f t="shared" ca="1" si="53"/>
        <v/>
      </c>
      <c r="BV147" s="92" t="str">
        <f t="shared" ca="1" si="53"/>
        <v/>
      </c>
      <c r="BW147" s="92" t="str">
        <f t="shared" ca="1" si="53"/>
        <v/>
      </c>
      <c r="BX147" s="92" t="str">
        <f t="shared" ca="1" si="53"/>
        <v/>
      </c>
      <c r="BY147" s="92" t="str">
        <f t="shared" ca="1" si="53"/>
        <v/>
      </c>
      <c r="BZ147" s="92" t="str">
        <f t="shared" ca="1" si="53"/>
        <v/>
      </c>
      <c r="CA147" s="92" t="str">
        <f t="shared" ca="1" si="53"/>
        <v/>
      </c>
      <c r="CB147" s="92" t="str">
        <f t="shared" ca="1" si="53"/>
        <v/>
      </c>
      <c r="CC147" s="92" t="str">
        <f t="shared" ca="1" si="53"/>
        <v/>
      </c>
      <c r="CD147" s="92" t="str">
        <f t="shared" ca="1" si="53"/>
        <v/>
      </c>
      <c r="CE147" s="30" t="str">
        <f t="shared" ca="1" si="49"/>
        <v/>
      </c>
      <c r="CF147" s="31" t="str">
        <f t="shared" ca="1" si="49"/>
        <v/>
      </c>
      <c r="CG147" s="31" t="str">
        <f t="shared" ca="1" si="49"/>
        <v/>
      </c>
      <c r="CH147" s="31" t="str">
        <f t="shared" ca="1" si="49"/>
        <v/>
      </c>
    </row>
    <row r="148" spans="1:86" ht="24" hidden="1" customHeight="1" outlineLevel="1" x14ac:dyDescent="0.2">
      <c r="A148" s="26">
        <v>140</v>
      </c>
      <c r="B148" s="137"/>
      <c r="C148" s="125"/>
      <c r="D148" s="100"/>
      <c r="E148" s="126"/>
      <c r="F148" s="180"/>
      <c r="G148" s="180"/>
      <c r="H148" s="180"/>
      <c r="I148" s="180"/>
      <c r="J148" s="180"/>
      <c r="K148" s="180"/>
      <c r="L148" s="180"/>
      <c r="M148" s="180"/>
      <c r="N148" s="180"/>
      <c r="O148" s="180"/>
      <c r="P148" s="180"/>
      <c r="Q148" s="180"/>
      <c r="R148" s="180"/>
      <c r="S148" s="180"/>
      <c r="T148" s="180"/>
      <c r="U148" s="29">
        <f t="shared" si="50"/>
        <v>0</v>
      </c>
      <c r="W148" s="26">
        <v>140</v>
      </c>
      <c r="X148" s="27">
        <f t="shared" si="36"/>
        <v>0</v>
      </c>
      <c r="Y148" s="27">
        <f t="shared" si="37"/>
        <v>0</v>
      </c>
      <c r="Z148" s="28">
        <f t="shared" si="38"/>
        <v>0</v>
      </c>
      <c r="AA148" s="92" t="str">
        <f t="shared" ca="1" si="51"/>
        <v/>
      </c>
      <c r="AB148" s="92" t="str">
        <f t="shared" ca="1" si="53"/>
        <v/>
      </c>
      <c r="AC148" s="92" t="str">
        <f t="shared" ca="1" si="53"/>
        <v/>
      </c>
      <c r="AD148" s="92" t="str">
        <f t="shared" ca="1" si="53"/>
        <v/>
      </c>
      <c r="AE148" s="92" t="str">
        <f t="shared" ca="1" si="53"/>
        <v/>
      </c>
      <c r="AF148" s="92" t="str">
        <f t="shared" ca="1" si="53"/>
        <v/>
      </c>
      <c r="AG148" s="92" t="str">
        <f t="shared" ca="1" si="53"/>
        <v/>
      </c>
      <c r="AH148" s="92" t="str">
        <f t="shared" ca="1" si="53"/>
        <v/>
      </c>
      <c r="AI148" s="92" t="str">
        <f t="shared" ca="1" si="53"/>
        <v/>
      </c>
      <c r="AJ148" s="92" t="str">
        <f t="shared" ca="1" si="53"/>
        <v/>
      </c>
      <c r="AK148" s="92" t="str">
        <f t="shared" ca="1" si="53"/>
        <v/>
      </c>
      <c r="AL148" s="92" t="str">
        <f t="shared" ca="1" si="53"/>
        <v/>
      </c>
      <c r="AM148" s="92" t="str">
        <f t="shared" ca="1" si="53"/>
        <v/>
      </c>
      <c r="AN148" s="92" t="str">
        <f t="shared" ca="1" si="53"/>
        <v/>
      </c>
      <c r="AO148" s="92" t="str">
        <f t="shared" ca="1" si="53"/>
        <v/>
      </c>
      <c r="AP148" s="92" t="str">
        <f t="shared" ca="1" si="53"/>
        <v/>
      </c>
      <c r="AQ148" s="92" t="str">
        <f t="shared" ca="1" si="53"/>
        <v/>
      </c>
      <c r="AR148" s="92" t="str">
        <f t="shared" ca="1" si="53"/>
        <v/>
      </c>
      <c r="AS148" s="92" t="str">
        <f t="shared" ca="1" si="53"/>
        <v/>
      </c>
      <c r="AT148" s="92" t="str">
        <f t="shared" ca="1" si="53"/>
        <v/>
      </c>
      <c r="AU148" s="92" t="str">
        <f t="shared" ca="1" si="53"/>
        <v/>
      </c>
      <c r="AV148" s="92" t="str">
        <f t="shared" ca="1" si="53"/>
        <v/>
      </c>
      <c r="AW148" s="92" t="str">
        <f t="shared" ca="1" si="53"/>
        <v/>
      </c>
      <c r="AX148" s="92" t="str">
        <f t="shared" ca="1" si="53"/>
        <v/>
      </c>
      <c r="AY148" s="92" t="str">
        <f t="shared" ca="1" si="53"/>
        <v/>
      </c>
      <c r="AZ148" s="92" t="str">
        <f t="shared" ca="1" si="53"/>
        <v/>
      </c>
      <c r="BA148" s="92" t="str">
        <f t="shared" ca="1" si="53"/>
        <v/>
      </c>
      <c r="BB148" s="92" t="str">
        <f t="shared" ca="1" si="53"/>
        <v/>
      </c>
      <c r="BC148" s="92" t="str">
        <f t="shared" ca="1" si="53"/>
        <v/>
      </c>
      <c r="BD148" s="92" t="str">
        <f t="shared" ca="1" si="53"/>
        <v/>
      </c>
      <c r="BE148" s="92" t="str">
        <f t="shared" ca="1" si="53"/>
        <v/>
      </c>
      <c r="BF148" s="92" t="str">
        <f t="shared" ca="1" si="53"/>
        <v/>
      </c>
      <c r="BG148" s="92" t="str">
        <f t="shared" ca="1" si="53"/>
        <v/>
      </c>
      <c r="BH148" s="92" t="str">
        <f t="shared" ca="1" si="53"/>
        <v/>
      </c>
      <c r="BI148" s="92" t="str">
        <f t="shared" ca="1" si="53"/>
        <v/>
      </c>
      <c r="BJ148" s="92" t="str">
        <f t="shared" ca="1" si="53"/>
        <v/>
      </c>
      <c r="BK148" s="92" t="str">
        <f t="shared" ca="1" si="53"/>
        <v/>
      </c>
      <c r="BL148" s="92" t="str">
        <f t="shared" ca="1" si="53"/>
        <v/>
      </c>
      <c r="BM148" s="92" t="str">
        <f t="shared" ca="1" si="53"/>
        <v/>
      </c>
      <c r="BN148" s="92" t="str">
        <f t="shared" ca="1" si="53"/>
        <v/>
      </c>
      <c r="BO148" s="92" t="str">
        <f t="shared" ca="1" si="53"/>
        <v/>
      </c>
      <c r="BP148" s="92" t="str">
        <f t="shared" ca="1" si="53"/>
        <v/>
      </c>
      <c r="BQ148" s="92" t="str">
        <f t="shared" ca="1" si="53"/>
        <v/>
      </c>
      <c r="BR148" s="92" t="str">
        <f t="shared" ca="1" si="53"/>
        <v/>
      </c>
      <c r="BS148" s="92" t="str">
        <f t="shared" ca="1" si="53"/>
        <v/>
      </c>
      <c r="BT148" s="92" t="str">
        <f t="shared" ca="1" si="53"/>
        <v/>
      </c>
      <c r="BU148" s="92" t="str">
        <f t="shared" ca="1" si="53"/>
        <v/>
      </c>
      <c r="BV148" s="92" t="str">
        <f t="shared" ca="1" si="53"/>
        <v/>
      </c>
      <c r="BW148" s="92" t="str">
        <f t="shared" ca="1" si="53"/>
        <v/>
      </c>
      <c r="BX148" s="92" t="str">
        <f t="shared" ca="1" si="53"/>
        <v/>
      </c>
      <c r="BY148" s="92" t="str">
        <f t="shared" ca="1" si="53"/>
        <v/>
      </c>
      <c r="BZ148" s="92" t="str">
        <f t="shared" ref="AB148:CD150" ca="1" si="54">IF(INDIRECT(BZ$3&amp;ROW())="","",IF(BZ$7=$X148,INDIRECT(BZ$3&amp;ROW()),""))</f>
        <v/>
      </c>
      <c r="CA148" s="92" t="str">
        <f t="shared" ca="1" si="54"/>
        <v/>
      </c>
      <c r="CB148" s="92" t="str">
        <f t="shared" ca="1" si="54"/>
        <v/>
      </c>
      <c r="CC148" s="92" t="str">
        <f t="shared" ca="1" si="54"/>
        <v/>
      </c>
      <c r="CD148" s="92" t="str">
        <f t="shared" ca="1" si="54"/>
        <v/>
      </c>
      <c r="CE148" s="30" t="str">
        <f t="shared" ca="1" si="49"/>
        <v/>
      </c>
      <c r="CF148" s="31" t="str">
        <f t="shared" ca="1" si="49"/>
        <v/>
      </c>
      <c r="CG148" s="31" t="str">
        <f t="shared" ca="1" si="49"/>
        <v/>
      </c>
      <c r="CH148" s="31" t="str">
        <f t="shared" ca="1" si="49"/>
        <v/>
      </c>
    </row>
    <row r="149" spans="1:86" ht="24" hidden="1" customHeight="1" outlineLevel="1" x14ac:dyDescent="0.2">
      <c r="A149" s="26">
        <v>141</v>
      </c>
      <c r="B149" s="137"/>
      <c r="C149" s="125"/>
      <c r="D149" s="100"/>
      <c r="E149" s="126"/>
      <c r="F149" s="180"/>
      <c r="G149" s="180"/>
      <c r="H149" s="180"/>
      <c r="I149" s="180"/>
      <c r="J149" s="180"/>
      <c r="K149" s="180"/>
      <c r="L149" s="180"/>
      <c r="M149" s="180"/>
      <c r="N149" s="180"/>
      <c r="O149" s="180"/>
      <c r="P149" s="180"/>
      <c r="Q149" s="180"/>
      <c r="R149" s="180"/>
      <c r="S149" s="180"/>
      <c r="T149" s="180"/>
      <c r="U149" s="29">
        <f t="shared" si="50"/>
        <v>0</v>
      </c>
      <c r="W149" s="26">
        <v>141</v>
      </c>
      <c r="X149" s="27">
        <f t="shared" si="36"/>
        <v>0</v>
      </c>
      <c r="Y149" s="27">
        <f t="shared" si="37"/>
        <v>0</v>
      </c>
      <c r="Z149" s="28">
        <f t="shared" si="38"/>
        <v>0</v>
      </c>
      <c r="AA149" s="92" t="str">
        <f t="shared" ca="1" si="51"/>
        <v/>
      </c>
      <c r="AB149" s="92" t="str">
        <f t="shared" ca="1" si="54"/>
        <v/>
      </c>
      <c r="AC149" s="92" t="str">
        <f t="shared" ca="1" si="54"/>
        <v/>
      </c>
      <c r="AD149" s="92" t="str">
        <f t="shared" ca="1" si="54"/>
        <v/>
      </c>
      <c r="AE149" s="92" t="str">
        <f t="shared" ca="1" si="54"/>
        <v/>
      </c>
      <c r="AF149" s="92" t="str">
        <f t="shared" ca="1" si="54"/>
        <v/>
      </c>
      <c r="AG149" s="92" t="str">
        <f t="shared" ca="1" si="54"/>
        <v/>
      </c>
      <c r="AH149" s="92" t="str">
        <f t="shared" ca="1" si="54"/>
        <v/>
      </c>
      <c r="AI149" s="92" t="str">
        <f t="shared" ca="1" si="54"/>
        <v/>
      </c>
      <c r="AJ149" s="92" t="str">
        <f t="shared" ca="1" si="54"/>
        <v/>
      </c>
      <c r="AK149" s="92" t="str">
        <f t="shared" ca="1" si="54"/>
        <v/>
      </c>
      <c r="AL149" s="92" t="str">
        <f t="shared" ca="1" si="54"/>
        <v/>
      </c>
      <c r="AM149" s="92" t="str">
        <f t="shared" ca="1" si="54"/>
        <v/>
      </c>
      <c r="AN149" s="92" t="str">
        <f t="shared" ca="1" si="54"/>
        <v/>
      </c>
      <c r="AO149" s="92" t="str">
        <f t="shared" ca="1" si="54"/>
        <v/>
      </c>
      <c r="AP149" s="92" t="str">
        <f t="shared" ca="1" si="54"/>
        <v/>
      </c>
      <c r="AQ149" s="92" t="str">
        <f t="shared" ca="1" si="54"/>
        <v/>
      </c>
      <c r="AR149" s="92" t="str">
        <f t="shared" ca="1" si="54"/>
        <v/>
      </c>
      <c r="AS149" s="92" t="str">
        <f t="shared" ca="1" si="54"/>
        <v/>
      </c>
      <c r="AT149" s="92" t="str">
        <f t="shared" ca="1" si="54"/>
        <v/>
      </c>
      <c r="AU149" s="92" t="str">
        <f t="shared" ca="1" si="54"/>
        <v/>
      </c>
      <c r="AV149" s="92" t="str">
        <f t="shared" ca="1" si="54"/>
        <v/>
      </c>
      <c r="AW149" s="92" t="str">
        <f t="shared" ca="1" si="54"/>
        <v/>
      </c>
      <c r="AX149" s="92" t="str">
        <f t="shared" ca="1" si="54"/>
        <v/>
      </c>
      <c r="AY149" s="92" t="str">
        <f t="shared" ca="1" si="54"/>
        <v/>
      </c>
      <c r="AZ149" s="92" t="str">
        <f t="shared" ca="1" si="54"/>
        <v/>
      </c>
      <c r="BA149" s="92" t="str">
        <f t="shared" ca="1" si="54"/>
        <v/>
      </c>
      <c r="BB149" s="92" t="str">
        <f t="shared" ca="1" si="54"/>
        <v/>
      </c>
      <c r="BC149" s="92" t="str">
        <f t="shared" ca="1" si="54"/>
        <v/>
      </c>
      <c r="BD149" s="92" t="str">
        <f t="shared" ca="1" si="54"/>
        <v/>
      </c>
      <c r="BE149" s="92" t="str">
        <f t="shared" ca="1" si="54"/>
        <v/>
      </c>
      <c r="BF149" s="92" t="str">
        <f t="shared" ca="1" si="54"/>
        <v/>
      </c>
      <c r="BG149" s="92" t="str">
        <f t="shared" ca="1" si="54"/>
        <v/>
      </c>
      <c r="BH149" s="92" t="str">
        <f t="shared" ca="1" si="54"/>
        <v/>
      </c>
      <c r="BI149" s="92" t="str">
        <f t="shared" ca="1" si="54"/>
        <v/>
      </c>
      <c r="BJ149" s="92" t="str">
        <f t="shared" ca="1" si="54"/>
        <v/>
      </c>
      <c r="BK149" s="92" t="str">
        <f t="shared" ca="1" si="54"/>
        <v/>
      </c>
      <c r="BL149" s="92" t="str">
        <f t="shared" ca="1" si="54"/>
        <v/>
      </c>
      <c r="BM149" s="92" t="str">
        <f t="shared" ca="1" si="54"/>
        <v/>
      </c>
      <c r="BN149" s="92" t="str">
        <f t="shared" ca="1" si="54"/>
        <v/>
      </c>
      <c r="BO149" s="92" t="str">
        <f t="shared" ca="1" si="54"/>
        <v/>
      </c>
      <c r="BP149" s="92" t="str">
        <f t="shared" ca="1" si="54"/>
        <v/>
      </c>
      <c r="BQ149" s="92" t="str">
        <f t="shared" ca="1" si="54"/>
        <v/>
      </c>
      <c r="BR149" s="92" t="str">
        <f t="shared" ca="1" si="54"/>
        <v/>
      </c>
      <c r="BS149" s="92" t="str">
        <f t="shared" ca="1" si="54"/>
        <v/>
      </c>
      <c r="BT149" s="92" t="str">
        <f t="shared" ca="1" si="54"/>
        <v/>
      </c>
      <c r="BU149" s="92" t="str">
        <f t="shared" ca="1" si="54"/>
        <v/>
      </c>
      <c r="BV149" s="92" t="str">
        <f t="shared" ca="1" si="54"/>
        <v/>
      </c>
      <c r="BW149" s="92" t="str">
        <f t="shared" ca="1" si="54"/>
        <v/>
      </c>
      <c r="BX149" s="92" t="str">
        <f t="shared" ca="1" si="54"/>
        <v/>
      </c>
      <c r="BY149" s="92" t="str">
        <f t="shared" ca="1" si="54"/>
        <v/>
      </c>
      <c r="BZ149" s="92" t="str">
        <f t="shared" ca="1" si="54"/>
        <v/>
      </c>
      <c r="CA149" s="92" t="str">
        <f t="shared" ca="1" si="54"/>
        <v/>
      </c>
      <c r="CB149" s="92" t="str">
        <f t="shared" ca="1" si="54"/>
        <v/>
      </c>
      <c r="CC149" s="92" t="str">
        <f t="shared" ca="1" si="54"/>
        <v/>
      </c>
      <c r="CD149" s="92" t="str">
        <f t="shared" ca="1" si="54"/>
        <v/>
      </c>
      <c r="CE149" s="30" t="str">
        <f t="shared" ca="1" si="49"/>
        <v/>
      </c>
      <c r="CF149" s="31" t="str">
        <f t="shared" ca="1" si="49"/>
        <v/>
      </c>
      <c r="CG149" s="31" t="str">
        <f t="shared" ca="1" si="49"/>
        <v/>
      </c>
      <c r="CH149" s="31" t="str">
        <f t="shared" ca="1" si="49"/>
        <v/>
      </c>
    </row>
    <row r="150" spans="1:86" ht="24" hidden="1" customHeight="1" outlineLevel="1" thickBot="1" x14ac:dyDescent="0.25">
      <c r="A150" s="26">
        <v>142</v>
      </c>
      <c r="B150" s="137"/>
      <c r="C150" s="125"/>
      <c r="D150" s="100"/>
      <c r="E150" s="126"/>
      <c r="F150" s="180"/>
      <c r="G150" s="180"/>
      <c r="H150" s="180"/>
      <c r="I150" s="180"/>
      <c r="J150" s="180"/>
      <c r="K150" s="180"/>
      <c r="L150" s="180"/>
      <c r="M150" s="180"/>
      <c r="N150" s="180"/>
      <c r="O150" s="180"/>
      <c r="P150" s="180"/>
      <c r="Q150" s="180"/>
      <c r="R150" s="180"/>
      <c r="S150" s="180"/>
      <c r="T150" s="180"/>
      <c r="U150" s="29">
        <f t="shared" si="50"/>
        <v>0</v>
      </c>
      <c r="W150" s="26">
        <v>142</v>
      </c>
      <c r="X150" s="27">
        <f t="shared" si="36"/>
        <v>0</v>
      </c>
      <c r="Y150" s="27">
        <f t="shared" si="37"/>
        <v>0</v>
      </c>
      <c r="Z150" s="28">
        <f t="shared" si="38"/>
        <v>0</v>
      </c>
      <c r="AA150" s="92" t="str">
        <f t="shared" ca="1" si="51"/>
        <v/>
      </c>
      <c r="AB150" s="92" t="str">
        <f t="shared" ca="1" si="54"/>
        <v/>
      </c>
      <c r="AC150" s="92" t="str">
        <f t="shared" ca="1" si="54"/>
        <v/>
      </c>
      <c r="AD150" s="92" t="str">
        <f t="shared" ca="1" si="54"/>
        <v/>
      </c>
      <c r="AE150" s="92" t="str">
        <f t="shared" ca="1" si="54"/>
        <v/>
      </c>
      <c r="AF150" s="92" t="str">
        <f t="shared" ca="1" si="54"/>
        <v/>
      </c>
      <c r="AG150" s="92" t="str">
        <f t="shared" ca="1" si="54"/>
        <v/>
      </c>
      <c r="AH150" s="92" t="str">
        <f t="shared" ca="1" si="54"/>
        <v/>
      </c>
      <c r="AI150" s="92" t="str">
        <f t="shared" ca="1" si="54"/>
        <v/>
      </c>
      <c r="AJ150" s="92" t="str">
        <f t="shared" ca="1" si="54"/>
        <v/>
      </c>
      <c r="AK150" s="92" t="str">
        <f t="shared" ca="1" si="54"/>
        <v/>
      </c>
      <c r="AL150" s="92" t="str">
        <f t="shared" ca="1" si="54"/>
        <v/>
      </c>
      <c r="AM150" s="92" t="str">
        <f t="shared" ca="1" si="54"/>
        <v/>
      </c>
      <c r="AN150" s="92" t="str">
        <f t="shared" ca="1" si="54"/>
        <v/>
      </c>
      <c r="AO150" s="92" t="str">
        <f t="shared" ca="1" si="54"/>
        <v/>
      </c>
      <c r="AP150" s="92" t="str">
        <f t="shared" ca="1" si="54"/>
        <v/>
      </c>
      <c r="AQ150" s="92" t="str">
        <f t="shared" ca="1" si="54"/>
        <v/>
      </c>
      <c r="AR150" s="92" t="str">
        <f t="shared" ca="1" si="54"/>
        <v/>
      </c>
      <c r="AS150" s="92" t="str">
        <f t="shared" ca="1" si="54"/>
        <v/>
      </c>
      <c r="AT150" s="92" t="str">
        <f t="shared" ca="1" si="54"/>
        <v/>
      </c>
      <c r="AU150" s="92" t="str">
        <f t="shared" ca="1" si="54"/>
        <v/>
      </c>
      <c r="AV150" s="92" t="str">
        <f t="shared" ca="1" si="54"/>
        <v/>
      </c>
      <c r="AW150" s="92" t="str">
        <f t="shared" ca="1" si="54"/>
        <v/>
      </c>
      <c r="AX150" s="92" t="str">
        <f t="shared" ca="1" si="54"/>
        <v/>
      </c>
      <c r="AY150" s="92" t="str">
        <f t="shared" ca="1" si="54"/>
        <v/>
      </c>
      <c r="AZ150" s="92" t="str">
        <f t="shared" ca="1" si="54"/>
        <v/>
      </c>
      <c r="BA150" s="92" t="str">
        <f t="shared" ca="1" si="54"/>
        <v/>
      </c>
      <c r="BB150" s="92" t="str">
        <f t="shared" ca="1" si="54"/>
        <v/>
      </c>
      <c r="BC150" s="92" t="str">
        <f t="shared" ca="1" si="54"/>
        <v/>
      </c>
      <c r="BD150" s="92" t="str">
        <f t="shared" ca="1" si="54"/>
        <v/>
      </c>
      <c r="BE150" s="92" t="str">
        <f t="shared" ca="1" si="54"/>
        <v/>
      </c>
      <c r="BF150" s="92" t="str">
        <f t="shared" ca="1" si="54"/>
        <v/>
      </c>
      <c r="BG150" s="92" t="str">
        <f t="shared" ca="1" si="54"/>
        <v/>
      </c>
      <c r="BH150" s="92" t="str">
        <f t="shared" ca="1" si="54"/>
        <v/>
      </c>
      <c r="BI150" s="92" t="str">
        <f t="shared" ca="1" si="54"/>
        <v/>
      </c>
      <c r="BJ150" s="92" t="str">
        <f t="shared" ca="1" si="54"/>
        <v/>
      </c>
      <c r="BK150" s="92" t="str">
        <f t="shared" ca="1" si="54"/>
        <v/>
      </c>
      <c r="BL150" s="92" t="str">
        <f t="shared" ca="1" si="54"/>
        <v/>
      </c>
      <c r="BM150" s="92" t="str">
        <f t="shared" ca="1" si="54"/>
        <v/>
      </c>
      <c r="BN150" s="92" t="str">
        <f t="shared" ca="1" si="54"/>
        <v/>
      </c>
      <c r="BO150" s="92" t="str">
        <f t="shared" ca="1" si="54"/>
        <v/>
      </c>
      <c r="BP150" s="92" t="str">
        <f t="shared" ca="1" si="54"/>
        <v/>
      </c>
      <c r="BQ150" s="92" t="str">
        <f t="shared" ca="1" si="54"/>
        <v/>
      </c>
      <c r="BR150" s="92" t="str">
        <f t="shared" ca="1" si="54"/>
        <v/>
      </c>
      <c r="BS150" s="92" t="str">
        <f t="shared" ca="1" si="54"/>
        <v/>
      </c>
      <c r="BT150" s="92" t="str">
        <f t="shared" ca="1" si="54"/>
        <v/>
      </c>
      <c r="BU150" s="92" t="str">
        <f t="shared" ca="1" si="54"/>
        <v/>
      </c>
      <c r="BV150" s="92" t="str">
        <f t="shared" ca="1" si="54"/>
        <v/>
      </c>
      <c r="BW150" s="92" t="str">
        <f t="shared" ca="1" si="54"/>
        <v/>
      </c>
      <c r="BX150" s="92" t="str">
        <f t="shared" ca="1" si="54"/>
        <v/>
      </c>
      <c r="BY150" s="92" t="str">
        <f t="shared" ca="1" si="54"/>
        <v/>
      </c>
      <c r="BZ150" s="92" t="str">
        <f t="shared" ca="1" si="54"/>
        <v/>
      </c>
      <c r="CA150" s="92" t="str">
        <f t="shared" ca="1" si="54"/>
        <v/>
      </c>
      <c r="CB150" s="92" t="str">
        <f t="shared" ca="1" si="54"/>
        <v/>
      </c>
      <c r="CC150" s="92" t="str">
        <f t="shared" ca="1" si="54"/>
        <v/>
      </c>
      <c r="CD150" s="92" t="str">
        <f t="shared" ca="1" si="54"/>
        <v/>
      </c>
      <c r="CE150" s="30" t="str">
        <f t="shared" ca="1" si="49"/>
        <v/>
      </c>
      <c r="CF150" s="31" t="str">
        <f t="shared" ca="1" si="49"/>
        <v/>
      </c>
      <c r="CG150" s="31" t="str">
        <f t="shared" ca="1" si="49"/>
        <v/>
      </c>
      <c r="CH150" s="31" t="str">
        <f t="shared" ca="1" si="49"/>
        <v/>
      </c>
    </row>
    <row r="151" spans="1:86" s="36" customFormat="1" ht="24" customHeight="1" collapsed="1" thickTop="1" thickBot="1" x14ac:dyDescent="0.2">
      <c r="A151" s="183" t="s">
        <v>33</v>
      </c>
      <c r="B151" s="184"/>
      <c r="C151" s="184"/>
      <c r="D151" s="184"/>
      <c r="E151" s="184"/>
      <c r="F151" s="33">
        <f>SUM(F9:F150)</f>
        <v>0</v>
      </c>
      <c r="G151" s="33">
        <f>SUM(G9:G150)</f>
        <v>0</v>
      </c>
      <c r="H151" s="33">
        <f t="shared" ref="H151:O151" si="55">SUM(H9:H150)</f>
        <v>0</v>
      </c>
      <c r="I151" s="33">
        <f t="shared" si="55"/>
        <v>0</v>
      </c>
      <c r="J151" s="33">
        <f t="shared" si="55"/>
        <v>0</v>
      </c>
      <c r="K151" s="33">
        <f t="shared" si="55"/>
        <v>0</v>
      </c>
      <c r="L151" s="33">
        <f t="shared" si="55"/>
        <v>0</v>
      </c>
      <c r="M151" s="33">
        <f t="shared" si="55"/>
        <v>0</v>
      </c>
      <c r="N151" s="33">
        <f t="shared" si="55"/>
        <v>0</v>
      </c>
      <c r="O151" s="33">
        <f t="shared" si="55"/>
        <v>0</v>
      </c>
      <c r="P151" s="33">
        <f>SUM(P9:P150)</f>
        <v>0</v>
      </c>
      <c r="Q151" s="33">
        <f>SUM(Q9:Q150)</f>
        <v>0</v>
      </c>
      <c r="R151" s="33">
        <f>SUM(R9:R150)</f>
        <v>0</v>
      </c>
      <c r="S151" s="33">
        <f>SUM(S9:S150)</f>
        <v>0</v>
      </c>
      <c r="T151" s="33">
        <f>SUM(T9:T150)</f>
        <v>0</v>
      </c>
      <c r="U151" s="35">
        <f>SUM(F151:T151)</f>
        <v>0</v>
      </c>
      <c r="W151" s="183" t="s">
        <v>33</v>
      </c>
      <c r="X151" s="184"/>
      <c r="Y151" s="184"/>
      <c r="Z151" s="185"/>
      <c r="AA151" s="38">
        <f t="shared" ref="AA151:CH151" ca="1" si="56">SUM(AA9:AA150)</f>
        <v>0</v>
      </c>
      <c r="AB151" s="32">
        <f t="shared" ca="1" si="56"/>
        <v>0</v>
      </c>
      <c r="AC151" s="32">
        <f t="shared" ca="1" si="56"/>
        <v>0</v>
      </c>
      <c r="AD151" s="37">
        <f t="shared" ca="1" si="56"/>
        <v>0</v>
      </c>
      <c r="AE151" s="39">
        <f t="shared" ref="AE151" ca="1" si="57">SUM(AE9:AE150)</f>
        <v>0</v>
      </c>
      <c r="AF151" s="33">
        <f t="shared" ca="1" si="56"/>
        <v>0</v>
      </c>
      <c r="AG151" s="33">
        <f t="shared" ca="1" si="56"/>
        <v>0</v>
      </c>
      <c r="AH151" s="40">
        <f t="shared" ca="1" si="56"/>
        <v>0</v>
      </c>
      <c r="AI151" s="34">
        <f t="shared" ca="1" si="56"/>
        <v>0</v>
      </c>
      <c r="AJ151" s="33">
        <f t="shared" ca="1" si="56"/>
        <v>0</v>
      </c>
      <c r="AK151" s="34">
        <f t="shared" ca="1" si="56"/>
        <v>0</v>
      </c>
      <c r="AL151" s="41">
        <f t="shared" ca="1" si="56"/>
        <v>0</v>
      </c>
      <c r="AM151" s="39">
        <f t="shared" ca="1" si="56"/>
        <v>0</v>
      </c>
      <c r="AN151" s="33">
        <f t="shared" ca="1" si="56"/>
        <v>0</v>
      </c>
      <c r="AO151" s="33">
        <f t="shared" ca="1" si="56"/>
        <v>0</v>
      </c>
      <c r="AP151" s="40">
        <f t="shared" ca="1" si="56"/>
        <v>0</v>
      </c>
      <c r="AQ151" s="34">
        <f t="shared" ca="1" si="56"/>
        <v>0</v>
      </c>
      <c r="AR151" s="33">
        <f t="shared" ca="1" si="56"/>
        <v>0</v>
      </c>
      <c r="AS151" s="33">
        <f t="shared" ca="1" si="56"/>
        <v>0</v>
      </c>
      <c r="AT151" s="41">
        <f t="shared" ca="1" si="56"/>
        <v>0</v>
      </c>
      <c r="AU151" s="39">
        <f t="shared" ca="1" si="56"/>
        <v>0</v>
      </c>
      <c r="AV151" s="33">
        <f t="shared" ca="1" si="56"/>
        <v>0</v>
      </c>
      <c r="AW151" s="33">
        <f t="shared" ca="1" si="56"/>
        <v>0</v>
      </c>
      <c r="AX151" s="40">
        <f t="shared" ca="1" si="56"/>
        <v>0</v>
      </c>
      <c r="AY151" s="34">
        <f t="shared" ca="1" si="56"/>
        <v>0</v>
      </c>
      <c r="AZ151" s="33">
        <f t="shared" ca="1" si="56"/>
        <v>0</v>
      </c>
      <c r="BA151" s="33">
        <f t="shared" ca="1" si="56"/>
        <v>0</v>
      </c>
      <c r="BB151" s="41">
        <f t="shared" ca="1" si="56"/>
        <v>0</v>
      </c>
      <c r="BC151" s="39">
        <f t="shared" ca="1" si="56"/>
        <v>0</v>
      </c>
      <c r="BD151" s="33">
        <f t="shared" ca="1" si="56"/>
        <v>0</v>
      </c>
      <c r="BE151" s="33">
        <f t="shared" ca="1" si="56"/>
        <v>0</v>
      </c>
      <c r="BF151" s="40">
        <f t="shared" ca="1" si="56"/>
        <v>0</v>
      </c>
      <c r="BG151" s="34">
        <f t="shared" ca="1" si="56"/>
        <v>0</v>
      </c>
      <c r="BH151" s="33">
        <f t="shared" ca="1" si="56"/>
        <v>0</v>
      </c>
      <c r="BI151" s="33">
        <f t="shared" ca="1" si="56"/>
        <v>0</v>
      </c>
      <c r="BJ151" s="41">
        <f t="shared" ca="1" si="56"/>
        <v>0</v>
      </c>
      <c r="BK151" s="39">
        <f t="shared" ca="1" si="56"/>
        <v>0</v>
      </c>
      <c r="BL151" s="33">
        <f t="shared" ca="1" si="56"/>
        <v>0</v>
      </c>
      <c r="BM151" s="33">
        <f t="shared" ca="1" si="56"/>
        <v>0</v>
      </c>
      <c r="BN151" s="40">
        <f t="shared" ca="1" si="56"/>
        <v>0</v>
      </c>
      <c r="BO151" s="34">
        <f t="shared" ca="1" si="56"/>
        <v>0</v>
      </c>
      <c r="BP151" s="33">
        <f t="shared" ca="1" si="56"/>
        <v>0</v>
      </c>
      <c r="BQ151" s="33">
        <f t="shared" ca="1" si="56"/>
        <v>0</v>
      </c>
      <c r="BR151" s="41">
        <f t="shared" ca="1" si="56"/>
        <v>0</v>
      </c>
      <c r="BS151" s="39">
        <f t="shared" ca="1" si="56"/>
        <v>0</v>
      </c>
      <c r="BT151" s="33">
        <f t="shared" ca="1" si="56"/>
        <v>0</v>
      </c>
      <c r="BU151" s="33">
        <f t="shared" ca="1" si="56"/>
        <v>0</v>
      </c>
      <c r="BV151" s="40">
        <f t="shared" ca="1" si="56"/>
        <v>0</v>
      </c>
      <c r="BW151" s="34">
        <f t="shared" ca="1" si="56"/>
        <v>0</v>
      </c>
      <c r="BX151" s="33">
        <f t="shared" ca="1" si="56"/>
        <v>0</v>
      </c>
      <c r="BY151" s="33">
        <f t="shared" ca="1" si="56"/>
        <v>0</v>
      </c>
      <c r="BZ151" s="41">
        <f t="shared" ca="1" si="56"/>
        <v>0</v>
      </c>
      <c r="CA151" s="39">
        <f t="shared" ca="1" si="56"/>
        <v>0</v>
      </c>
      <c r="CB151" s="33">
        <f t="shared" ca="1" si="56"/>
        <v>0</v>
      </c>
      <c r="CC151" s="33">
        <f t="shared" ca="1" si="56"/>
        <v>0</v>
      </c>
      <c r="CD151" s="40">
        <f t="shared" ca="1" si="56"/>
        <v>0</v>
      </c>
      <c r="CE151" s="39">
        <f t="shared" ca="1" si="56"/>
        <v>0</v>
      </c>
      <c r="CF151" s="33">
        <f t="shared" ca="1" si="56"/>
        <v>0</v>
      </c>
      <c r="CG151" s="33">
        <f t="shared" ca="1" si="56"/>
        <v>0</v>
      </c>
      <c r="CH151" s="40">
        <f t="shared" ca="1" si="56"/>
        <v>0</v>
      </c>
    </row>
    <row r="152" spans="1:86" s="36" customFormat="1" ht="42.75" customHeight="1" thickTop="1" x14ac:dyDescent="0.15">
      <c r="A152" s="200" t="s">
        <v>129</v>
      </c>
      <c r="B152" s="191"/>
      <c r="C152" s="191"/>
      <c r="D152" s="191"/>
      <c r="E152" s="191"/>
      <c r="F152" s="112">
        <f>SUMIF($B$9:$B$150,"①",F$9:F$150)+SUMIF($B$9:$B$150,"④",F$9:F$150)</f>
        <v>0</v>
      </c>
      <c r="G152" s="112">
        <f>SUMIF($B$9:$B$150,"①",G$9:G$150)+SUMIF($B$9:$B$150,"④",G$9:G$150)</f>
        <v>0</v>
      </c>
      <c r="H152" s="112">
        <f>SUMIF($B$9:$B$150,"①",H$9:H$150)+SUMIF($B$9:$B$150,"④",H$9:H$150)</f>
        <v>0</v>
      </c>
      <c r="I152" s="45">
        <f t="shared" ref="I152:T152" si="58">SUMIF($B$9:$B$150,"①",I$9:I$150)+SUMIF($B$9:$B$150,"④",I$9:I$150)</f>
        <v>0</v>
      </c>
      <c r="J152" s="45">
        <f t="shared" si="58"/>
        <v>0</v>
      </c>
      <c r="K152" s="45">
        <f t="shared" si="58"/>
        <v>0</v>
      </c>
      <c r="L152" s="45">
        <f t="shared" si="58"/>
        <v>0</v>
      </c>
      <c r="M152" s="45">
        <f t="shared" si="58"/>
        <v>0</v>
      </c>
      <c r="N152" s="45">
        <f t="shared" si="58"/>
        <v>0</v>
      </c>
      <c r="O152" s="45">
        <f t="shared" si="58"/>
        <v>0</v>
      </c>
      <c r="P152" s="45">
        <f t="shared" si="58"/>
        <v>0</v>
      </c>
      <c r="Q152" s="45">
        <f t="shared" si="58"/>
        <v>0</v>
      </c>
      <c r="R152" s="45">
        <f t="shared" si="58"/>
        <v>0</v>
      </c>
      <c r="S152" s="45">
        <f t="shared" si="58"/>
        <v>0</v>
      </c>
      <c r="T152" s="45">
        <f t="shared" si="58"/>
        <v>0</v>
      </c>
      <c r="U152" s="29">
        <f t="shared" ref="U152:U156" si="59">SUM(F152:S152)</f>
        <v>0</v>
      </c>
      <c r="W152" s="190" t="s">
        <v>34</v>
      </c>
      <c r="X152" s="191"/>
      <c r="Y152" s="191"/>
      <c r="Z152" s="192"/>
      <c r="AA152" s="47">
        <f t="shared" ref="AA152:CH152" si="60">SUMIF($B$9:$B$150,"雇用",AA$9:AA$150)+SUMIF($B$9:$B$150,"高齢",AA$9:AA$150)</f>
        <v>0</v>
      </c>
      <c r="AB152" s="46">
        <f t="shared" si="60"/>
        <v>0</v>
      </c>
      <c r="AC152" s="46">
        <f t="shared" si="60"/>
        <v>0</v>
      </c>
      <c r="AD152" s="46">
        <f t="shared" si="60"/>
        <v>0</v>
      </c>
      <c r="AE152" s="48">
        <f t="shared" ref="AE152" si="61">SUMIF($B$9:$B$150,"雇用",AE$9:AE$150)+SUMIF($B$9:$B$150,"高齢",AE$9:AE$150)</f>
        <v>0</v>
      </c>
      <c r="AF152" s="42">
        <f t="shared" si="60"/>
        <v>0</v>
      </c>
      <c r="AG152" s="42">
        <f t="shared" si="60"/>
        <v>0</v>
      </c>
      <c r="AH152" s="49">
        <f t="shared" si="60"/>
        <v>0</v>
      </c>
      <c r="AI152" s="44">
        <f t="shared" si="60"/>
        <v>0</v>
      </c>
      <c r="AJ152" s="45">
        <f t="shared" si="60"/>
        <v>0</v>
      </c>
      <c r="AK152" s="44">
        <f t="shared" si="60"/>
        <v>0</v>
      </c>
      <c r="AL152" s="42">
        <f t="shared" si="60"/>
        <v>0</v>
      </c>
      <c r="AM152" s="50">
        <f t="shared" si="60"/>
        <v>0</v>
      </c>
      <c r="AN152" s="45">
        <f t="shared" si="60"/>
        <v>0</v>
      </c>
      <c r="AO152" s="45">
        <f t="shared" si="60"/>
        <v>0</v>
      </c>
      <c r="AP152" s="49">
        <f t="shared" si="60"/>
        <v>0</v>
      </c>
      <c r="AQ152" s="44">
        <f t="shared" si="60"/>
        <v>0</v>
      </c>
      <c r="AR152" s="45">
        <f t="shared" si="60"/>
        <v>0</v>
      </c>
      <c r="AS152" s="45">
        <f t="shared" si="60"/>
        <v>0</v>
      </c>
      <c r="AT152" s="42">
        <f t="shared" si="60"/>
        <v>0</v>
      </c>
      <c r="AU152" s="50">
        <f t="shared" si="60"/>
        <v>0</v>
      </c>
      <c r="AV152" s="45">
        <f t="shared" si="60"/>
        <v>0</v>
      </c>
      <c r="AW152" s="45">
        <f t="shared" si="60"/>
        <v>0</v>
      </c>
      <c r="AX152" s="49">
        <f t="shared" si="60"/>
        <v>0</v>
      </c>
      <c r="AY152" s="44">
        <f t="shared" si="60"/>
        <v>0</v>
      </c>
      <c r="AZ152" s="45">
        <f t="shared" si="60"/>
        <v>0</v>
      </c>
      <c r="BA152" s="45">
        <f t="shared" si="60"/>
        <v>0</v>
      </c>
      <c r="BB152" s="42">
        <f t="shared" si="60"/>
        <v>0</v>
      </c>
      <c r="BC152" s="50">
        <f t="shared" si="60"/>
        <v>0</v>
      </c>
      <c r="BD152" s="45">
        <f t="shared" si="60"/>
        <v>0</v>
      </c>
      <c r="BE152" s="45">
        <f t="shared" si="60"/>
        <v>0</v>
      </c>
      <c r="BF152" s="49">
        <f t="shared" si="60"/>
        <v>0</v>
      </c>
      <c r="BG152" s="44">
        <f t="shared" si="60"/>
        <v>0</v>
      </c>
      <c r="BH152" s="45">
        <f t="shared" si="60"/>
        <v>0</v>
      </c>
      <c r="BI152" s="45">
        <f t="shared" si="60"/>
        <v>0</v>
      </c>
      <c r="BJ152" s="42">
        <f t="shared" si="60"/>
        <v>0</v>
      </c>
      <c r="BK152" s="50">
        <f t="shared" si="60"/>
        <v>0</v>
      </c>
      <c r="BL152" s="45">
        <f t="shared" si="60"/>
        <v>0</v>
      </c>
      <c r="BM152" s="45">
        <f t="shared" si="60"/>
        <v>0</v>
      </c>
      <c r="BN152" s="49">
        <f t="shared" si="60"/>
        <v>0</v>
      </c>
      <c r="BO152" s="44">
        <f t="shared" si="60"/>
        <v>0</v>
      </c>
      <c r="BP152" s="45">
        <f t="shared" si="60"/>
        <v>0</v>
      </c>
      <c r="BQ152" s="45">
        <f t="shared" si="60"/>
        <v>0</v>
      </c>
      <c r="BR152" s="42">
        <f t="shared" si="60"/>
        <v>0</v>
      </c>
      <c r="BS152" s="50">
        <f t="shared" si="60"/>
        <v>0</v>
      </c>
      <c r="BT152" s="45">
        <f t="shared" si="60"/>
        <v>0</v>
      </c>
      <c r="BU152" s="45">
        <f t="shared" si="60"/>
        <v>0</v>
      </c>
      <c r="BV152" s="49">
        <f t="shared" si="60"/>
        <v>0</v>
      </c>
      <c r="BW152" s="44">
        <f t="shared" si="60"/>
        <v>0</v>
      </c>
      <c r="BX152" s="45">
        <f t="shared" si="60"/>
        <v>0</v>
      </c>
      <c r="BY152" s="45">
        <f t="shared" si="60"/>
        <v>0</v>
      </c>
      <c r="BZ152" s="42">
        <f t="shared" si="60"/>
        <v>0</v>
      </c>
      <c r="CA152" s="50">
        <f t="shared" si="60"/>
        <v>0</v>
      </c>
      <c r="CB152" s="45">
        <f t="shared" si="60"/>
        <v>0</v>
      </c>
      <c r="CC152" s="45">
        <f t="shared" si="60"/>
        <v>0</v>
      </c>
      <c r="CD152" s="49">
        <f t="shared" si="60"/>
        <v>0</v>
      </c>
      <c r="CE152" s="50">
        <f t="shared" si="60"/>
        <v>0</v>
      </c>
      <c r="CF152" s="45">
        <f t="shared" si="60"/>
        <v>0</v>
      </c>
      <c r="CG152" s="45">
        <f t="shared" si="60"/>
        <v>0</v>
      </c>
      <c r="CH152" s="49">
        <f t="shared" si="60"/>
        <v>0</v>
      </c>
    </row>
    <row r="153" spans="1:86" s="36" customFormat="1" ht="24" customHeight="1" x14ac:dyDescent="0.15">
      <c r="A153" s="190" t="s">
        <v>122</v>
      </c>
      <c r="B153" s="191"/>
      <c r="C153" s="191"/>
      <c r="D153" s="191"/>
      <c r="E153" s="191"/>
      <c r="F153" s="113">
        <f>SUMIF($B$9:$B$150,"②",F$9:F$150)</f>
        <v>0</v>
      </c>
      <c r="G153" s="113">
        <f>SUMIF($B$9:$B$150,"②",G$9:G$150)</f>
        <v>0</v>
      </c>
      <c r="H153" s="113">
        <f>SUMIF($B$9:$B$150,"②",H$9:H$150)</f>
        <v>0</v>
      </c>
      <c r="I153" s="45">
        <f>SUMIF($B$9:$B$150,"②",I$9:I$150)</f>
        <v>0</v>
      </c>
      <c r="J153" s="45">
        <f t="shared" ref="J153:R153" si="62">SUMIF($B$9:$B$150,"②",J$9:J$150)</f>
        <v>0</v>
      </c>
      <c r="K153" s="45">
        <f t="shared" si="62"/>
        <v>0</v>
      </c>
      <c r="L153" s="45">
        <f t="shared" si="62"/>
        <v>0</v>
      </c>
      <c r="M153" s="45">
        <f t="shared" si="62"/>
        <v>0</v>
      </c>
      <c r="N153" s="45">
        <f t="shared" si="62"/>
        <v>0</v>
      </c>
      <c r="O153" s="45">
        <f t="shared" si="62"/>
        <v>0</v>
      </c>
      <c r="P153" s="45">
        <f t="shared" si="62"/>
        <v>0</v>
      </c>
      <c r="Q153" s="45">
        <f t="shared" si="62"/>
        <v>0</v>
      </c>
      <c r="R153" s="45">
        <f t="shared" si="62"/>
        <v>0</v>
      </c>
      <c r="S153" s="45">
        <f>SUMIF($B$9:$B$150,"②",S$9:S$150)</f>
        <v>0</v>
      </c>
      <c r="T153" s="45">
        <f>SUMIF($B$9:$B$150,"②",T$9:T$150)</f>
        <v>0</v>
      </c>
      <c r="U153" s="29">
        <f t="shared" si="59"/>
        <v>0</v>
      </c>
      <c r="W153" s="190" t="s">
        <v>35</v>
      </c>
      <c r="X153" s="191"/>
      <c r="Y153" s="191"/>
      <c r="Z153" s="192"/>
      <c r="AA153" s="47"/>
      <c r="AB153" s="46"/>
      <c r="AC153" s="46"/>
      <c r="AD153" s="46"/>
      <c r="AE153" s="48"/>
      <c r="AF153" s="42"/>
      <c r="AG153" s="42"/>
      <c r="AH153" s="49"/>
      <c r="AI153" s="44"/>
      <c r="AJ153" s="45"/>
      <c r="AK153" s="44"/>
      <c r="AL153" s="42"/>
      <c r="AM153" s="50"/>
      <c r="AN153" s="45"/>
      <c r="AO153" s="45"/>
      <c r="AP153" s="49"/>
      <c r="AQ153" s="44"/>
      <c r="AR153" s="45"/>
      <c r="AS153" s="45"/>
      <c r="AT153" s="42"/>
      <c r="AU153" s="50"/>
      <c r="AV153" s="45"/>
      <c r="AW153" s="45"/>
      <c r="AX153" s="49"/>
      <c r="AY153" s="44"/>
      <c r="AZ153" s="45"/>
      <c r="BA153" s="45"/>
      <c r="BB153" s="42"/>
      <c r="BC153" s="50"/>
      <c r="BD153" s="45"/>
      <c r="BE153" s="45"/>
      <c r="BF153" s="49"/>
      <c r="BG153" s="44"/>
      <c r="BH153" s="45"/>
      <c r="BI153" s="45"/>
      <c r="BJ153" s="42"/>
      <c r="BK153" s="50"/>
      <c r="BL153" s="42"/>
      <c r="BM153" s="42"/>
      <c r="BN153" s="49"/>
      <c r="BO153" s="43"/>
      <c r="BP153" s="42"/>
      <c r="BQ153" s="42"/>
      <c r="BR153" s="42"/>
      <c r="BS153" s="48"/>
      <c r="BT153" s="42"/>
      <c r="BU153" s="42"/>
      <c r="BV153" s="49"/>
      <c r="BW153" s="43"/>
      <c r="BX153" s="42"/>
      <c r="BY153" s="42"/>
      <c r="BZ153" s="42"/>
      <c r="CA153" s="48"/>
      <c r="CB153" s="42"/>
      <c r="CC153" s="42"/>
      <c r="CD153" s="49"/>
      <c r="CE153" s="48"/>
      <c r="CF153" s="42"/>
      <c r="CG153" s="42"/>
      <c r="CH153" s="49"/>
    </row>
    <row r="154" spans="1:86" s="36" customFormat="1" ht="34.5" customHeight="1" x14ac:dyDescent="0.15">
      <c r="A154" s="196" t="s">
        <v>128</v>
      </c>
      <c r="B154" s="194"/>
      <c r="C154" s="194"/>
      <c r="D154" s="194"/>
      <c r="E154" s="195"/>
      <c r="F154" s="113">
        <f>SUMIF($B$9:$B$150,"③",F$9:F$150)</f>
        <v>0</v>
      </c>
      <c r="G154" s="113">
        <f>SUMIF($B$9:$B$150,"③",G$9:G$150)</f>
        <v>0</v>
      </c>
      <c r="H154" s="113">
        <f>SUMIF($B$9:$B$150,"③",H$9:H$150)</f>
        <v>0</v>
      </c>
      <c r="I154" s="45">
        <f>SUMIF($B$9:$B$150,"③",I$9:I$150)</f>
        <v>0</v>
      </c>
      <c r="J154" s="45">
        <f t="shared" ref="J154:T154" si="63">SUMIF($B$9:$B$150,"③",J$9:J$150)</f>
        <v>0</v>
      </c>
      <c r="K154" s="45">
        <f t="shared" si="63"/>
        <v>0</v>
      </c>
      <c r="L154" s="45">
        <f t="shared" si="63"/>
        <v>0</v>
      </c>
      <c r="M154" s="45">
        <f t="shared" si="63"/>
        <v>0</v>
      </c>
      <c r="N154" s="45">
        <f t="shared" si="63"/>
        <v>0</v>
      </c>
      <c r="O154" s="45">
        <f t="shared" si="63"/>
        <v>0</v>
      </c>
      <c r="P154" s="45">
        <f t="shared" si="63"/>
        <v>0</v>
      </c>
      <c r="Q154" s="45">
        <f t="shared" si="63"/>
        <v>0</v>
      </c>
      <c r="R154" s="45">
        <f t="shared" si="63"/>
        <v>0</v>
      </c>
      <c r="S154" s="45">
        <f t="shared" si="63"/>
        <v>0</v>
      </c>
      <c r="T154" s="45">
        <f t="shared" si="63"/>
        <v>0</v>
      </c>
      <c r="U154" s="29">
        <f t="shared" si="59"/>
        <v>0</v>
      </c>
      <c r="W154" s="193" t="s">
        <v>111</v>
      </c>
      <c r="X154" s="194"/>
      <c r="Y154" s="194"/>
      <c r="Z154" s="195"/>
      <c r="AA154" s="52">
        <f t="shared" ref="AA154:CH154" ca="1" si="64">SUMIF($B$9:$B$150,"",AA$9:AA$150)</f>
        <v>0</v>
      </c>
      <c r="AB154" s="51">
        <f t="shared" ca="1" si="64"/>
        <v>0</v>
      </c>
      <c r="AC154" s="51">
        <f t="shared" ca="1" si="64"/>
        <v>0</v>
      </c>
      <c r="AD154" s="51">
        <f t="shared" ca="1" si="64"/>
        <v>0</v>
      </c>
      <c r="AE154" s="48">
        <f t="shared" ref="AE154" ca="1" si="65">SUMIF($B$9:$B$150,"",AE$9:AE$150)</f>
        <v>0</v>
      </c>
      <c r="AF154" s="42">
        <f t="shared" ca="1" si="64"/>
        <v>0</v>
      </c>
      <c r="AG154" s="42">
        <f t="shared" ca="1" si="64"/>
        <v>0</v>
      </c>
      <c r="AH154" s="49">
        <f t="shared" ca="1" si="64"/>
        <v>0</v>
      </c>
      <c r="AI154" s="44">
        <f t="shared" ca="1" si="64"/>
        <v>0</v>
      </c>
      <c r="AJ154" s="45">
        <f t="shared" ca="1" si="64"/>
        <v>0</v>
      </c>
      <c r="AK154" s="45">
        <f t="shared" ca="1" si="64"/>
        <v>0</v>
      </c>
      <c r="AL154" s="42">
        <f t="shared" ca="1" si="64"/>
        <v>0</v>
      </c>
      <c r="AM154" s="50">
        <f t="shared" ca="1" si="64"/>
        <v>0</v>
      </c>
      <c r="AN154" s="45">
        <f t="shared" ca="1" si="64"/>
        <v>0</v>
      </c>
      <c r="AO154" s="45">
        <f t="shared" ca="1" si="64"/>
        <v>0</v>
      </c>
      <c r="AP154" s="49">
        <f t="shared" ca="1" si="64"/>
        <v>0</v>
      </c>
      <c r="AQ154" s="44">
        <f t="shared" ca="1" si="64"/>
        <v>0</v>
      </c>
      <c r="AR154" s="45">
        <f t="shared" ca="1" si="64"/>
        <v>0</v>
      </c>
      <c r="AS154" s="45">
        <f t="shared" ca="1" si="64"/>
        <v>0</v>
      </c>
      <c r="AT154" s="42">
        <f t="shared" ca="1" si="64"/>
        <v>0</v>
      </c>
      <c r="AU154" s="50">
        <f t="shared" ca="1" si="64"/>
        <v>0</v>
      </c>
      <c r="AV154" s="45">
        <f t="shared" ca="1" si="64"/>
        <v>0</v>
      </c>
      <c r="AW154" s="45">
        <f t="shared" ca="1" si="64"/>
        <v>0</v>
      </c>
      <c r="AX154" s="49">
        <f t="shared" ca="1" si="64"/>
        <v>0</v>
      </c>
      <c r="AY154" s="44">
        <f t="shared" ca="1" si="64"/>
        <v>0</v>
      </c>
      <c r="AZ154" s="45">
        <f t="shared" ca="1" si="64"/>
        <v>0</v>
      </c>
      <c r="BA154" s="45">
        <f t="shared" ca="1" si="64"/>
        <v>0</v>
      </c>
      <c r="BB154" s="42">
        <f t="shared" ca="1" si="64"/>
        <v>0</v>
      </c>
      <c r="BC154" s="50">
        <f t="shared" ca="1" si="64"/>
        <v>0</v>
      </c>
      <c r="BD154" s="45">
        <f t="shared" ca="1" si="64"/>
        <v>0</v>
      </c>
      <c r="BE154" s="45">
        <f t="shared" ca="1" si="64"/>
        <v>0</v>
      </c>
      <c r="BF154" s="49">
        <f t="shared" ca="1" si="64"/>
        <v>0</v>
      </c>
      <c r="BG154" s="44">
        <f t="shared" ca="1" si="64"/>
        <v>0</v>
      </c>
      <c r="BH154" s="45">
        <f t="shared" ca="1" si="64"/>
        <v>0</v>
      </c>
      <c r="BI154" s="45">
        <f t="shared" ca="1" si="64"/>
        <v>0</v>
      </c>
      <c r="BJ154" s="42">
        <f t="shared" ca="1" si="64"/>
        <v>0</v>
      </c>
      <c r="BK154" s="50">
        <f t="shared" ca="1" si="64"/>
        <v>0</v>
      </c>
      <c r="BL154" s="45">
        <f t="shared" ca="1" si="64"/>
        <v>0</v>
      </c>
      <c r="BM154" s="45">
        <f t="shared" ca="1" si="64"/>
        <v>0</v>
      </c>
      <c r="BN154" s="49">
        <f t="shared" ca="1" si="64"/>
        <v>0</v>
      </c>
      <c r="BO154" s="44">
        <f t="shared" ca="1" si="64"/>
        <v>0</v>
      </c>
      <c r="BP154" s="45">
        <f t="shared" ca="1" si="64"/>
        <v>0</v>
      </c>
      <c r="BQ154" s="45">
        <f t="shared" ca="1" si="64"/>
        <v>0</v>
      </c>
      <c r="BR154" s="42">
        <f t="shared" ca="1" si="64"/>
        <v>0</v>
      </c>
      <c r="BS154" s="50">
        <f t="shared" ca="1" si="64"/>
        <v>0</v>
      </c>
      <c r="BT154" s="45">
        <f t="shared" ca="1" si="64"/>
        <v>0</v>
      </c>
      <c r="BU154" s="45">
        <f t="shared" ca="1" si="64"/>
        <v>0</v>
      </c>
      <c r="BV154" s="49">
        <f t="shared" ca="1" si="64"/>
        <v>0</v>
      </c>
      <c r="BW154" s="44">
        <f t="shared" ca="1" si="64"/>
        <v>0</v>
      </c>
      <c r="BX154" s="45">
        <f t="shared" ca="1" si="64"/>
        <v>0</v>
      </c>
      <c r="BY154" s="45">
        <f t="shared" ca="1" si="64"/>
        <v>0</v>
      </c>
      <c r="BZ154" s="42">
        <f t="shared" ca="1" si="64"/>
        <v>0</v>
      </c>
      <c r="CA154" s="50">
        <f t="shared" ca="1" si="64"/>
        <v>0</v>
      </c>
      <c r="CB154" s="45">
        <f t="shared" ca="1" si="64"/>
        <v>0</v>
      </c>
      <c r="CC154" s="45">
        <f t="shared" ca="1" si="64"/>
        <v>0</v>
      </c>
      <c r="CD154" s="49">
        <f t="shared" ca="1" si="64"/>
        <v>0</v>
      </c>
      <c r="CE154" s="50">
        <f t="shared" ca="1" si="64"/>
        <v>0</v>
      </c>
      <c r="CF154" s="45">
        <f t="shared" ca="1" si="64"/>
        <v>0</v>
      </c>
      <c r="CG154" s="45">
        <f t="shared" ca="1" si="64"/>
        <v>0</v>
      </c>
      <c r="CH154" s="49">
        <f t="shared" ca="1" si="64"/>
        <v>0</v>
      </c>
    </row>
    <row r="155" spans="1:86" s="36" customFormat="1" ht="24" customHeight="1" thickBot="1" x14ac:dyDescent="0.2">
      <c r="A155" s="190"/>
      <c r="B155" s="191"/>
      <c r="C155" s="191"/>
      <c r="D155" s="191"/>
      <c r="E155" s="191"/>
      <c r="F155" s="113">
        <f>SUMIF($B$9:$B$150,"④",F$9:F$150)</f>
        <v>0</v>
      </c>
      <c r="G155" s="113">
        <f>SUMIF($B$9:$B$150,"④",G$9:G$150)</f>
        <v>0</v>
      </c>
      <c r="H155" s="113">
        <f>SUMIF($B$9:$B$150,"④",H$9:H$150)</f>
        <v>0</v>
      </c>
      <c r="I155" s="45">
        <f>SUMIF($B$9:$B$150,"④",I$9:I$150)</f>
        <v>0</v>
      </c>
      <c r="J155" s="45">
        <f t="shared" ref="J155:T155" si="66">SUMIF($B$9:$B$150,"④",J$9:J$150)</f>
        <v>0</v>
      </c>
      <c r="K155" s="45">
        <f t="shared" si="66"/>
        <v>0</v>
      </c>
      <c r="L155" s="45">
        <f t="shared" si="66"/>
        <v>0</v>
      </c>
      <c r="M155" s="45">
        <f t="shared" si="66"/>
        <v>0</v>
      </c>
      <c r="N155" s="45">
        <f t="shared" si="66"/>
        <v>0</v>
      </c>
      <c r="O155" s="45">
        <f t="shared" si="66"/>
        <v>0</v>
      </c>
      <c r="P155" s="45">
        <f t="shared" si="66"/>
        <v>0</v>
      </c>
      <c r="Q155" s="45">
        <f t="shared" si="66"/>
        <v>0</v>
      </c>
      <c r="R155" s="45">
        <f t="shared" si="66"/>
        <v>0</v>
      </c>
      <c r="S155" s="45">
        <f t="shared" si="66"/>
        <v>0</v>
      </c>
      <c r="T155" s="45">
        <f t="shared" si="66"/>
        <v>0</v>
      </c>
      <c r="U155" s="29">
        <f t="shared" si="59"/>
        <v>0</v>
      </c>
      <c r="W155" s="190" t="s">
        <v>36</v>
      </c>
      <c r="X155" s="191"/>
      <c r="Y155" s="191"/>
      <c r="Z155" s="192"/>
      <c r="AA155" s="53">
        <f t="shared" ref="AA155:CH156" si="67">SUMIF($B$9:$B$150,"高齢",AA$9:AA$150)</f>
        <v>0</v>
      </c>
      <c r="AB155" s="54">
        <f t="shared" si="67"/>
        <v>0</v>
      </c>
      <c r="AC155" s="54">
        <f t="shared" si="67"/>
        <v>0</v>
      </c>
      <c r="AD155" s="54">
        <f t="shared" si="67"/>
        <v>0</v>
      </c>
      <c r="AE155" s="48">
        <f t="shared" ref="AE155:AE156" si="68">SUMIF($B$9:$B$150,"高齢",AE$9:AE$150)</f>
        <v>0</v>
      </c>
      <c r="AF155" s="42">
        <f t="shared" si="67"/>
        <v>0</v>
      </c>
      <c r="AG155" s="42">
        <f t="shared" si="67"/>
        <v>0</v>
      </c>
      <c r="AH155" s="49">
        <f t="shared" si="67"/>
        <v>0</v>
      </c>
      <c r="AI155" s="44">
        <f t="shared" si="67"/>
        <v>0</v>
      </c>
      <c r="AJ155" s="45">
        <f t="shared" si="67"/>
        <v>0</v>
      </c>
      <c r="AK155" s="45">
        <f t="shared" si="67"/>
        <v>0</v>
      </c>
      <c r="AL155" s="42">
        <f t="shared" si="67"/>
        <v>0</v>
      </c>
      <c r="AM155" s="50">
        <f t="shared" si="67"/>
        <v>0</v>
      </c>
      <c r="AN155" s="45">
        <f t="shared" si="67"/>
        <v>0</v>
      </c>
      <c r="AO155" s="45">
        <f t="shared" si="67"/>
        <v>0</v>
      </c>
      <c r="AP155" s="49">
        <f t="shared" si="67"/>
        <v>0</v>
      </c>
      <c r="AQ155" s="44">
        <f t="shared" si="67"/>
        <v>0</v>
      </c>
      <c r="AR155" s="45">
        <f t="shared" si="67"/>
        <v>0</v>
      </c>
      <c r="AS155" s="45">
        <f t="shared" si="67"/>
        <v>0</v>
      </c>
      <c r="AT155" s="42">
        <f t="shared" si="67"/>
        <v>0</v>
      </c>
      <c r="AU155" s="50">
        <f t="shared" si="67"/>
        <v>0</v>
      </c>
      <c r="AV155" s="45">
        <f t="shared" si="67"/>
        <v>0</v>
      </c>
      <c r="AW155" s="45">
        <f t="shared" si="67"/>
        <v>0</v>
      </c>
      <c r="AX155" s="49">
        <f t="shared" si="67"/>
        <v>0</v>
      </c>
      <c r="AY155" s="44">
        <f t="shared" si="67"/>
        <v>0</v>
      </c>
      <c r="AZ155" s="45">
        <f t="shared" si="67"/>
        <v>0</v>
      </c>
      <c r="BA155" s="45">
        <f t="shared" si="67"/>
        <v>0</v>
      </c>
      <c r="BB155" s="42">
        <f t="shared" si="67"/>
        <v>0</v>
      </c>
      <c r="BC155" s="50">
        <f t="shared" si="67"/>
        <v>0</v>
      </c>
      <c r="BD155" s="45">
        <f t="shared" si="67"/>
        <v>0</v>
      </c>
      <c r="BE155" s="45">
        <f t="shared" si="67"/>
        <v>0</v>
      </c>
      <c r="BF155" s="49">
        <f t="shared" si="67"/>
        <v>0</v>
      </c>
      <c r="BG155" s="44">
        <f t="shared" si="67"/>
        <v>0</v>
      </c>
      <c r="BH155" s="45">
        <f t="shared" si="67"/>
        <v>0</v>
      </c>
      <c r="BI155" s="45">
        <f t="shared" si="67"/>
        <v>0</v>
      </c>
      <c r="BJ155" s="42">
        <f t="shared" si="67"/>
        <v>0</v>
      </c>
      <c r="BK155" s="50">
        <f t="shared" si="67"/>
        <v>0</v>
      </c>
      <c r="BL155" s="45">
        <f t="shared" si="67"/>
        <v>0</v>
      </c>
      <c r="BM155" s="45">
        <f t="shared" si="67"/>
        <v>0</v>
      </c>
      <c r="BN155" s="49">
        <f t="shared" si="67"/>
        <v>0</v>
      </c>
      <c r="BO155" s="44">
        <f t="shared" si="67"/>
        <v>0</v>
      </c>
      <c r="BP155" s="45">
        <f t="shared" si="67"/>
        <v>0</v>
      </c>
      <c r="BQ155" s="45">
        <f t="shared" si="67"/>
        <v>0</v>
      </c>
      <c r="BR155" s="42">
        <f t="shared" si="67"/>
        <v>0</v>
      </c>
      <c r="BS155" s="50">
        <f t="shared" si="67"/>
        <v>0</v>
      </c>
      <c r="BT155" s="45">
        <f t="shared" si="67"/>
        <v>0</v>
      </c>
      <c r="BU155" s="45">
        <f t="shared" si="67"/>
        <v>0</v>
      </c>
      <c r="BV155" s="49">
        <f t="shared" si="67"/>
        <v>0</v>
      </c>
      <c r="BW155" s="44">
        <f t="shared" si="67"/>
        <v>0</v>
      </c>
      <c r="BX155" s="45">
        <f t="shared" si="67"/>
        <v>0</v>
      </c>
      <c r="BY155" s="45">
        <f t="shared" si="67"/>
        <v>0</v>
      </c>
      <c r="BZ155" s="42">
        <f t="shared" si="67"/>
        <v>0</v>
      </c>
      <c r="CA155" s="50">
        <f t="shared" si="67"/>
        <v>0</v>
      </c>
      <c r="CB155" s="45">
        <f t="shared" si="67"/>
        <v>0</v>
      </c>
      <c r="CC155" s="45">
        <f t="shared" si="67"/>
        <v>0</v>
      </c>
      <c r="CD155" s="49">
        <f t="shared" si="67"/>
        <v>0</v>
      </c>
      <c r="CE155" s="50">
        <f t="shared" si="67"/>
        <v>0</v>
      </c>
      <c r="CF155" s="45">
        <f t="shared" si="67"/>
        <v>0</v>
      </c>
      <c r="CG155" s="45">
        <f t="shared" si="67"/>
        <v>0</v>
      </c>
      <c r="CH155" s="49">
        <f t="shared" si="67"/>
        <v>0</v>
      </c>
    </row>
    <row r="156" spans="1:86" s="36" customFormat="1" ht="24" customHeight="1" thickBot="1" x14ac:dyDescent="0.2">
      <c r="A156" s="188" t="s">
        <v>37</v>
      </c>
      <c r="B156" s="189"/>
      <c r="C156" s="189"/>
      <c r="D156" s="189"/>
      <c r="E156" s="189"/>
      <c r="F156" s="114">
        <f>SUMIF($B$9:$B$150,"高齢",F$9:F$150)</f>
        <v>0</v>
      </c>
      <c r="G156" s="114">
        <f>SUMIF($B$9:$B$150,"高齢",G$9:G$150)</f>
        <v>0</v>
      </c>
      <c r="H156" s="114">
        <f>SUMIF($B$9:$B$150,"高齢",H$9:H$150)</f>
        <v>0</v>
      </c>
      <c r="I156" s="58">
        <f t="shared" ref="I156:Q156" si="69">SUMIF($B$9:$B$150,"高齢",I$9:I$150)</f>
        <v>0</v>
      </c>
      <c r="J156" s="58">
        <f t="shared" si="69"/>
        <v>0</v>
      </c>
      <c r="K156" s="59">
        <f t="shared" si="69"/>
        <v>0</v>
      </c>
      <c r="L156" s="58">
        <f t="shared" si="69"/>
        <v>0</v>
      </c>
      <c r="M156" s="58">
        <f>SUMIF($B$9:$B$150,"高齢",M$9:M$150)</f>
        <v>0</v>
      </c>
      <c r="N156" s="58">
        <f t="shared" si="69"/>
        <v>0</v>
      </c>
      <c r="O156" s="58">
        <f t="shared" si="69"/>
        <v>0</v>
      </c>
      <c r="P156" s="58">
        <f t="shared" si="69"/>
        <v>0</v>
      </c>
      <c r="Q156" s="58">
        <f t="shared" si="69"/>
        <v>0</v>
      </c>
      <c r="R156" s="58"/>
      <c r="S156" s="56">
        <f>SUMIF($B$9:$B$150,"高齢",S$9:S$150)</f>
        <v>0</v>
      </c>
      <c r="T156" s="56">
        <f>SUMIF($B$9:$B$150,"高齢",T$9:T$150)</f>
        <v>0</v>
      </c>
      <c r="U156" s="60">
        <f t="shared" si="59"/>
        <v>0</v>
      </c>
      <c r="W156" s="188" t="s">
        <v>37</v>
      </c>
      <c r="X156" s="189"/>
      <c r="Y156" s="189"/>
      <c r="Z156" s="189"/>
      <c r="AA156" s="55">
        <f t="shared" si="67"/>
        <v>0</v>
      </c>
      <c r="AB156" s="55">
        <f t="shared" si="67"/>
        <v>0</v>
      </c>
      <c r="AC156" s="55">
        <f t="shared" si="67"/>
        <v>0</v>
      </c>
      <c r="AD156" s="55">
        <f t="shared" si="67"/>
        <v>0</v>
      </c>
      <c r="AE156" s="61">
        <f t="shared" si="68"/>
        <v>0</v>
      </c>
      <c r="AF156" s="56">
        <f t="shared" si="67"/>
        <v>0</v>
      </c>
      <c r="AG156" s="56">
        <f t="shared" si="67"/>
        <v>0</v>
      </c>
      <c r="AH156" s="62">
        <f t="shared" si="67"/>
        <v>0</v>
      </c>
      <c r="AI156" s="57">
        <f t="shared" si="67"/>
        <v>0</v>
      </c>
      <c r="AJ156" s="59">
        <f t="shared" si="67"/>
        <v>0</v>
      </c>
      <c r="AK156" s="58">
        <f t="shared" si="67"/>
        <v>0</v>
      </c>
      <c r="AL156" s="56">
        <f t="shared" si="67"/>
        <v>0</v>
      </c>
      <c r="AM156" s="63">
        <f t="shared" si="67"/>
        <v>0</v>
      </c>
      <c r="AN156" s="58">
        <f t="shared" si="67"/>
        <v>0</v>
      </c>
      <c r="AO156" s="58">
        <f t="shared" si="67"/>
        <v>0</v>
      </c>
      <c r="AP156" s="62">
        <f t="shared" si="67"/>
        <v>0</v>
      </c>
      <c r="AQ156" s="57">
        <f t="shared" si="67"/>
        <v>0</v>
      </c>
      <c r="AR156" s="58">
        <f t="shared" si="67"/>
        <v>0</v>
      </c>
      <c r="AS156" s="58">
        <f t="shared" si="67"/>
        <v>0</v>
      </c>
      <c r="AT156" s="56">
        <f t="shared" si="67"/>
        <v>0</v>
      </c>
      <c r="AU156" s="63">
        <f t="shared" si="67"/>
        <v>0</v>
      </c>
      <c r="AV156" s="58">
        <f t="shared" si="67"/>
        <v>0</v>
      </c>
      <c r="AW156" s="58">
        <f t="shared" si="67"/>
        <v>0</v>
      </c>
      <c r="AX156" s="62">
        <f t="shared" si="67"/>
        <v>0</v>
      </c>
      <c r="AY156" s="57">
        <f t="shared" si="67"/>
        <v>0</v>
      </c>
      <c r="AZ156" s="58">
        <f t="shared" si="67"/>
        <v>0</v>
      </c>
      <c r="BA156" s="58">
        <f t="shared" si="67"/>
        <v>0</v>
      </c>
      <c r="BB156" s="56">
        <f t="shared" si="67"/>
        <v>0</v>
      </c>
      <c r="BC156" s="63">
        <f t="shared" si="67"/>
        <v>0</v>
      </c>
      <c r="BD156" s="58">
        <f t="shared" si="67"/>
        <v>0</v>
      </c>
      <c r="BE156" s="58">
        <f t="shared" si="67"/>
        <v>0</v>
      </c>
      <c r="BF156" s="62">
        <f t="shared" si="67"/>
        <v>0</v>
      </c>
      <c r="BG156" s="57">
        <f t="shared" si="67"/>
        <v>0</v>
      </c>
      <c r="BH156" s="58">
        <f t="shared" si="67"/>
        <v>0</v>
      </c>
      <c r="BI156" s="58">
        <f t="shared" si="67"/>
        <v>0</v>
      </c>
      <c r="BJ156" s="56">
        <f t="shared" si="67"/>
        <v>0</v>
      </c>
      <c r="BK156" s="63">
        <f t="shared" si="67"/>
        <v>0</v>
      </c>
      <c r="BL156" s="58">
        <f t="shared" si="67"/>
        <v>0</v>
      </c>
      <c r="BM156" s="58">
        <f t="shared" si="67"/>
        <v>0</v>
      </c>
      <c r="BN156" s="62">
        <f t="shared" si="67"/>
        <v>0</v>
      </c>
      <c r="BO156" s="57">
        <f t="shared" si="67"/>
        <v>0</v>
      </c>
      <c r="BP156" s="58">
        <f t="shared" si="67"/>
        <v>0</v>
      </c>
      <c r="BQ156" s="58">
        <f t="shared" si="67"/>
        <v>0</v>
      </c>
      <c r="BR156" s="56">
        <f t="shared" si="67"/>
        <v>0</v>
      </c>
      <c r="BS156" s="63">
        <f t="shared" si="67"/>
        <v>0</v>
      </c>
      <c r="BT156" s="58">
        <f t="shared" si="67"/>
        <v>0</v>
      </c>
      <c r="BU156" s="58">
        <f t="shared" si="67"/>
        <v>0</v>
      </c>
      <c r="BV156" s="62">
        <f t="shared" si="67"/>
        <v>0</v>
      </c>
      <c r="BW156" s="57">
        <f t="shared" si="67"/>
        <v>0</v>
      </c>
      <c r="BX156" s="58">
        <f t="shared" si="67"/>
        <v>0</v>
      </c>
      <c r="BY156" s="58">
        <f t="shared" si="67"/>
        <v>0</v>
      </c>
      <c r="BZ156" s="56">
        <f t="shared" si="67"/>
        <v>0</v>
      </c>
      <c r="CA156" s="63">
        <f t="shared" si="67"/>
        <v>0</v>
      </c>
      <c r="CB156" s="58">
        <f t="shared" si="67"/>
        <v>0</v>
      </c>
      <c r="CC156" s="58">
        <f t="shared" si="67"/>
        <v>0</v>
      </c>
      <c r="CD156" s="62">
        <f t="shared" si="67"/>
        <v>0</v>
      </c>
      <c r="CE156" s="63">
        <f t="shared" si="67"/>
        <v>0</v>
      </c>
      <c r="CF156" s="58">
        <f t="shared" si="67"/>
        <v>0</v>
      </c>
      <c r="CG156" s="58">
        <f t="shared" si="67"/>
        <v>0</v>
      </c>
      <c r="CH156" s="62">
        <f t="shared" si="67"/>
        <v>0</v>
      </c>
    </row>
    <row r="158" spans="1:86" x14ac:dyDescent="0.15">
      <c r="D158" s="1" t="s">
        <v>127</v>
      </c>
    </row>
    <row r="159" spans="1:86" x14ac:dyDescent="0.15">
      <c r="D159" s="1" t="s">
        <v>123</v>
      </c>
    </row>
    <row r="160" spans="1:86" x14ac:dyDescent="0.15">
      <c r="D160" s="1" t="s">
        <v>130</v>
      </c>
    </row>
    <row r="167" spans="3:9" hidden="1" x14ac:dyDescent="0.15">
      <c r="C167" s="1" t="str">
        <f>"平成"&amp;$H$1&amp;"年4月1日"</f>
        <v>平成7年4月1日</v>
      </c>
      <c r="E167" s="1" t="str">
        <f>CONCATENATE(E4,F4,G4,H4,I4)</f>
        <v>26</v>
      </c>
      <c r="I167" s="1" t="s">
        <v>38</v>
      </c>
    </row>
    <row r="168" spans="3:9" hidden="1" x14ac:dyDescent="0.15">
      <c r="C168" s="1">
        <f>YEAR($C$167)</f>
        <v>1995</v>
      </c>
      <c r="I168" s="1" t="s">
        <v>39</v>
      </c>
    </row>
    <row r="169" spans="3:9" hidden="1" x14ac:dyDescent="0.15">
      <c r="C169" s="1">
        <f>C168-64</f>
        <v>1931</v>
      </c>
      <c r="I169" s="1" t="s">
        <v>116</v>
      </c>
    </row>
    <row r="170" spans="3:9" hidden="1" x14ac:dyDescent="0.15">
      <c r="C170" s="123" t="str">
        <f>C169&amp;"年4月1日"</f>
        <v>1931年4月1日</v>
      </c>
      <c r="I170" s="1" t="s">
        <v>40</v>
      </c>
    </row>
    <row r="171" spans="3:9" hidden="1" x14ac:dyDescent="0.15">
      <c r="C171" s="124">
        <f>$C$170*1</f>
        <v>11414</v>
      </c>
    </row>
    <row r="172" spans="3:9" hidden="1" x14ac:dyDescent="0.15"/>
  </sheetData>
  <mergeCells count="20">
    <mergeCell ref="A156:E156"/>
    <mergeCell ref="A154:E154"/>
    <mergeCell ref="A153:E153"/>
    <mergeCell ref="J3:M4"/>
    <mergeCell ref="R2:U2"/>
    <mergeCell ref="R3:U3"/>
    <mergeCell ref="R4:U4"/>
    <mergeCell ref="A152:E152"/>
    <mergeCell ref="A155:E155"/>
    <mergeCell ref="A1:D2"/>
    <mergeCell ref="A151:E151"/>
    <mergeCell ref="U7:U8"/>
    <mergeCell ref="A4:D4"/>
    <mergeCell ref="W151:Z151"/>
    <mergeCell ref="Z7:Z8"/>
    <mergeCell ref="W156:Z156"/>
    <mergeCell ref="W155:Z155"/>
    <mergeCell ref="W154:Z154"/>
    <mergeCell ref="W153:Z153"/>
    <mergeCell ref="W152:Z152"/>
  </mergeCells>
  <phoneticPr fontId="2"/>
  <conditionalFormatting sqref="F151:U156">
    <cfRule type="expression" dxfId="4" priority="1">
      <formula>F151=0</formula>
    </cfRule>
  </conditionalFormatting>
  <conditionalFormatting sqref="U9:U150">
    <cfRule type="expression" dxfId="3" priority="2">
      <formula>U9=0</formula>
    </cfRule>
  </conditionalFormatting>
  <dataValidations count="2">
    <dataValidation type="list" allowBlank="1" showInputMessage="1" showErrorMessage="1" sqref="B9:B150" xr:uid="{00000000-0002-0000-0000-000000000000}">
      <formula1>$I$167:$I$169</formula1>
    </dataValidation>
    <dataValidation imeMode="halfAlpha" allowBlank="1" showInputMessage="1" showErrorMessage="1" sqref="E4:I4 F9:T150" xr:uid="{00000000-0002-0000-0000-000001000000}"/>
  </dataValidations>
  <pageMargins left="0.74803149606299213" right="0.31496062992125984" top="0.59055118110236227" bottom="0.59055118110236227" header="0.51181102362204722" footer="0.51181102362204722"/>
  <pageSetup paperSize="12" scale="83"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XFD75"/>
  <sheetViews>
    <sheetView showGridLines="0" showZeros="0" view="pageBreakPreview" zoomScale="85" zoomScaleNormal="100" zoomScaleSheetLayoutView="85" workbookViewId="0">
      <selection activeCell="T12" sqref="T12:Z12"/>
    </sheetView>
  </sheetViews>
  <sheetFormatPr defaultColWidth="2.375" defaultRowHeight="13.5" x14ac:dyDescent="0.15"/>
  <cols>
    <col min="1" max="1" width="2.375" style="64" customWidth="1"/>
    <col min="2" max="2" width="4" style="64" customWidth="1"/>
    <col min="3" max="3" width="1.375" style="64" customWidth="1"/>
    <col min="4" max="4" width="3.75" style="64" customWidth="1"/>
    <col min="5" max="5" width="2.75" style="64" customWidth="1"/>
    <col min="6" max="6" width="4.25" style="64" customWidth="1"/>
    <col min="7" max="7" width="2.375" style="64" customWidth="1"/>
    <col min="8" max="8" width="2.625" style="64" customWidth="1"/>
    <col min="9" max="9" width="5.75" style="64" customWidth="1"/>
    <col min="10" max="10" width="5.25" style="64" customWidth="1"/>
    <col min="11" max="11" width="4" style="64" customWidth="1"/>
    <col min="12" max="12" width="3.375" style="64" customWidth="1"/>
    <col min="13" max="13" width="0.375" style="64" customWidth="1"/>
    <col min="14" max="14" width="3.75" style="64" customWidth="1"/>
    <col min="15" max="15" width="3" style="64" customWidth="1"/>
    <col min="16" max="16" width="0.375" style="64" customWidth="1"/>
    <col min="17" max="17" width="3.375" style="64" customWidth="1"/>
    <col min="18" max="18" width="0.375" style="64" customWidth="1"/>
    <col min="19" max="19" width="2.375" style="64" customWidth="1"/>
    <col min="20" max="20" width="1.25" style="64" customWidth="1"/>
    <col min="21" max="21" width="3.375" style="64" customWidth="1"/>
    <col min="22" max="22" width="4.75" style="64" customWidth="1"/>
    <col min="23" max="24" width="2.375" style="64" customWidth="1"/>
    <col min="25" max="25" width="1.25" style="64" customWidth="1"/>
    <col min="26" max="26" width="2.375" style="64" customWidth="1"/>
    <col min="27" max="27" width="3.25" style="64" customWidth="1"/>
    <col min="28" max="28" width="1.25" style="64" customWidth="1"/>
    <col min="29" max="29" width="2.375" style="64" customWidth="1"/>
    <col min="30" max="30" width="1.25" style="64" customWidth="1"/>
    <col min="31" max="31" width="2.375" style="64" customWidth="1"/>
    <col min="32" max="33" width="4" style="64" customWidth="1"/>
    <col min="34" max="36" width="1.25" style="64" customWidth="1"/>
    <col min="37" max="37" width="3" style="64" customWidth="1"/>
    <col min="38" max="38" width="2.25" style="64" customWidth="1"/>
    <col min="39" max="39" width="4" style="64" customWidth="1"/>
    <col min="40" max="40" width="8.25" style="64" customWidth="1"/>
    <col min="41" max="41" width="4.25" style="64" customWidth="1"/>
    <col min="42" max="42" width="1.25" style="64" customWidth="1"/>
    <col min="43" max="43" width="3.25" style="64" customWidth="1"/>
    <col min="44" max="44" width="1.25" style="64" customWidth="1"/>
    <col min="45" max="45" width="3.75" style="64" customWidth="1"/>
    <col min="46" max="46" width="1.25" style="64" customWidth="1"/>
    <col min="47" max="47" width="6.125" style="64" customWidth="1"/>
    <col min="48" max="48" width="4.375" style="64" customWidth="1"/>
    <col min="49" max="49" width="0.375" style="64" customWidth="1"/>
    <col min="50" max="50" width="4" style="64" customWidth="1"/>
    <col min="51" max="51" width="2.75" style="64" customWidth="1"/>
    <col min="52" max="52" width="1" style="64" customWidth="1"/>
    <col min="53" max="53" width="3" style="64" customWidth="1"/>
    <col min="54" max="54" width="0.625" style="64" customWidth="1"/>
    <col min="55" max="55" width="1.125" style="64" customWidth="1"/>
    <col min="56" max="56" width="3.375" style="64" customWidth="1"/>
    <col min="57" max="57" width="0.25" style="64" customWidth="1"/>
    <col min="58" max="58" width="5" style="64" customWidth="1"/>
    <col min="59" max="59" width="9.75" style="64" customWidth="1"/>
    <col min="60" max="60" width="3.25" style="64" customWidth="1"/>
    <col min="61" max="61" width="2" style="64" customWidth="1"/>
    <col min="62" max="62" width="2.375" style="64"/>
    <col min="63" max="63" width="2.375" style="64" customWidth="1"/>
    <col min="64" max="64" width="3" style="64" hidden="1" customWidth="1"/>
    <col min="65" max="69" width="5.625" style="64" customWidth="1"/>
    <col min="70" max="70" width="3.375" style="64" hidden="1" customWidth="1"/>
    <col min="71" max="74" width="5.625" style="64" customWidth="1"/>
    <col min="75" max="98" width="2.375" style="64"/>
    <col min="99" max="99" width="3.875" style="64" bestFit="1" customWidth="1"/>
    <col min="100" max="111" width="15.75" style="64" customWidth="1"/>
    <col min="112" max="117" width="7.625" style="64" customWidth="1"/>
    <col min="118" max="160" width="15.75" style="64" customWidth="1"/>
    <col min="161" max="16384" width="2.375" style="64"/>
  </cols>
  <sheetData>
    <row r="1" spans="2:61" ht="3.75" customHeight="1" x14ac:dyDescent="0.15">
      <c r="X1" s="423" t="s">
        <v>41</v>
      </c>
      <c r="Y1" s="423"/>
      <c r="Z1" s="423"/>
      <c r="AA1" s="423"/>
      <c r="AB1" s="423"/>
      <c r="AC1" s="423"/>
      <c r="AD1" s="423"/>
      <c r="AE1" s="423"/>
      <c r="AF1" s="423"/>
      <c r="AG1" s="423"/>
      <c r="AH1" s="423"/>
      <c r="AI1" s="423"/>
      <c r="AJ1" s="423"/>
      <c r="AK1" s="423"/>
      <c r="AL1" s="423"/>
      <c r="AM1" s="423"/>
      <c r="AN1" s="423"/>
    </row>
    <row r="2" spans="2:61" ht="17.25" customHeight="1" x14ac:dyDescent="0.15">
      <c r="B2" s="65" t="s">
        <v>42</v>
      </c>
      <c r="X2" s="423"/>
      <c r="Y2" s="423"/>
      <c r="Z2" s="423"/>
      <c r="AA2" s="423"/>
      <c r="AB2" s="423"/>
      <c r="AC2" s="423"/>
      <c r="AD2" s="423"/>
      <c r="AE2" s="423"/>
      <c r="AF2" s="423"/>
      <c r="AG2" s="423"/>
      <c r="AH2" s="423"/>
      <c r="AI2" s="423"/>
      <c r="AJ2" s="423"/>
      <c r="AK2" s="423"/>
      <c r="AL2" s="423"/>
      <c r="AM2" s="423"/>
      <c r="AN2" s="423"/>
    </row>
    <row r="3" spans="2:61" ht="17.25" customHeight="1" x14ac:dyDescent="0.15">
      <c r="B3" s="266" t="s">
        <v>43</v>
      </c>
      <c r="C3" s="267"/>
      <c r="D3" s="267"/>
      <c r="E3" s="267"/>
      <c r="F3" s="277"/>
      <c r="G3" s="277"/>
      <c r="H3" s="277"/>
      <c r="I3" s="277"/>
      <c r="J3" s="277"/>
      <c r="K3" s="277"/>
      <c r="L3" s="277"/>
      <c r="M3" s="277"/>
      <c r="N3" s="277"/>
      <c r="O3" s="277"/>
      <c r="P3" s="277"/>
      <c r="Q3" s="277"/>
      <c r="R3" s="278"/>
      <c r="T3" s="65" t="s">
        <v>4</v>
      </c>
      <c r="AN3" s="66"/>
      <c r="AO3" s="66"/>
      <c r="AP3" s="66"/>
      <c r="AQ3" s="66"/>
      <c r="AR3" s="66"/>
      <c r="AS3" s="66"/>
      <c r="AT3" s="66"/>
      <c r="AU3" s="66"/>
      <c r="AV3" s="66"/>
      <c r="AW3" s="66"/>
      <c r="AX3" s="66"/>
      <c r="AY3" s="66"/>
      <c r="AZ3" s="66"/>
      <c r="BA3" s="66"/>
      <c r="BB3" s="66"/>
      <c r="BC3" s="66"/>
      <c r="BD3" s="66"/>
      <c r="BE3" s="66"/>
      <c r="BF3" s="66"/>
      <c r="BG3" s="66"/>
      <c r="BH3" s="66"/>
      <c r="BI3" s="66"/>
    </row>
    <row r="4" spans="2:61" ht="9" customHeight="1" x14ac:dyDescent="0.15">
      <c r="B4" s="359"/>
      <c r="C4" s="216"/>
      <c r="D4" s="216"/>
      <c r="E4" s="216"/>
      <c r="F4" s="362"/>
      <c r="G4" s="362"/>
      <c r="H4" s="362"/>
      <c r="I4" s="362"/>
      <c r="J4" s="362"/>
      <c r="K4" s="362"/>
      <c r="L4" s="362"/>
      <c r="M4" s="362"/>
      <c r="N4" s="362"/>
      <c r="O4" s="362"/>
      <c r="P4" s="362"/>
      <c r="Q4" s="362"/>
      <c r="R4" s="363"/>
      <c r="T4" s="266" t="s">
        <v>44</v>
      </c>
      <c r="U4" s="370"/>
      <c r="V4" s="370" t="s">
        <v>45</v>
      </c>
      <c r="W4" s="267" t="s">
        <v>46</v>
      </c>
      <c r="X4" s="370"/>
      <c r="Y4" s="267" t="s">
        <v>47</v>
      </c>
      <c r="Z4" s="267"/>
      <c r="AA4" s="267"/>
      <c r="AB4" s="267"/>
      <c r="AC4" s="267"/>
      <c r="AD4" s="370"/>
      <c r="AE4" s="267" t="s">
        <v>48</v>
      </c>
      <c r="AF4" s="370"/>
      <c r="AG4" s="267" t="s">
        <v>49</v>
      </c>
      <c r="AH4" s="370"/>
      <c r="AM4" s="68"/>
      <c r="AN4" s="441" t="s">
        <v>50</v>
      </c>
      <c r="AO4" s="442"/>
      <c r="AP4" s="442"/>
      <c r="AQ4" s="442"/>
      <c r="AR4" s="442"/>
      <c r="AS4" s="443"/>
      <c r="AT4" s="453" t="s">
        <v>51</v>
      </c>
      <c r="AU4" s="454"/>
      <c r="AV4" s="454"/>
      <c r="AW4" s="454"/>
      <c r="AX4" s="454"/>
      <c r="AY4" s="454"/>
      <c r="AZ4" s="474"/>
      <c r="BA4" s="474"/>
      <c r="BB4" s="475"/>
      <c r="BC4" s="459" t="s">
        <v>52</v>
      </c>
      <c r="BD4" s="460"/>
      <c r="BE4" s="460"/>
      <c r="BF4" s="460"/>
      <c r="BG4" s="460"/>
      <c r="BH4" s="460"/>
      <c r="BI4" s="461"/>
    </row>
    <row r="5" spans="2:61" ht="9" customHeight="1" x14ac:dyDescent="0.15">
      <c r="B5" s="359"/>
      <c r="C5" s="216"/>
      <c r="D5" s="216"/>
      <c r="E5" s="216"/>
      <c r="F5" s="360">
        <f>'集計表（この用紙に記入。下の方に「操作手順」）'!$R$2</f>
        <v>0</v>
      </c>
      <c r="G5" s="360"/>
      <c r="H5" s="360"/>
      <c r="I5" s="360"/>
      <c r="J5" s="360"/>
      <c r="K5" s="360"/>
      <c r="L5" s="360"/>
      <c r="M5" s="360"/>
      <c r="N5" s="360"/>
      <c r="O5" s="360"/>
      <c r="P5" s="360"/>
      <c r="Q5" s="360"/>
      <c r="R5" s="361"/>
      <c r="T5" s="270"/>
      <c r="U5" s="371"/>
      <c r="V5" s="371"/>
      <c r="W5" s="271"/>
      <c r="X5" s="371"/>
      <c r="Y5" s="271"/>
      <c r="Z5" s="271"/>
      <c r="AA5" s="271"/>
      <c r="AB5" s="271"/>
      <c r="AC5" s="271"/>
      <c r="AD5" s="371"/>
      <c r="AE5" s="271"/>
      <c r="AF5" s="371"/>
      <c r="AG5" s="271"/>
      <c r="AH5" s="371"/>
      <c r="AM5" s="68"/>
      <c r="AN5" s="444"/>
      <c r="AO5" s="445"/>
      <c r="AP5" s="445"/>
      <c r="AQ5" s="445"/>
      <c r="AR5" s="445"/>
      <c r="AS5" s="446"/>
      <c r="AT5" s="455"/>
      <c r="AU5" s="456"/>
      <c r="AV5" s="456"/>
      <c r="AW5" s="456"/>
      <c r="AX5" s="456"/>
      <c r="AY5" s="456"/>
      <c r="BB5" s="69"/>
      <c r="BC5" s="460"/>
      <c r="BD5" s="460"/>
      <c r="BE5" s="460"/>
      <c r="BF5" s="460"/>
      <c r="BG5" s="460"/>
      <c r="BH5" s="460"/>
      <c r="BI5" s="461"/>
    </row>
    <row r="6" spans="2:61" ht="21" customHeight="1" x14ac:dyDescent="0.15">
      <c r="B6" s="359"/>
      <c r="C6" s="216"/>
      <c r="D6" s="216"/>
      <c r="E6" s="216"/>
      <c r="F6" s="360"/>
      <c r="G6" s="360"/>
      <c r="H6" s="360"/>
      <c r="I6" s="360"/>
      <c r="J6" s="360"/>
      <c r="K6" s="360"/>
      <c r="L6" s="360"/>
      <c r="M6" s="360"/>
      <c r="N6" s="360"/>
      <c r="O6" s="360"/>
      <c r="P6" s="360"/>
      <c r="Q6" s="360"/>
      <c r="R6" s="361"/>
      <c r="T6" s="382" t="s">
        <v>139</v>
      </c>
      <c r="U6" s="373"/>
      <c r="V6" s="109">
        <f>'集計表（この用紙に記入。下の方に「操作手順」）'!F4</f>
        <v>0</v>
      </c>
      <c r="W6" s="372">
        <f>'集計表（この用紙に記入。下の方に「操作手順」）'!G4</f>
        <v>0</v>
      </c>
      <c r="X6" s="373"/>
      <c r="Y6" s="426">
        <f>'集計表（この用紙に記入。下の方に「操作手順」）'!H4</f>
        <v>0</v>
      </c>
      <c r="Z6" s="426"/>
      <c r="AA6" s="426"/>
      <c r="AB6" s="426"/>
      <c r="AC6" s="426"/>
      <c r="AD6" s="427"/>
      <c r="AE6" s="426">
        <f>'集計表（この用紙に記入。下の方に「操作手順」）'!I4</f>
        <v>0</v>
      </c>
      <c r="AF6" s="427"/>
      <c r="AG6" s="424"/>
      <c r="AH6" s="425"/>
      <c r="AM6" s="68"/>
      <c r="AN6" s="447"/>
      <c r="AO6" s="448"/>
      <c r="AP6" s="438"/>
      <c r="AQ6" s="439"/>
      <c r="AR6" s="440"/>
      <c r="AS6" s="69"/>
      <c r="AT6" s="455"/>
      <c r="AU6" s="456"/>
      <c r="AV6" s="456"/>
      <c r="AW6" s="456"/>
      <c r="AX6" s="456"/>
      <c r="AY6" s="456"/>
      <c r="AZ6" s="472"/>
      <c r="BA6" s="473"/>
      <c r="BB6" s="69"/>
      <c r="BC6" s="460"/>
      <c r="BD6" s="460"/>
      <c r="BE6" s="460"/>
      <c r="BF6" s="460"/>
      <c r="BG6" s="460"/>
      <c r="BH6" s="460"/>
      <c r="BI6" s="461"/>
    </row>
    <row r="7" spans="2:61" ht="9" customHeight="1" x14ac:dyDescent="0.15">
      <c r="B7" s="359" t="s">
        <v>53</v>
      </c>
      <c r="C7" s="216"/>
      <c r="D7" s="216"/>
      <c r="E7" s="216"/>
      <c r="F7" s="362">
        <f>'集計表（この用紙に記入。下の方に「操作手順」）'!$R$3</f>
        <v>0</v>
      </c>
      <c r="G7" s="362"/>
      <c r="H7" s="362"/>
      <c r="I7" s="362"/>
      <c r="J7" s="362"/>
      <c r="K7" s="362"/>
      <c r="L7" s="362"/>
      <c r="M7" s="362"/>
      <c r="N7" s="362"/>
      <c r="O7" s="362"/>
      <c r="P7" s="362"/>
      <c r="Q7" s="362"/>
      <c r="R7" s="363"/>
      <c r="T7" s="380" t="s">
        <v>54</v>
      </c>
      <c r="U7" s="380"/>
      <c r="V7" s="380"/>
      <c r="W7" s="380"/>
      <c r="X7" s="380"/>
      <c r="Y7" s="380"/>
      <c r="Z7" s="380"/>
      <c r="AA7" s="380"/>
      <c r="AB7" s="380"/>
      <c r="AC7" s="380"/>
      <c r="AD7" s="380"/>
      <c r="AE7" s="380"/>
      <c r="AF7" s="380"/>
      <c r="AG7" s="380"/>
      <c r="AH7" s="380"/>
      <c r="AM7" s="68"/>
      <c r="AN7" s="447"/>
      <c r="AO7" s="448"/>
      <c r="AP7" s="65"/>
      <c r="AQ7" s="216"/>
      <c r="AR7" s="216"/>
      <c r="AS7" s="450"/>
      <c r="AT7" s="455"/>
      <c r="AU7" s="456"/>
      <c r="AV7" s="456"/>
      <c r="AW7" s="456"/>
      <c r="AX7" s="456"/>
      <c r="AY7" s="456"/>
      <c r="AZ7" s="216"/>
      <c r="BA7" s="216"/>
      <c r="BB7" s="450"/>
      <c r="BC7" s="460"/>
      <c r="BD7" s="460"/>
      <c r="BE7" s="460"/>
      <c r="BF7" s="460"/>
      <c r="BG7" s="460"/>
      <c r="BH7" s="460"/>
      <c r="BI7" s="461"/>
    </row>
    <row r="8" spans="2:61" ht="6.75" customHeight="1" x14ac:dyDescent="0.15">
      <c r="B8" s="359"/>
      <c r="C8" s="216"/>
      <c r="D8" s="216"/>
      <c r="E8" s="216"/>
      <c r="F8" s="362"/>
      <c r="G8" s="362"/>
      <c r="H8" s="362"/>
      <c r="I8" s="362"/>
      <c r="J8" s="362"/>
      <c r="K8" s="362"/>
      <c r="L8" s="362"/>
      <c r="M8" s="362"/>
      <c r="N8" s="362"/>
      <c r="O8" s="362"/>
      <c r="P8" s="362"/>
      <c r="Q8" s="362"/>
      <c r="R8" s="363"/>
      <c r="T8" s="381"/>
      <c r="U8" s="381"/>
      <c r="V8" s="381"/>
      <c r="W8" s="381"/>
      <c r="X8" s="381"/>
      <c r="Y8" s="381"/>
      <c r="Z8" s="381"/>
      <c r="AA8" s="381"/>
      <c r="AB8" s="381"/>
      <c r="AC8" s="381"/>
      <c r="AD8" s="381"/>
      <c r="AE8" s="381"/>
      <c r="AF8" s="381"/>
      <c r="AG8" s="381"/>
      <c r="AH8" s="381"/>
      <c r="AM8" s="68"/>
      <c r="AN8" s="447"/>
      <c r="AO8" s="448"/>
      <c r="AP8" s="65"/>
      <c r="AQ8" s="216"/>
      <c r="AR8" s="216"/>
      <c r="AS8" s="450"/>
      <c r="AT8" s="455"/>
      <c r="AU8" s="456"/>
      <c r="AV8" s="456"/>
      <c r="AW8" s="456"/>
      <c r="AX8" s="456"/>
      <c r="AY8" s="456"/>
      <c r="AZ8" s="216"/>
      <c r="BA8" s="216"/>
      <c r="BB8" s="450"/>
      <c r="BC8" s="216"/>
      <c r="BD8" s="452" t="s">
        <v>55</v>
      </c>
      <c r="BE8" s="462"/>
      <c r="BF8" s="463"/>
      <c r="BG8" s="464"/>
      <c r="BH8" s="284" t="s">
        <v>56</v>
      </c>
      <c r="BI8" s="70"/>
    </row>
    <row r="9" spans="2:61" ht="6.75" customHeight="1" x14ac:dyDescent="0.15">
      <c r="B9" s="359"/>
      <c r="C9" s="216"/>
      <c r="D9" s="216"/>
      <c r="E9" s="216"/>
      <c r="F9" s="362"/>
      <c r="G9" s="362"/>
      <c r="H9" s="362"/>
      <c r="I9" s="362"/>
      <c r="J9" s="362"/>
      <c r="K9" s="362"/>
      <c r="L9" s="362"/>
      <c r="M9" s="362"/>
      <c r="N9" s="362"/>
      <c r="O9" s="362"/>
      <c r="P9" s="362"/>
      <c r="Q9" s="362"/>
      <c r="R9" s="363"/>
      <c r="T9" s="389"/>
      <c r="U9" s="390"/>
      <c r="V9" s="390"/>
      <c r="W9" s="390"/>
      <c r="X9" s="390"/>
      <c r="Y9" s="390"/>
      <c r="Z9" s="390"/>
      <c r="AA9" s="391"/>
      <c r="AB9" s="159"/>
      <c r="AC9" s="157"/>
      <c r="AD9" s="157"/>
      <c r="AE9" s="157"/>
      <c r="AM9" s="68"/>
      <c r="AN9" s="447"/>
      <c r="AO9" s="448"/>
      <c r="AP9" s="65"/>
      <c r="AQ9" s="216"/>
      <c r="AR9" s="216"/>
      <c r="AS9" s="450"/>
      <c r="AT9" s="455"/>
      <c r="AU9" s="456"/>
      <c r="AV9" s="456"/>
      <c r="AW9" s="456"/>
      <c r="AX9" s="456"/>
      <c r="AY9" s="456"/>
      <c r="AZ9" s="216"/>
      <c r="BA9" s="216"/>
      <c r="BB9" s="450"/>
      <c r="BC9" s="216"/>
      <c r="BD9" s="258"/>
      <c r="BE9" s="465"/>
      <c r="BF9" s="466"/>
      <c r="BG9" s="467"/>
      <c r="BH9" s="471"/>
      <c r="BI9" s="70"/>
    </row>
    <row r="10" spans="2:61" ht="4.5" customHeight="1" x14ac:dyDescent="0.15">
      <c r="B10" s="359"/>
      <c r="C10" s="216"/>
      <c r="D10" s="216"/>
      <c r="E10" s="216"/>
      <c r="F10" s="362"/>
      <c r="G10" s="362"/>
      <c r="H10" s="362"/>
      <c r="I10" s="362"/>
      <c r="J10" s="362"/>
      <c r="K10" s="362"/>
      <c r="L10" s="362"/>
      <c r="M10" s="362"/>
      <c r="N10" s="362"/>
      <c r="O10" s="362"/>
      <c r="P10" s="362"/>
      <c r="Q10" s="362"/>
      <c r="R10" s="363"/>
      <c r="T10" s="392"/>
      <c r="U10" s="393"/>
      <c r="V10" s="393"/>
      <c r="W10" s="393"/>
      <c r="X10" s="393"/>
      <c r="Y10" s="393"/>
      <c r="Z10" s="393"/>
      <c r="AA10" s="394"/>
      <c r="AB10" s="159"/>
      <c r="AC10" s="157"/>
      <c r="AD10" s="157"/>
      <c r="AE10" s="157"/>
      <c r="AM10" s="68"/>
      <c r="AN10" s="98"/>
      <c r="AO10" s="99"/>
      <c r="AP10" s="99"/>
      <c r="AQ10" s="271"/>
      <c r="AR10" s="271"/>
      <c r="AS10" s="371"/>
      <c r="AT10" s="457"/>
      <c r="AU10" s="458"/>
      <c r="AV10" s="458"/>
      <c r="AW10" s="458"/>
      <c r="AX10" s="458"/>
      <c r="AY10" s="458"/>
      <c r="AZ10" s="476"/>
      <c r="BA10" s="476"/>
      <c r="BB10" s="477"/>
      <c r="BC10" s="216"/>
      <c r="BD10" s="216"/>
      <c r="BE10" s="216"/>
      <c r="BF10" s="216"/>
      <c r="BG10" s="216"/>
      <c r="BH10" s="216"/>
      <c r="BI10" s="208"/>
    </row>
    <row r="11" spans="2:61" ht="12.75" customHeight="1" x14ac:dyDescent="0.15">
      <c r="B11" s="359"/>
      <c r="C11" s="216"/>
      <c r="D11" s="216"/>
      <c r="E11" s="216"/>
      <c r="F11" s="362"/>
      <c r="G11" s="362"/>
      <c r="H11" s="362"/>
      <c r="I11" s="362"/>
      <c r="J11" s="362"/>
      <c r="K11" s="362"/>
      <c r="L11" s="362"/>
      <c r="M11" s="362"/>
      <c r="N11" s="362"/>
      <c r="O11" s="362"/>
      <c r="P11" s="362"/>
      <c r="Q11" s="362"/>
      <c r="R11" s="363"/>
      <c r="T11" s="395"/>
      <c r="U11" s="396"/>
      <c r="V11" s="396"/>
      <c r="W11" s="396"/>
      <c r="X11" s="396"/>
      <c r="Y11" s="396"/>
      <c r="Z11" s="396"/>
      <c r="AA11" s="397"/>
      <c r="AB11" s="159"/>
      <c r="AC11" s="157"/>
      <c r="AD11" s="157"/>
      <c r="AE11" s="157"/>
      <c r="AM11" s="68"/>
      <c r="AN11" s="429" t="s">
        <v>57</v>
      </c>
      <c r="AO11" s="430"/>
      <c r="AP11" s="430"/>
      <c r="AQ11" s="430"/>
      <c r="AR11" s="430"/>
      <c r="AS11" s="431"/>
      <c r="BB11" s="71"/>
      <c r="BC11" s="216"/>
      <c r="BD11" s="72" t="s">
        <v>58</v>
      </c>
      <c r="BE11" s="468"/>
      <c r="BF11" s="469"/>
      <c r="BG11" s="470"/>
      <c r="BH11" s="73" t="s">
        <v>56</v>
      </c>
      <c r="BI11" s="74"/>
    </row>
    <row r="12" spans="2:61" ht="17.25" customHeight="1" x14ac:dyDescent="0.15">
      <c r="B12" s="359" t="s">
        <v>59</v>
      </c>
      <c r="C12" s="216"/>
      <c r="D12" s="216"/>
      <c r="E12" s="216"/>
      <c r="F12" s="362">
        <f>'集計表（この用紙に記入。下の方に「操作手順」）'!$R$4</f>
        <v>0</v>
      </c>
      <c r="G12" s="362"/>
      <c r="H12" s="362"/>
      <c r="I12" s="362"/>
      <c r="J12" s="362"/>
      <c r="K12" s="362"/>
      <c r="L12" s="362"/>
      <c r="M12" s="362"/>
      <c r="N12" s="362"/>
      <c r="O12" s="362"/>
      <c r="P12" s="362"/>
      <c r="Q12" s="366" t="s">
        <v>60</v>
      </c>
      <c r="R12" s="367"/>
      <c r="T12" s="219" t="s">
        <v>126</v>
      </c>
      <c r="U12" s="219"/>
      <c r="V12" s="219"/>
      <c r="W12" s="219"/>
      <c r="X12" s="219"/>
      <c r="Y12" s="219"/>
      <c r="Z12" s="219"/>
      <c r="AA12" s="216" t="str">
        <f>IFERROR(VLOOKUP(LEFT(Y6,5),'Sheet1 (2)'!A:B,2,FALSE),"")</f>
        <v/>
      </c>
      <c r="AB12" s="216"/>
      <c r="AC12" s="216"/>
      <c r="AD12" s="216"/>
      <c r="AE12" s="64" t="s">
        <v>125</v>
      </c>
      <c r="AM12" s="68"/>
      <c r="AN12" s="432"/>
      <c r="AO12" s="433"/>
      <c r="AP12" s="433"/>
      <c r="AQ12" s="433"/>
      <c r="AR12" s="433"/>
      <c r="AS12" s="434"/>
      <c r="BB12" s="68"/>
      <c r="BC12" s="216" t="s">
        <v>61</v>
      </c>
      <c r="BD12" s="216"/>
      <c r="BE12" s="216"/>
      <c r="BF12" s="216"/>
      <c r="BG12" s="216"/>
      <c r="BH12" s="216"/>
      <c r="BI12" s="208"/>
    </row>
    <row r="13" spans="2:61" x14ac:dyDescent="0.15">
      <c r="B13" s="270"/>
      <c r="C13" s="271"/>
      <c r="D13" s="271"/>
      <c r="E13" s="271"/>
      <c r="F13" s="280"/>
      <c r="G13" s="280"/>
      <c r="H13" s="280"/>
      <c r="I13" s="280"/>
      <c r="J13" s="280"/>
      <c r="K13" s="280"/>
      <c r="L13" s="280"/>
      <c r="M13" s="280"/>
      <c r="N13" s="280"/>
      <c r="O13" s="280"/>
      <c r="P13" s="280"/>
      <c r="Q13" s="368"/>
      <c r="R13" s="369"/>
      <c r="AM13" s="68"/>
      <c r="AN13" s="432"/>
      <c r="AO13" s="433"/>
      <c r="AP13" s="433"/>
      <c r="AQ13" s="433"/>
      <c r="AR13" s="433"/>
      <c r="AS13" s="434"/>
      <c r="BB13" s="68"/>
      <c r="BF13" s="181" t="s">
        <v>137</v>
      </c>
      <c r="BG13" s="102"/>
      <c r="BI13" s="68"/>
    </row>
    <row r="14" spans="2:61" ht="5.25" customHeight="1" x14ac:dyDescent="0.15">
      <c r="H14" s="383" t="s">
        <v>62</v>
      </c>
      <c r="I14" s="383"/>
      <c r="J14" s="383"/>
      <c r="K14" s="383"/>
      <c r="L14" s="383"/>
      <c r="M14" s="383"/>
      <c r="N14" s="383"/>
      <c r="O14" s="383"/>
      <c r="P14" s="383"/>
      <c r="Q14" s="383"/>
      <c r="R14" s="132"/>
      <c r="AM14" s="68"/>
      <c r="AN14" s="432"/>
      <c r="AO14" s="433"/>
      <c r="AP14" s="433"/>
      <c r="AQ14" s="433"/>
      <c r="AR14" s="433"/>
      <c r="AS14" s="434"/>
      <c r="BB14" s="68"/>
      <c r="BI14" s="68"/>
    </row>
    <row r="15" spans="2:61" ht="5.25" customHeight="1" x14ac:dyDescent="0.15">
      <c r="B15" s="67"/>
      <c r="C15" s="67"/>
      <c r="D15" s="67"/>
      <c r="E15" s="67"/>
      <c r="F15" s="67"/>
      <c r="G15" s="67"/>
      <c r="H15" s="218"/>
      <c r="I15" s="218"/>
      <c r="J15" s="218"/>
      <c r="K15" s="218"/>
      <c r="L15" s="218"/>
      <c r="M15" s="218"/>
      <c r="N15" s="218"/>
      <c r="O15" s="218"/>
      <c r="P15" s="218"/>
      <c r="Q15" s="218"/>
      <c r="R15" s="133"/>
      <c r="T15" s="67"/>
      <c r="U15" s="67"/>
      <c r="V15" s="67"/>
      <c r="W15" s="67"/>
      <c r="X15" s="67"/>
      <c r="Y15" s="67"/>
      <c r="Z15" s="67"/>
      <c r="AA15" s="67"/>
      <c r="AB15" s="67"/>
      <c r="AC15" s="67"/>
      <c r="AD15" s="67"/>
      <c r="AE15" s="67"/>
      <c r="AF15" s="67"/>
      <c r="AG15" s="67"/>
      <c r="AH15" s="67"/>
      <c r="AM15" s="68"/>
      <c r="AN15" s="435"/>
      <c r="AO15" s="436"/>
      <c r="AP15" s="436"/>
      <c r="AQ15" s="436"/>
      <c r="AR15" s="436"/>
      <c r="AS15" s="437"/>
      <c r="BB15" s="68"/>
      <c r="BC15" s="75"/>
      <c r="BD15" s="66"/>
      <c r="BE15" s="66"/>
      <c r="BF15" s="66"/>
      <c r="BG15" s="66"/>
      <c r="BH15" s="66"/>
      <c r="BI15" s="76"/>
    </row>
    <row r="16" spans="2:61" ht="7.5" customHeight="1" x14ac:dyDescent="0.15">
      <c r="H16" s="384"/>
      <c r="I16" s="384"/>
      <c r="J16" s="384"/>
      <c r="K16" s="384"/>
      <c r="L16" s="384"/>
      <c r="M16" s="384"/>
      <c r="N16" s="384"/>
      <c r="O16" s="384"/>
      <c r="P16" s="384"/>
      <c r="Q16" s="384"/>
      <c r="R16" s="134"/>
      <c r="BB16" s="77"/>
      <c r="BC16" s="78"/>
    </row>
    <row r="17" spans="1:93" x14ac:dyDescent="0.15">
      <c r="B17" s="398" t="s">
        <v>63</v>
      </c>
      <c r="C17" s="399"/>
      <c r="D17" s="399"/>
      <c r="E17" s="399"/>
      <c r="F17" s="254" t="s">
        <v>115</v>
      </c>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c r="AG17" s="254"/>
      <c r="AH17" s="254"/>
      <c r="AJ17" s="254" t="s">
        <v>64</v>
      </c>
      <c r="AK17" s="254"/>
      <c r="AL17" s="254"/>
      <c r="AM17" s="254"/>
      <c r="AN17" s="254"/>
      <c r="AO17" s="254"/>
      <c r="AP17" s="254"/>
      <c r="AQ17" s="254"/>
      <c r="AR17" s="254"/>
      <c r="AS17" s="254"/>
      <c r="AT17" s="254"/>
      <c r="AU17" s="254"/>
      <c r="AV17" s="254"/>
      <c r="AW17" s="254"/>
      <c r="AX17" s="254"/>
      <c r="AY17" s="254"/>
      <c r="AZ17" s="254"/>
      <c r="BA17" s="254"/>
      <c r="BB17" s="254"/>
      <c r="BC17" s="254"/>
      <c r="BD17" s="254"/>
      <c r="BE17" s="254"/>
      <c r="BF17" s="254"/>
      <c r="BG17" s="254"/>
      <c r="BH17" s="254"/>
      <c r="BI17" s="254"/>
    </row>
    <row r="18" spans="1:93" x14ac:dyDescent="0.15">
      <c r="B18" s="400"/>
      <c r="C18" s="401"/>
      <c r="D18" s="401"/>
      <c r="E18" s="401"/>
      <c r="F18" s="323" t="s">
        <v>65</v>
      </c>
      <c r="G18" s="323"/>
      <c r="H18" s="323"/>
      <c r="I18" s="323"/>
      <c r="J18" s="323"/>
      <c r="K18" s="327" t="s">
        <v>35</v>
      </c>
      <c r="L18" s="327"/>
      <c r="M18" s="327"/>
      <c r="N18" s="327"/>
      <c r="O18" s="327"/>
      <c r="P18" s="327"/>
      <c r="Q18" s="327"/>
      <c r="R18" s="323" t="s">
        <v>66</v>
      </c>
      <c r="S18" s="323"/>
      <c r="T18" s="323"/>
      <c r="U18" s="323"/>
      <c r="V18" s="323"/>
      <c r="W18" s="323"/>
      <c r="X18" s="323"/>
      <c r="Y18" s="323"/>
      <c r="Z18" s="323" t="s">
        <v>67</v>
      </c>
      <c r="AA18" s="323"/>
      <c r="AB18" s="323"/>
      <c r="AC18" s="323"/>
      <c r="AD18" s="323"/>
      <c r="AE18" s="323"/>
      <c r="AF18" s="323"/>
      <c r="AG18" s="323"/>
      <c r="AH18" s="323"/>
      <c r="AI18" s="79"/>
      <c r="AJ18" s="323" t="s">
        <v>68</v>
      </c>
      <c r="AK18" s="323"/>
      <c r="AL18" s="323"/>
      <c r="AM18" s="323"/>
      <c r="AN18" s="323"/>
      <c r="AO18" s="327" t="s">
        <v>69</v>
      </c>
      <c r="AP18" s="327"/>
      <c r="AQ18" s="327"/>
      <c r="AR18" s="327"/>
      <c r="AS18" s="327"/>
      <c r="AT18" s="327"/>
      <c r="AU18" s="327"/>
      <c r="AV18" s="323" t="s">
        <v>70</v>
      </c>
      <c r="AW18" s="323"/>
      <c r="AX18" s="323"/>
      <c r="AY18" s="323"/>
      <c r="AZ18" s="323"/>
      <c r="BA18" s="323"/>
      <c r="BB18" s="323"/>
      <c r="BC18" s="323"/>
      <c r="BD18" s="323"/>
      <c r="BE18" s="323"/>
      <c r="BF18" s="333"/>
      <c r="BG18" s="334"/>
      <c r="BH18" s="334"/>
      <c r="BI18" s="335"/>
    </row>
    <row r="19" spans="1:93" ht="42" customHeight="1" x14ac:dyDescent="0.15">
      <c r="B19" s="400"/>
      <c r="C19" s="401"/>
      <c r="D19" s="401"/>
      <c r="E19" s="401"/>
      <c r="F19" s="331"/>
      <c r="G19" s="331"/>
      <c r="H19" s="331"/>
      <c r="I19" s="331"/>
      <c r="J19" s="331"/>
      <c r="K19" s="374" t="s">
        <v>71</v>
      </c>
      <c r="L19" s="375"/>
      <c r="M19" s="375"/>
      <c r="N19" s="375"/>
      <c r="O19" s="375"/>
      <c r="P19" s="375"/>
      <c r="Q19" s="376"/>
      <c r="R19" s="377" t="s">
        <v>72</v>
      </c>
      <c r="S19" s="378"/>
      <c r="T19" s="378"/>
      <c r="U19" s="378"/>
      <c r="V19" s="378"/>
      <c r="W19" s="378"/>
      <c r="X19" s="378"/>
      <c r="Y19" s="379"/>
      <c r="Z19" s="331" t="s">
        <v>112</v>
      </c>
      <c r="AA19" s="331"/>
      <c r="AB19" s="331"/>
      <c r="AC19" s="331"/>
      <c r="AD19" s="331"/>
      <c r="AE19" s="331"/>
      <c r="AF19" s="331"/>
      <c r="AG19" s="331"/>
      <c r="AH19" s="331"/>
      <c r="AJ19" s="324" t="s">
        <v>73</v>
      </c>
      <c r="AK19" s="325"/>
      <c r="AL19" s="325"/>
      <c r="AM19" s="325"/>
      <c r="AN19" s="326"/>
      <c r="AO19" s="328" t="s">
        <v>74</v>
      </c>
      <c r="AP19" s="329"/>
      <c r="AQ19" s="329"/>
      <c r="AR19" s="329"/>
      <c r="AS19" s="329"/>
      <c r="AT19" s="329"/>
      <c r="AU19" s="330"/>
      <c r="AV19" s="331" t="s">
        <v>113</v>
      </c>
      <c r="AW19" s="331"/>
      <c r="AX19" s="331"/>
      <c r="AY19" s="331"/>
      <c r="AZ19" s="331"/>
      <c r="BA19" s="331"/>
      <c r="BB19" s="331"/>
      <c r="BC19" s="331"/>
      <c r="BD19" s="331"/>
      <c r="BE19" s="331"/>
      <c r="BF19" s="336"/>
      <c r="BG19" s="337"/>
      <c r="BH19" s="337"/>
      <c r="BI19" s="338"/>
      <c r="BM19" s="216"/>
      <c r="BN19" s="216"/>
      <c r="BO19" s="216"/>
      <c r="BP19" s="216"/>
      <c r="BS19" s="216"/>
      <c r="BT19" s="216"/>
      <c r="BU19" s="216"/>
      <c r="BV19" s="216"/>
    </row>
    <row r="20" spans="1:93" ht="17.25" customHeight="1" x14ac:dyDescent="0.15">
      <c r="B20" s="402"/>
      <c r="C20" s="403"/>
      <c r="D20" s="403"/>
      <c r="E20" s="403"/>
      <c r="F20" s="80" t="s">
        <v>75</v>
      </c>
      <c r="G20" s="332" t="s">
        <v>76</v>
      </c>
      <c r="H20" s="332"/>
      <c r="I20" s="332"/>
      <c r="J20" s="332"/>
      <c r="K20" s="81" t="s">
        <v>75</v>
      </c>
      <c r="L20" s="332" t="s">
        <v>77</v>
      </c>
      <c r="M20" s="332"/>
      <c r="N20" s="332"/>
      <c r="O20" s="332"/>
      <c r="P20" s="332"/>
      <c r="Q20" s="332"/>
      <c r="R20" s="332" t="s">
        <v>75</v>
      </c>
      <c r="S20" s="332"/>
      <c r="T20" s="332"/>
      <c r="U20" s="332" t="s">
        <v>76</v>
      </c>
      <c r="V20" s="332"/>
      <c r="W20" s="332"/>
      <c r="X20" s="332"/>
      <c r="Y20" s="332"/>
      <c r="Z20" s="332" t="s">
        <v>75</v>
      </c>
      <c r="AA20" s="332"/>
      <c r="AB20" s="332" t="s">
        <v>76</v>
      </c>
      <c r="AC20" s="332"/>
      <c r="AD20" s="332"/>
      <c r="AE20" s="332"/>
      <c r="AF20" s="332"/>
      <c r="AG20" s="332"/>
      <c r="AH20" s="449"/>
      <c r="AJ20" s="341" t="s">
        <v>75</v>
      </c>
      <c r="AK20" s="332"/>
      <c r="AL20" s="332" t="s">
        <v>76</v>
      </c>
      <c r="AM20" s="332"/>
      <c r="AN20" s="332"/>
      <c r="AO20" s="82" t="s">
        <v>75</v>
      </c>
      <c r="AP20" s="332" t="s">
        <v>76</v>
      </c>
      <c r="AQ20" s="332"/>
      <c r="AR20" s="332"/>
      <c r="AS20" s="332"/>
      <c r="AT20" s="332"/>
      <c r="AU20" s="332"/>
      <c r="AV20" s="332" t="s">
        <v>75</v>
      </c>
      <c r="AW20" s="332"/>
      <c r="AX20" s="332" t="s">
        <v>76</v>
      </c>
      <c r="AY20" s="332"/>
      <c r="AZ20" s="332"/>
      <c r="BA20" s="332"/>
      <c r="BB20" s="332"/>
      <c r="BC20" s="332"/>
      <c r="BD20" s="332"/>
      <c r="BE20" s="332"/>
      <c r="BF20" s="169"/>
      <c r="BG20" s="289"/>
      <c r="BH20" s="289"/>
      <c r="BI20" s="290"/>
      <c r="BM20" s="216"/>
      <c r="BN20" s="216"/>
      <c r="BO20" s="216"/>
      <c r="BP20" s="216"/>
      <c r="BS20" s="216"/>
      <c r="BT20" s="216"/>
      <c r="BU20" s="216"/>
      <c r="BV20" s="216"/>
      <c r="CD20" s="151"/>
      <c r="CE20" s="151"/>
      <c r="CF20" s="151"/>
      <c r="CG20" s="151"/>
      <c r="CH20" s="151"/>
      <c r="CI20" s="151"/>
      <c r="CJ20" s="151"/>
      <c r="CK20" s="151"/>
      <c r="CL20" s="151"/>
      <c r="CM20" s="151"/>
      <c r="CN20" s="151"/>
      <c r="CO20" s="151"/>
    </row>
    <row r="21" spans="1:93" ht="14.25" customHeight="1" x14ac:dyDescent="0.15">
      <c r="A21" s="150" t="s">
        <v>176</v>
      </c>
      <c r="B21" s="387" t="s">
        <v>20</v>
      </c>
      <c r="C21" s="387"/>
      <c r="D21" s="387"/>
      <c r="E21" s="388"/>
      <c r="F21" s="140">
        <f ca="1">IF(RIGHT($Y$6,1)="2","",'集計表（この用紙に記入。下の方に「操作手順」）'!$AA$4+'集計表（この用紙に記入。下の方に「操作手順」）'!$AD$4)</f>
        <v>0</v>
      </c>
      <c r="G21" s="342">
        <f>IF(RIGHT($Y$6,1)="2","",'集計表（この用紙に記入。下の方に「操作手順」）'!$F$152)</f>
        <v>0</v>
      </c>
      <c r="H21" s="343"/>
      <c r="I21" s="343"/>
      <c r="J21" s="428"/>
      <c r="K21" s="141">
        <f ca="1">IF(RIGHT($Y$6,1)="2","",'集計表（この用紙に記入。下の方に「操作手順」）'!$AB$4)</f>
        <v>0</v>
      </c>
      <c r="L21" s="340">
        <f>IF(RIGHT($Y$6,1)="2","",'集計表（この用紙に記入。下の方に「操作手順」）'!$F$153)</f>
        <v>0</v>
      </c>
      <c r="M21" s="340"/>
      <c r="N21" s="340"/>
      <c r="O21" s="340"/>
      <c r="P21" s="340"/>
      <c r="Q21" s="340"/>
      <c r="R21" s="339">
        <f ca="1">IF(RIGHT($Y$6,1)="2","",'集計表（この用紙に記入。下の方に「操作手順」）'!$AC$4)</f>
        <v>0</v>
      </c>
      <c r="S21" s="339"/>
      <c r="T21" s="339"/>
      <c r="U21" s="340">
        <f>IF(RIGHT($Y$6,1)="2","",'集計表（この用紙に記入。下の方に「操作手順」）'!$F$154)</f>
        <v>0</v>
      </c>
      <c r="V21" s="340"/>
      <c r="W21" s="340"/>
      <c r="X21" s="340"/>
      <c r="Y21" s="340"/>
      <c r="Z21" s="339">
        <f ca="1">IF(RIGHT($Y$6,1)="2","",F21+K21+R21)</f>
        <v>0</v>
      </c>
      <c r="AA21" s="339"/>
      <c r="AB21" s="340">
        <f>IF(RIGHT($Y$6,1)="2","",G21+L21+U21)</f>
        <v>0</v>
      </c>
      <c r="AC21" s="340"/>
      <c r="AD21" s="340"/>
      <c r="AE21" s="340"/>
      <c r="AF21" s="340"/>
      <c r="AG21" s="340"/>
      <c r="AH21" s="451"/>
      <c r="AI21" s="84"/>
      <c r="AJ21" s="321">
        <f ca="1">IF(LEFT($T$9)="0","",'集計表（この用紙に記入。下の方に「操作手順」）'!$AA$4+'集計表（この用紙に記入。下の方に「操作手順」）'!$AD$4)</f>
        <v>0</v>
      </c>
      <c r="AK21" s="322"/>
      <c r="AL21" s="317">
        <f>IF(LEFT($T$9)="0","",'集計表（この用紙に記入。下の方に「操作手順」）'!$F$152)</f>
        <v>0</v>
      </c>
      <c r="AM21" s="318"/>
      <c r="AN21" s="319"/>
      <c r="AO21" s="127">
        <f ca="1">IF(LEFT($T$9)="0","",'集計表（この用紙に記入。下の方に「操作手順」）'!$AB$4)</f>
        <v>0</v>
      </c>
      <c r="AP21" s="292">
        <f>IF(LEFT($T$9)="0","",'集計表（この用紙に記入。下の方に「操作手順」）'!$F$153)</f>
        <v>0</v>
      </c>
      <c r="AQ21" s="292"/>
      <c r="AR21" s="292"/>
      <c r="AS21" s="292"/>
      <c r="AT21" s="292"/>
      <c r="AU21" s="292"/>
      <c r="AV21" s="291">
        <f t="shared" ref="AV21:AV34" ca="1" si="0">IF(LEFT($T$9)="0","",AJ21+AO21)</f>
        <v>0</v>
      </c>
      <c r="AW21" s="291"/>
      <c r="AX21" s="292">
        <f t="shared" ref="AX21:AX34" si="1">IF(LEFT($T$9)="0","",AL21+AP21)</f>
        <v>0</v>
      </c>
      <c r="AY21" s="292"/>
      <c r="AZ21" s="292"/>
      <c r="BA21" s="292"/>
      <c r="BB21" s="292"/>
      <c r="BC21" s="292"/>
      <c r="BD21" s="292"/>
      <c r="BE21" s="292"/>
      <c r="BF21" s="170">
        <f ca="1">'集計表（この用紙に記入。下の方に「操作手順」）'!$AD$4</f>
        <v>0</v>
      </c>
      <c r="BG21" s="307">
        <f>'集計表（この用紙に記入。下の方に「操作手順」）'!$F$155</f>
        <v>0</v>
      </c>
      <c r="BH21" s="307"/>
      <c r="BI21" s="308"/>
      <c r="BL21" s="163" t="str">
        <f>IF(BM21="同額",1,"")</f>
        <v/>
      </c>
      <c r="BM21" s="219"/>
      <c r="BN21" s="219"/>
      <c r="BO21" s="219"/>
      <c r="BP21" s="219"/>
      <c r="BQ21" s="151"/>
      <c r="BR21"/>
      <c r="BS21" s="219"/>
      <c r="BT21" s="219"/>
      <c r="BU21" s="219"/>
      <c r="BV21" s="219"/>
      <c r="BW21" s="151"/>
      <c r="BX21" s="151"/>
      <c r="BY21" s="151"/>
      <c r="BZ21" s="151"/>
      <c r="CA21" s="151"/>
      <c r="CB21" s="151"/>
      <c r="CC21" s="151"/>
      <c r="CD21" s="152"/>
      <c r="CE21" s="152"/>
      <c r="CF21" s="152"/>
      <c r="CG21" s="152"/>
      <c r="CH21" s="152"/>
      <c r="CI21" s="152"/>
      <c r="CJ21" s="152"/>
      <c r="CK21" s="152"/>
      <c r="CL21" s="152"/>
      <c r="CM21" s="152"/>
      <c r="CN21" s="152"/>
      <c r="CO21" s="152"/>
    </row>
    <row r="22" spans="1:93" ht="14.25" customHeight="1" x14ac:dyDescent="0.15">
      <c r="A22" s="150"/>
      <c r="B22" s="387" t="s">
        <v>78</v>
      </c>
      <c r="C22" s="387"/>
      <c r="D22" s="387"/>
      <c r="E22" s="388"/>
      <c r="F22" s="140">
        <f ca="1">IF(RIGHT($Y$6,1)="2","",'集計表（この用紙に記入。下の方に「操作手順」）'!$AE$4+'集計表（この用紙に記入。下の方に「操作手順」）'!$AH$4)</f>
        <v>0</v>
      </c>
      <c r="G22" s="340">
        <f>IF(RIGHT($Y$6,1)="2","",'集計表（この用紙に記入。下の方に「操作手順」）'!$G$152)</f>
        <v>0</v>
      </c>
      <c r="H22" s="340"/>
      <c r="I22" s="340"/>
      <c r="J22" s="340"/>
      <c r="K22" s="141">
        <f ca="1">IF(RIGHT($Y$6,1)="2","",'集計表（この用紙に記入。下の方に「操作手順」）'!$AF$4)</f>
        <v>0</v>
      </c>
      <c r="L22" s="340">
        <f>IF(RIGHT($Y$6,1)="2","",'集計表（この用紙に記入。下の方に「操作手順」）'!$G$153)</f>
        <v>0</v>
      </c>
      <c r="M22" s="340"/>
      <c r="N22" s="340"/>
      <c r="O22" s="340"/>
      <c r="P22" s="340"/>
      <c r="Q22" s="340"/>
      <c r="R22" s="339">
        <f ca="1">IF(RIGHT($Y$6,1)="2","",'集計表（この用紙に記入。下の方に「操作手順」）'!$AG$4)</f>
        <v>0</v>
      </c>
      <c r="S22" s="339"/>
      <c r="T22" s="339"/>
      <c r="U22" s="340">
        <f>IF(RIGHT($Y$6,1)="2","",'集計表（この用紙に記入。下の方に「操作手順」）'!$G$154)</f>
        <v>0</v>
      </c>
      <c r="V22" s="340"/>
      <c r="W22" s="340"/>
      <c r="X22" s="340"/>
      <c r="Y22" s="340"/>
      <c r="Z22" s="339">
        <f ca="1">IF(RIGHT($Y$6,1)="2","",F22+K22+R22)</f>
        <v>0</v>
      </c>
      <c r="AA22" s="339"/>
      <c r="AB22" s="340">
        <f>IF(RIGHT($Y$6,1)="2","",G22+L22+U22)</f>
        <v>0</v>
      </c>
      <c r="AC22" s="340"/>
      <c r="AD22" s="340"/>
      <c r="AE22" s="340"/>
      <c r="AF22" s="340"/>
      <c r="AG22" s="340"/>
      <c r="AH22" s="451"/>
      <c r="AI22" s="84"/>
      <c r="AJ22" s="321">
        <f ca="1">IF(LEFT($T$9)="0","",'集計表（この用紙に記入。下の方に「操作手順」）'!$AE$4+'集計表（この用紙に記入。下の方に「操作手順」）'!$AH$4)</f>
        <v>0</v>
      </c>
      <c r="AK22" s="322"/>
      <c r="AL22" s="317">
        <f>IF(LEFT($T$9)="0","",'集計表（この用紙に記入。下の方に「操作手順」）'!$G$152)</f>
        <v>0</v>
      </c>
      <c r="AM22" s="318"/>
      <c r="AN22" s="319"/>
      <c r="AO22" s="127">
        <f ca="1">IF(LEFT($T$9)="0","",'集計表（この用紙に記入。下の方に「操作手順」）'!$AF$4)</f>
        <v>0</v>
      </c>
      <c r="AP22" s="292">
        <f>IF(LEFT($T$9)="0","",'集計表（この用紙に記入。下の方に「操作手順」）'!$G$153)</f>
        <v>0</v>
      </c>
      <c r="AQ22" s="292"/>
      <c r="AR22" s="292"/>
      <c r="AS22" s="292"/>
      <c r="AT22" s="292"/>
      <c r="AU22" s="292"/>
      <c r="AV22" s="291">
        <f t="shared" ca="1" si="0"/>
        <v>0</v>
      </c>
      <c r="AW22" s="291"/>
      <c r="AX22" s="292">
        <f t="shared" si="1"/>
        <v>0</v>
      </c>
      <c r="AY22" s="292"/>
      <c r="AZ22" s="292"/>
      <c r="BA22" s="292"/>
      <c r="BB22" s="292"/>
      <c r="BC22" s="292"/>
      <c r="BD22" s="292"/>
      <c r="BE22" s="292"/>
      <c r="BF22" s="170">
        <f ca="1">'集計表（この用紙に記入。下の方に「操作手順」）'!$AH$4</f>
        <v>0</v>
      </c>
      <c r="BG22" s="307">
        <f>'集計表（この用紙に記入。下の方に「操作手順」）'!$G$155</f>
        <v>0</v>
      </c>
      <c r="BH22" s="307"/>
      <c r="BI22" s="308"/>
      <c r="BL22" s="163" t="str">
        <f>IF(BM21=CI33,1,"")</f>
        <v/>
      </c>
      <c r="BM22" s="216"/>
      <c r="BN22" s="216"/>
      <c r="BO22" s="216"/>
      <c r="BP22" s="216"/>
      <c r="BR22"/>
      <c r="BS22" s="216"/>
      <c r="BT22" s="216"/>
      <c r="BU22" s="216"/>
      <c r="BV22" s="216"/>
      <c r="CD22" s="153"/>
      <c r="CE22" s="153"/>
      <c r="CF22" s="153"/>
      <c r="CG22" s="153"/>
      <c r="CH22" s="153"/>
      <c r="CI22" s="153"/>
      <c r="CJ22" s="153"/>
      <c r="CK22" s="153"/>
      <c r="CL22" s="153"/>
      <c r="CM22" s="153"/>
      <c r="CN22" s="153"/>
      <c r="CO22" s="153"/>
    </row>
    <row r="23" spans="1:93" ht="14.25" customHeight="1" x14ac:dyDescent="0.15">
      <c r="A23" s="150"/>
      <c r="B23" s="387" t="s">
        <v>79</v>
      </c>
      <c r="C23" s="387"/>
      <c r="D23" s="387"/>
      <c r="E23" s="388"/>
      <c r="F23" s="140">
        <f ca="1">IF(RIGHT($Y$6,1)="2","",'集計表（この用紙に記入。下の方に「操作手順」）'!$AI$4+'集計表（この用紙に記入。下の方に「操作手順」）'!$AL$4)</f>
        <v>0</v>
      </c>
      <c r="G23" s="340">
        <f>IF(RIGHT($Y$6,1)="2","",'集計表（この用紙に記入。下の方に「操作手順」）'!$H$152)</f>
        <v>0</v>
      </c>
      <c r="H23" s="340"/>
      <c r="I23" s="340"/>
      <c r="J23" s="340"/>
      <c r="K23" s="141">
        <f ca="1">IF(RIGHT($Y$6,1)="2","",'集計表（この用紙に記入。下の方に「操作手順」）'!$AJ$4)</f>
        <v>0</v>
      </c>
      <c r="L23" s="340">
        <f>IF(RIGHT($Y$6,1)="2","",'集計表（この用紙に記入。下の方に「操作手順」）'!$H$153)</f>
        <v>0</v>
      </c>
      <c r="M23" s="340"/>
      <c r="N23" s="340"/>
      <c r="O23" s="340"/>
      <c r="P23" s="340"/>
      <c r="Q23" s="340"/>
      <c r="R23" s="339">
        <f ca="1">IF(RIGHT($Y$6,1)="2","",'集計表（この用紙に記入。下の方に「操作手順」）'!$AK$4)</f>
        <v>0</v>
      </c>
      <c r="S23" s="339"/>
      <c r="T23" s="339"/>
      <c r="U23" s="340">
        <f>IF(RIGHT($Y$6,1)="2","",'集計表（この用紙に記入。下の方に「操作手順」）'!$H$154)</f>
        <v>0</v>
      </c>
      <c r="V23" s="340"/>
      <c r="W23" s="340"/>
      <c r="X23" s="340"/>
      <c r="Y23" s="340"/>
      <c r="Z23" s="339">
        <f ca="1">IF(RIGHT($Y$6,1)="2","",F23+K23+R23)</f>
        <v>0</v>
      </c>
      <c r="AA23" s="339"/>
      <c r="AB23" s="342">
        <f t="shared" ref="AB23" si="2">IF(RIGHT($Y$6,1)="2","",G23+L23+U23)</f>
        <v>0</v>
      </c>
      <c r="AC23" s="343"/>
      <c r="AD23" s="343"/>
      <c r="AE23" s="343"/>
      <c r="AF23" s="343"/>
      <c r="AG23" s="343"/>
      <c r="AH23" s="344"/>
      <c r="AI23" s="84"/>
      <c r="AJ23" s="321">
        <f ca="1">IF(LEFT($T$9)="0","",'集計表（この用紙に記入。下の方に「操作手順」）'!$AI$4+'集計表（この用紙に記入。下の方に「操作手順」）'!$AL$4)</f>
        <v>0</v>
      </c>
      <c r="AK23" s="322"/>
      <c r="AL23" s="317">
        <f>IF(LEFT($T$9)="0","",'集計表（この用紙に記入。下の方に「操作手順」）'!$H$152)</f>
        <v>0</v>
      </c>
      <c r="AM23" s="318"/>
      <c r="AN23" s="319"/>
      <c r="AO23" s="127">
        <f ca="1">IF(LEFT($T$9)="0","",'集計表（この用紙に記入。下の方に「操作手順」）'!$AJ$4)</f>
        <v>0</v>
      </c>
      <c r="AP23" s="292">
        <f>IF(LEFT($T$9)="0","",'集計表（この用紙に記入。下の方に「操作手順」）'!$H$153)</f>
        <v>0</v>
      </c>
      <c r="AQ23" s="292"/>
      <c r="AR23" s="292"/>
      <c r="AS23" s="292"/>
      <c r="AT23" s="292"/>
      <c r="AU23" s="292"/>
      <c r="AV23" s="291">
        <f t="shared" ca="1" si="0"/>
        <v>0</v>
      </c>
      <c r="AW23" s="291"/>
      <c r="AX23" s="292">
        <f t="shared" si="1"/>
        <v>0</v>
      </c>
      <c r="AY23" s="292"/>
      <c r="AZ23" s="292"/>
      <c r="BA23" s="292"/>
      <c r="BB23" s="292"/>
      <c r="BC23" s="292"/>
      <c r="BD23" s="292"/>
      <c r="BE23" s="292"/>
      <c r="BF23" s="170">
        <f ca="1">'集計表（この用紙に記入。下の方に「操作手順」）'!$AL$4</f>
        <v>0</v>
      </c>
      <c r="BG23" s="307">
        <f>'集計表（この用紙に記入。下の方に「操作手順」）'!$H$155</f>
        <v>0</v>
      </c>
      <c r="BH23" s="307"/>
      <c r="BI23" s="308"/>
      <c r="BM23" s="216"/>
      <c r="BN23" s="216"/>
      <c r="BO23" s="216"/>
      <c r="BP23" s="216"/>
      <c r="BS23" s="216"/>
      <c r="BT23" s="216"/>
      <c r="BU23" s="216"/>
      <c r="BV23" s="216"/>
      <c r="BW23" s="152"/>
      <c r="BX23" s="152"/>
      <c r="BY23" s="152"/>
      <c r="BZ23" s="152"/>
      <c r="CA23" s="152"/>
      <c r="CB23" s="154"/>
      <c r="CC23" s="154"/>
      <c r="CD23" s="153"/>
      <c r="CE23" s="153"/>
      <c r="CF23" s="153"/>
      <c r="CG23" s="153"/>
      <c r="CH23" s="153"/>
      <c r="CI23" s="153"/>
      <c r="CJ23" s="153"/>
      <c r="CK23" s="153"/>
      <c r="CL23" s="153"/>
      <c r="CM23" s="153"/>
      <c r="CN23" s="153"/>
      <c r="CO23" s="153"/>
    </row>
    <row r="24" spans="1:93" ht="14.25" customHeight="1" x14ac:dyDescent="0.15">
      <c r="A24" s="150"/>
      <c r="B24" s="387" t="s">
        <v>23</v>
      </c>
      <c r="C24" s="387"/>
      <c r="D24" s="387"/>
      <c r="E24" s="388"/>
      <c r="F24" s="140">
        <f ca="1">IF(RIGHT($Y$6,1)="2","",'集計表（この用紙に記入。下の方に「操作手順」）'!$AM$4+'集計表（この用紙に記入。下の方に「操作手順」）'!$AP$4)</f>
        <v>0</v>
      </c>
      <c r="G24" s="340">
        <f>IF(RIGHT($Y$6,1)="2","",'集計表（この用紙に記入。下の方に「操作手順」）'!$I$152)</f>
        <v>0</v>
      </c>
      <c r="H24" s="340"/>
      <c r="I24" s="340"/>
      <c r="J24" s="340"/>
      <c r="K24" s="141">
        <f ca="1">IF(RIGHT($Y$6,1)="2","",'集計表（この用紙に記入。下の方に「操作手順」）'!$AN$4)</f>
        <v>0</v>
      </c>
      <c r="L24" s="340">
        <f>IF(RIGHT($Y$6,1)="2","",'集計表（この用紙に記入。下の方に「操作手順」）'!$I$153)</f>
        <v>0</v>
      </c>
      <c r="M24" s="340"/>
      <c r="N24" s="340"/>
      <c r="O24" s="340"/>
      <c r="P24" s="340"/>
      <c r="Q24" s="340"/>
      <c r="R24" s="339">
        <f ca="1">IF(RIGHT($Y$6,1)="2","",'集計表（この用紙に記入。下の方に「操作手順」）'!$AO$4)</f>
        <v>0</v>
      </c>
      <c r="S24" s="339"/>
      <c r="T24" s="339"/>
      <c r="U24" s="340">
        <f>IF(RIGHT($Y$6,1)="2","",'集計表（この用紙に記入。下の方に「操作手順」）'!$I$154)</f>
        <v>0</v>
      </c>
      <c r="V24" s="340"/>
      <c r="W24" s="340"/>
      <c r="X24" s="340"/>
      <c r="Y24" s="340"/>
      <c r="Z24" s="339">
        <f t="shared" ref="Z24:Z34" ca="1" si="3">IF(RIGHT($Y$6,1)="2","",F24+K24+R24)</f>
        <v>0</v>
      </c>
      <c r="AA24" s="339"/>
      <c r="AB24" s="342">
        <f t="shared" ref="AB24:AB34" si="4">IF(RIGHT($Y$6,1)="2","",G24+L24+U24)</f>
        <v>0</v>
      </c>
      <c r="AC24" s="343"/>
      <c r="AD24" s="343"/>
      <c r="AE24" s="343"/>
      <c r="AF24" s="343"/>
      <c r="AG24" s="343"/>
      <c r="AH24" s="344"/>
      <c r="AI24" s="84"/>
      <c r="AJ24" s="321">
        <f ca="1">IF(LEFT($T$9)="0","",'集計表（この用紙に記入。下の方に「操作手順」）'!$AM$4+'集計表（この用紙に記入。下の方に「操作手順」）'!$AP$4)</f>
        <v>0</v>
      </c>
      <c r="AK24" s="322"/>
      <c r="AL24" s="317">
        <f>IF(LEFT($T$9)="0","",'集計表（この用紙に記入。下の方に「操作手順」）'!$I$152)</f>
        <v>0</v>
      </c>
      <c r="AM24" s="318"/>
      <c r="AN24" s="319"/>
      <c r="AO24" s="127">
        <f ca="1">IF(LEFT($T$9)="0","",'集計表（この用紙に記入。下の方に「操作手順」）'!$AN$4)</f>
        <v>0</v>
      </c>
      <c r="AP24" s="292">
        <f>IF(LEFT($T$9)="0","",'集計表（この用紙に記入。下の方に「操作手順」）'!$I$153)</f>
        <v>0</v>
      </c>
      <c r="AQ24" s="292"/>
      <c r="AR24" s="292"/>
      <c r="AS24" s="292"/>
      <c r="AT24" s="292"/>
      <c r="AU24" s="292"/>
      <c r="AV24" s="291">
        <f t="shared" ca="1" si="0"/>
        <v>0</v>
      </c>
      <c r="AW24" s="291"/>
      <c r="AX24" s="292">
        <f t="shared" si="1"/>
        <v>0</v>
      </c>
      <c r="AY24" s="292"/>
      <c r="AZ24" s="292"/>
      <c r="BA24" s="292"/>
      <c r="BB24" s="292"/>
      <c r="BC24" s="292"/>
      <c r="BD24" s="292"/>
      <c r="BE24" s="292"/>
      <c r="BF24" s="170">
        <f ca="1">'集計表（この用紙に記入。下の方に「操作手順」）'!$AP$4</f>
        <v>0</v>
      </c>
      <c r="BG24" s="307">
        <f>'集計表（この用紙に記入。下の方に「操作手順」）'!$I$155</f>
        <v>0</v>
      </c>
      <c r="BH24" s="307"/>
      <c r="BI24" s="308"/>
      <c r="BM24" s="216"/>
      <c r="BN24" s="216"/>
      <c r="BO24" s="216"/>
      <c r="BP24" s="216"/>
      <c r="BS24" s="216"/>
      <c r="BT24" s="216"/>
      <c r="BU24" s="216"/>
      <c r="BV24" s="216"/>
      <c r="BW24" s="155"/>
      <c r="BX24" s="155"/>
      <c r="BY24" s="155"/>
      <c r="BZ24" s="155"/>
      <c r="CA24" s="155"/>
    </row>
    <row r="25" spans="1:93" ht="14.25" customHeight="1" x14ac:dyDescent="0.15">
      <c r="A25" s="150"/>
      <c r="B25" s="387" t="s">
        <v>24</v>
      </c>
      <c r="C25" s="387"/>
      <c r="D25" s="387"/>
      <c r="E25" s="388"/>
      <c r="F25" s="140">
        <f ca="1">IF(RIGHT($Y$6,1)="2","",'集計表（この用紙に記入。下の方に「操作手順」）'!$AQ$4+'集計表（この用紙に記入。下の方に「操作手順」）'!$AT$4)</f>
        <v>0</v>
      </c>
      <c r="G25" s="340">
        <f>IF(RIGHT($Y$6,1)="2","",'集計表（この用紙に記入。下の方に「操作手順」）'!$J$152)</f>
        <v>0</v>
      </c>
      <c r="H25" s="340"/>
      <c r="I25" s="340"/>
      <c r="J25" s="340"/>
      <c r="K25" s="141">
        <f ca="1">IF(RIGHT($Y$6,1)="2","",'集計表（この用紙に記入。下の方に「操作手順」）'!$AR$4)</f>
        <v>0</v>
      </c>
      <c r="L25" s="340">
        <f>IF(RIGHT($Y$6,1)="2","",'集計表（この用紙に記入。下の方に「操作手順」）'!$J$153)</f>
        <v>0</v>
      </c>
      <c r="M25" s="340"/>
      <c r="N25" s="340"/>
      <c r="O25" s="340"/>
      <c r="P25" s="340"/>
      <c r="Q25" s="340"/>
      <c r="R25" s="339">
        <f ca="1">IF(RIGHT($Y$6,1)="2","",'集計表（この用紙に記入。下の方に「操作手順」）'!$AS$4)</f>
        <v>0</v>
      </c>
      <c r="S25" s="339"/>
      <c r="T25" s="339"/>
      <c r="U25" s="340">
        <f>IF(RIGHT($Y$6,1)="2","",'集計表（この用紙に記入。下の方に「操作手順」）'!$J$154)</f>
        <v>0</v>
      </c>
      <c r="V25" s="340"/>
      <c r="W25" s="340"/>
      <c r="X25" s="340"/>
      <c r="Y25" s="340"/>
      <c r="Z25" s="339">
        <f t="shared" ca="1" si="3"/>
        <v>0</v>
      </c>
      <c r="AA25" s="339"/>
      <c r="AB25" s="342">
        <f t="shared" si="4"/>
        <v>0</v>
      </c>
      <c r="AC25" s="343"/>
      <c r="AD25" s="343"/>
      <c r="AE25" s="343"/>
      <c r="AF25" s="343"/>
      <c r="AG25" s="343"/>
      <c r="AH25" s="344"/>
      <c r="AI25" s="84"/>
      <c r="AJ25" s="321">
        <f ca="1">IF(LEFT($T$9)="0","",'集計表（この用紙に記入。下の方に「操作手順」）'!$AQ$4+'集計表（この用紙に記入。下の方に「操作手順」）'!$AT$4)</f>
        <v>0</v>
      </c>
      <c r="AK25" s="322"/>
      <c r="AL25" s="317">
        <f>IF(LEFT($T$9)="0","",'集計表（この用紙に記入。下の方に「操作手順」）'!$J$152)</f>
        <v>0</v>
      </c>
      <c r="AM25" s="318"/>
      <c r="AN25" s="319"/>
      <c r="AO25" s="127">
        <f ca="1">IF(LEFT($T$9)="0","",'集計表（この用紙に記入。下の方に「操作手順」）'!$AR$4)</f>
        <v>0</v>
      </c>
      <c r="AP25" s="292">
        <f>IF(LEFT($T$9)="0","",'集計表（この用紙に記入。下の方に「操作手順」）'!$J$153)</f>
        <v>0</v>
      </c>
      <c r="AQ25" s="292"/>
      <c r="AR25" s="292"/>
      <c r="AS25" s="292"/>
      <c r="AT25" s="292"/>
      <c r="AU25" s="292"/>
      <c r="AV25" s="291">
        <f t="shared" ca="1" si="0"/>
        <v>0</v>
      </c>
      <c r="AW25" s="291"/>
      <c r="AX25" s="292">
        <f t="shared" si="1"/>
        <v>0</v>
      </c>
      <c r="AY25" s="292"/>
      <c r="AZ25" s="292"/>
      <c r="BA25" s="292"/>
      <c r="BB25" s="292"/>
      <c r="BC25" s="292"/>
      <c r="BD25" s="292"/>
      <c r="BE25" s="292"/>
      <c r="BF25" s="170">
        <f ca="1">'集計表（この用紙に記入。下の方に「操作手順」）'!$AT$4</f>
        <v>0</v>
      </c>
      <c r="BG25" s="307">
        <f>'集計表（この用紙に記入。下の方に「操作手順」）'!$J$155</f>
        <v>0</v>
      </c>
      <c r="BH25" s="307"/>
      <c r="BI25" s="308"/>
      <c r="BM25" s="217"/>
      <c r="BN25" s="217"/>
      <c r="BO25" s="217"/>
      <c r="BP25" s="217"/>
      <c r="BQ25" s="155"/>
      <c r="BS25" s="217"/>
      <c r="BT25" s="217"/>
      <c r="BU25" s="217"/>
      <c r="BV25" s="217"/>
      <c r="BW25" s="155"/>
      <c r="BX25" s="155"/>
      <c r="BY25" s="155"/>
      <c r="BZ25" s="155"/>
      <c r="CA25" s="155"/>
      <c r="CC25" s="156"/>
      <c r="CD25" s="156"/>
      <c r="CE25" s="156"/>
      <c r="CF25" s="156"/>
      <c r="CG25" s="156"/>
      <c r="CH25" s="156"/>
      <c r="CI25" s="156"/>
      <c r="CJ25" s="156"/>
      <c r="CK25" s="156"/>
      <c r="CL25" s="156"/>
      <c r="CM25" s="156"/>
      <c r="CN25" s="156"/>
      <c r="CO25" s="156"/>
    </row>
    <row r="26" spans="1:93" ht="14.25" customHeight="1" x14ac:dyDescent="0.15">
      <c r="A26" s="150"/>
      <c r="B26" s="387" t="s">
        <v>25</v>
      </c>
      <c r="C26" s="387"/>
      <c r="D26" s="387"/>
      <c r="E26" s="388"/>
      <c r="F26" s="140">
        <f ca="1">IF(RIGHT($Y$6,1)="2","",'集計表（この用紙に記入。下の方に「操作手順」）'!$AU$4+'集計表（この用紙に記入。下の方に「操作手順」）'!$AX$4)</f>
        <v>0</v>
      </c>
      <c r="G26" s="340">
        <f>IF(RIGHT($Y$6,1)="2","",'集計表（この用紙に記入。下の方に「操作手順」）'!$K$152)</f>
        <v>0</v>
      </c>
      <c r="H26" s="340"/>
      <c r="I26" s="340"/>
      <c r="J26" s="340"/>
      <c r="K26" s="141">
        <f ca="1">IF(RIGHT($Y$6,1)="2","",'集計表（この用紙に記入。下の方に「操作手順」）'!$AV$4)</f>
        <v>0</v>
      </c>
      <c r="L26" s="340">
        <f>IF(RIGHT($Y$6,1)="2","",'集計表（この用紙に記入。下の方に「操作手順」）'!$K$153)</f>
        <v>0</v>
      </c>
      <c r="M26" s="340"/>
      <c r="N26" s="340"/>
      <c r="O26" s="340"/>
      <c r="P26" s="340"/>
      <c r="Q26" s="340"/>
      <c r="R26" s="339">
        <f ca="1">IF(RIGHT($Y$6,1)="2","",'集計表（この用紙に記入。下の方に「操作手順」）'!$AW$4)</f>
        <v>0</v>
      </c>
      <c r="S26" s="339"/>
      <c r="T26" s="339"/>
      <c r="U26" s="340">
        <f>IF(RIGHT($Y$6,1)="2","",'集計表（この用紙に記入。下の方に「操作手順」）'!$K$154)</f>
        <v>0</v>
      </c>
      <c r="V26" s="340"/>
      <c r="W26" s="340"/>
      <c r="X26" s="340"/>
      <c r="Y26" s="340"/>
      <c r="Z26" s="339">
        <f t="shared" ca="1" si="3"/>
        <v>0</v>
      </c>
      <c r="AA26" s="339"/>
      <c r="AB26" s="342">
        <f t="shared" si="4"/>
        <v>0</v>
      </c>
      <c r="AC26" s="343"/>
      <c r="AD26" s="343"/>
      <c r="AE26" s="343"/>
      <c r="AF26" s="343"/>
      <c r="AG26" s="343"/>
      <c r="AH26" s="344"/>
      <c r="AI26" s="84"/>
      <c r="AJ26" s="321">
        <f ca="1">IF(LEFT($T$9)="0","",'集計表（この用紙に記入。下の方に「操作手順」）'!$AU$4+'集計表（この用紙に記入。下の方に「操作手順」）'!$AX$4)</f>
        <v>0</v>
      </c>
      <c r="AK26" s="322"/>
      <c r="AL26" s="317">
        <f>IF(LEFT($T$9)="0","",'集計表（この用紙に記入。下の方に「操作手順」）'!$K$152)</f>
        <v>0</v>
      </c>
      <c r="AM26" s="318"/>
      <c r="AN26" s="319"/>
      <c r="AO26" s="127">
        <f ca="1">IF(LEFT($T$9)="0","",'集計表（この用紙に記入。下の方に「操作手順」）'!$AV$4)</f>
        <v>0</v>
      </c>
      <c r="AP26" s="292">
        <f>IF(LEFT($T$9)="0","",'集計表（この用紙に記入。下の方に「操作手順」）'!$K$153)</f>
        <v>0</v>
      </c>
      <c r="AQ26" s="292"/>
      <c r="AR26" s="292"/>
      <c r="AS26" s="292"/>
      <c r="AT26" s="292"/>
      <c r="AU26" s="292"/>
      <c r="AV26" s="291">
        <f t="shared" ca="1" si="0"/>
        <v>0</v>
      </c>
      <c r="AW26" s="291"/>
      <c r="AX26" s="292">
        <f t="shared" si="1"/>
        <v>0</v>
      </c>
      <c r="AY26" s="292"/>
      <c r="AZ26" s="292"/>
      <c r="BA26" s="292"/>
      <c r="BB26" s="292"/>
      <c r="BC26" s="292"/>
      <c r="BD26" s="292"/>
      <c r="BE26" s="292"/>
      <c r="BF26" s="170">
        <f ca="1">'集計表（この用紙に記入。下の方に「操作手順」）'!$AX$4</f>
        <v>0</v>
      </c>
      <c r="BG26" s="307">
        <f>'集計表（この用紙に記入。下の方に「操作手順」）'!$K$155</f>
        <v>0</v>
      </c>
      <c r="BH26" s="307"/>
      <c r="BI26" s="308"/>
      <c r="BM26" s="216"/>
      <c r="BN26" s="216"/>
      <c r="BO26" s="216"/>
      <c r="BP26" s="216"/>
      <c r="BS26" s="216"/>
      <c r="BT26" s="216"/>
      <c r="BU26" s="216"/>
      <c r="BV26" s="216"/>
    </row>
    <row r="27" spans="1:93" ht="14.25" customHeight="1" x14ac:dyDescent="0.15">
      <c r="A27" s="150"/>
      <c r="B27" s="387" t="s">
        <v>26</v>
      </c>
      <c r="C27" s="387"/>
      <c r="D27" s="387"/>
      <c r="E27" s="388"/>
      <c r="F27" s="140">
        <f ca="1">IF(RIGHT($Y$6,1)="2","",'集計表（この用紙に記入。下の方に「操作手順」）'!$AY$4+'集計表（この用紙に記入。下の方に「操作手順」）'!$BB$4)</f>
        <v>0</v>
      </c>
      <c r="G27" s="340">
        <f>IF(RIGHT($Y$6,1)="2","",'集計表（この用紙に記入。下の方に「操作手順」）'!$L$152)</f>
        <v>0</v>
      </c>
      <c r="H27" s="340"/>
      <c r="I27" s="340"/>
      <c r="J27" s="340"/>
      <c r="K27" s="141">
        <f ca="1">IF(RIGHT($Y$6,1)="2","",'集計表（この用紙に記入。下の方に「操作手順」）'!$AZ$4)</f>
        <v>0</v>
      </c>
      <c r="L27" s="340">
        <f>IF(RIGHT($Y$6,1)="2","",'集計表（この用紙に記入。下の方に「操作手順」）'!$L$153)</f>
        <v>0</v>
      </c>
      <c r="M27" s="340"/>
      <c r="N27" s="340"/>
      <c r="O27" s="340"/>
      <c r="P27" s="340"/>
      <c r="Q27" s="340"/>
      <c r="R27" s="339">
        <f ca="1">IF(RIGHT($Y$6,1)="2","",'集計表（この用紙に記入。下の方に「操作手順」）'!$BA$4)</f>
        <v>0</v>
      </c>
      <c r="S27" s="339"/>
      <c r="T27" s="339"/>
      <c r="U27" s="340">
        <f>IF(RIGHT($Y$6,1)="2","",'集計表（この用紙に記入。下の方に「操作手順」）'!$L$154)</f>
        <v>0</v>
      </c>
      <c r="V27" s="340"/>
      <c r="W27" s="340"/>
      <c r="X27" s="340"/>
      <c r="Y27" s="340"/>
      <c r="Z27" s="339">
        <f t="shared" ca="1" si="3"/>
        <v>0</v>
      </c>
      <c r="AA27" s="339"/>
      <c r="AB27" s="342">
        <f t="shared" si="4"/>
        <v>0</v>
      </c>
      <c r="AC27" s="343"/>
      <c r="AD27" s="343"/>
      <c r="AE27" s="343"/>
      <c r="AF27" s="343"/>
      <c r="AG27" s="343"/>
      <c r="AH27" s="344"/>
      <c r="AI27" s="84"/>
      <c r="AJ27" s="321">
        <f ca="1">IF(LEFT($T$9)="0","",'集計表（この用紙に記入。下の方に「操作手順」）'!$AY$4+'集計表（この用紙に記入。下の方に「操作手順」）'!$BB$4)</f>
        <v>0</v>
      </c>
      <c r="AK27" s="322"/>
      <c r="AL27" s="317">
        <f>IF(LEFT($T$9)="0","",'集計表（この用紙に記入。下の方に「操作手順」）'!$L$152)</f>
        <v>0</v>
      </c>
      <c r="AM27" s="318"/>
      <c r="AN27" s="319"/>
      <c r="AO27" s="127">
        <f ca="1">IF(LEFT($T$9)="0","",'集計表（この用紙に記入。下の方に「操作手順」）'!$AZ$4)</f>
        <v>0</v>
      </c>
      <c r="AP27" s="292">
        <f>IF(LEFT($T$9)="0","",'集計表（この用紙に記入。下の方に「操作手順」）'!$L$153)</f>
        <v>0</v>
      </c>
      <c r="AQ27" s="292"/>
      <c r="AR27" s="292"/>
      <c r="AS27" s="292"/>
      <c r="AT27" s="292"/>
      <c r="AU27" s="292"/>
      <c r="AV27" s="291">
        <f t="shared" ca="1" si="0"/>
        <v>0</v>
      </c>
      <c r="AW27" s="291"/>
      <c r="AX27" s="292">
        <f t="shared" si="1"/>
        <v>0</v>
      </c>
      <c r="AY27" s="292"/>
      <c r="AZ27" s="292"/>
      <c r="BA27" s="292"/>
      <c r="BB27" s="292"/>
      <c r="BC27" s="292"/>
      <c r="BD27" s="292"/>
      <c r="BE27" s="292"/>
      <c r="BF27" s="170">
        <f ca="1">'集計表（この用紙に記入。下の方に「操作手順」）'!$BB$4</f>
        <v>0</v>
      </c>
      <c r="BG27" s="307">
        <f>'集計表（この用紙に記入。下の方に「操作手順」）'!$L$155</f>
        <v>0</v>
      </c>
      <c r="BH27" s="307"/>
      <c r="BI27" s="308"/>
      <c r="BM27" s="217"/>
      <c r="BN27" s="217"/>
      <c r="BO27" s="217"/>
      <c r="BP27" s="217"/>
      <c r="BQ27" s="164"/>
      <c r="BS27" s="217"/>
      <c r="BT27" s="217"/>
      <c r="BU27" s="217"/>
      <c r="BV27" s="217"/>
      <c r="BW27" s="156"/>
      <c r="BX27" s="156"/>
      <c r="BY27" s="156"/>
      <c r="BZ27" s="156"/>
      <c r="CA27" s="156"/>
      <c r="CB27" s="156"/>
      <c r="CC27" s="156"/>
      <c r="CD27" s="156"/>
      <c r="CE27" s="156"/>
      <c r="CF27" s="156"/>
      <c r="CG27" s="156"/>
      <c r="CH27" s="156"/>
      <c r="CI27" s="156"/>
      <c r="CJ27" s="156"/>
      <c r="CK27" s="156"/>
      <c r="CL27" s="156"/>
      <c r="CM27" s="156"/>
      <c r="CN27" s="156"/>
      <c r="CO27" s="156"/>
    </row>
    <row r="28" spans="1:93" ht="14.25" customHeight="1" x14ac:dyDescent="0.15">
      <c r="A28" s="150"/>
      <c r="B28" s="387" t="s">
        <v>27</v>
      </c>
      <c r="C28" s="387"/>
      <c r="D28" s="387"/>
      <c r="E28" s="388"/>
      <c r="F28" s="140">
        <f ca="1">IF(RIGHT($Y$6,1)="2","",'集計表（この用紙に記入。下の方に「操作手順」）'!$BC$4+'集計表（この用紙に記入。下の方に「操作手順」）'!$BF$4)</f>
        <v>0</v>
      </c>
      <c r="G28" s="340">
        <f>IF(RIGHT($Y$6,1)="2","",'集計表（この用紙に記入。下の方に「操作手順」）'!$M$152)</f>
        <v>0</v>
      </c>
      <c r="H28" s="340"/>
      <c r="I28" s="340"/>
      <c r="J28" s="340"/>
      <c r="K28" s="141">
        <f ca="1">IF(RIGHT($Y$6,1)="2","",'集計表（この用紙に記入。下の方に「操作手順」）'!$BD$4)</f>
        <v>0</v>
      </c>
      <c r="L28" s="340">
        <f>IF(RIGHT($Y$6,1)="2","",'集計表（この用紙に記入。下の方に「操作手順」）'!$M$153)</f>
        <v>0</v>
      </c>
      <c r="M28" s="340"/>
      <c r="N28" s="340"/>
      <c r="O28" s="340"/>
      <c r="P28" s="340"/>
      <c r="Q28" s="340"/>
      <c r="R28" s="339">
        <f ca="1">IF(RIGHT($Y$6,1)="2","",'集計表（この用紙に記入。下の方に「操作手順」）'!$BE$4)</f>
        <v>0</v>
      </c>
      <c r="S28" s="339"/>
      <c r="T28" s="339"/>
      <c r="U28" s="340">
        <f>IF(RIGHT($Y$6,1)="2","",'集計表（この用紙に記入。下の方に「操作手順」）'!$M$154)</f>
        <v>0</v>
      </c>
      <c r="V28" s="340"/>
      <c r="W28" s="340"/>
      <c r="X28" s="340"/>
      <c r="Y28" s="340"/>
      <c r="Z28" s="339">
        <f t="shared" ca="1" si="3"/>
        <v>0</v>
      </c>
      <c r="AA28" s="339"/>
      <c r="AB28" s="342">
        <f t="shared" si="4"/>
        <v>0</v>
      </c>
      <c r="AC28" s="343"/>
      <c r="AD28" s="343"/>
      <c r="AE28" s="343"/>
      <c r="AF28" s="343"/>
      <c r="AG28" s="343"/>
      <c r="AH28" s="344"/>
      <c r="AI28" s="84"/>
      <c r="AJ28" s="321">
        <f ca="1">IF(LEFT($T$9)="0","",'集計表（この用紙に記入。下の方に「操作手順」）'!$BC$4+'集計表（この用紙に記入。下の方に「操作手順」）'!$BF$4)</f>
        <v>0</v>
      </c>
      <c r="AK28" s="322"/>
      <c r="AL28" s="317">
        <f>IF(LEFT($T$9)="0","",'集計表（この用紙に記入。下の方に「操作手順」）'!$M$152)</f>
        <v>0</v>
      </c>
      <c r="AM28" s="318"/>
      <c r="AN28" s="319"/>
      <c r="AO28" s="127">
        <f ca="1">IF(LEFT($T$9)="0","",'集計表（この用紙に記入。下の方に「操作手順」）'!$BD$4)</f>
        <v>0</v>
      </c>
      <c r="AP28" s="292">
        <f>IF(LEFT($T$9)="0","",'集計表（この用紙に記入。下の方に「操作手順」）'!$M$153)</f>
        <v>0</v>
      </c>
      <c r="AQ28" s="292"/>
      <c r="AR28" s="292"/>
      <c r="AS28" s="292"/>
      <c r="AT28" s="292"/>
      <c r="AU28" s="292"/>
      <c r="AV28" s="291">
        <f t="shared" ca="1" si="0"/>
        <v>0</v>
      </c>
      <c r="AW28" s="291"/>
      <c r="AX28" s="292">
        <f t="shared" si="1"/>
        <v>0</v>
      </c>
      <c r="AY28" s="292"/>
      <c r="AZ28" s="292"/>
      <c r="BA28" s="292"/>
      <c r="BB28" s="292"/>
      <c r="BC28" s="292"/>
      <c r="BD28" s="292"/>
      <c r="BE28" s="292"/>
      <c r="BF28" s="170">
        <f ca="1">'集計表（この用紙に記入。下の方に「操作手順」）'!$BF$4</f>
        <v>0</v>
      </c>
      <c r="BG28" s="307">
        <f>'集計表（この用紙に記入。下の方に「操作手順」）'!$M$155</f>
        <v>0</v>
      </c>
      <c r="BH28" s="307"/>
      <c r="BI28" s="308"/>
    </row>
    <row r="29" spans="1:93" ht="14.25" customHeight="1" x14ac:dyDescent="0.15">
      <c r="A29" s="150"/>
      <c r="B29" s="387" t="s">
        <v>28</v>
      </c>
      <c r="C29" s="387"/>
      <c r="D29" s="387"/>
      <c r="E29" s="388"/>
      <c r="F29" s="140">
        <f ca="1">IF(RIGHT($Y$6,1)="2","",'集計表（この用紙に記入。下の方に「操作手順」）'!$BG$4+'集計表（この用紙に記入。下の方に「操作手順」）'!$BJ$4)</f>
        <v>0</v>
      </c>
      <c r="G29" s="340">
        <f>IF(RIGHT($Y$6,1)="2","",'集計表（この用紙に記入。下の方に「操作手順」）'!$N$152)</f>
        <v>0</v>
      </c>
      <c r="H29" s="340"/>
      <c r="I29" s="340"/>
      <c r="J29" s="340"/>
      <c r="K29" s="141">
        <f ca="1">IF(RIGHT($Y$6,1)="2","",'集計表（この用紙に記入。下の方に「操作手順」）'!$BH$4)</f>
        <v>0</v>
      </c>
      <c r="L29" s="340">
        <f>IF(RIGHT($Y$6,1)="2","",'集計表（この用紙に記入。下の方に「操作手順」）'!$N$153)</f>
        <v>0</v>
      </c>
      <c r="M29" s="340"/>
      <c r="N29" s="340"/>
      <c r="O29" s="340"/>
      <c r="P29" s="340"/>
      <c r="Q29" s="340"/>
      <c r="R29" s="339">
        <f ca="1">IF(RIGHT($Y$6,1)="2","",'集計表（この用紙に記入。下の方に「操作手順」）'!$BI$4)</f>
        <v>0</v>
      </c>
      <c r="S29" s="339"/>
      <c r="T29" s="339"/>
      <c r="U29" s="340">
        <f>IF(RIGHT($Y$6,1)="2","",'集計表（この用紙に記入。下の方に「操作手順」）'!$N$154)</f>
        <v>0</v>
      </c>
      <c r="V29" s="340"/>
      <c r="W29" s="340"/>
      <c r="X29" s="340"/>
      <c r="Y29" s="340"/>
      <c r="Z29" s="339">
        <f t="shared" ca="1" si="3"/>
        <v>0</v>
      </c>
      <c r="AA29" s="339"/>
      <c r="AB29" s="342">
        <f t="shared" si="4"/>
        <v>0</v>
      </c>
      <c r="AC29" s="343"/>
      <c r="AD29" s="343"/>
      <c r="AE29" s="343"/>
      <c r="AF29" s="343"/>
      <c r="AG29" s="343"/>
      <c r="AH29" s="344"/>
      <c r="AI29" s="84"/>
      <c r="AJ29" s="321">
        <f ca="1">IF(LEFT($T$9)="0","",'集計表（この用紙に記入。下の方に「操作手順」）'!$BG$4+'集計表（この用紙に記入。下の方に「操作手順」）'!$BJ$4)</f>
        <v>0</v>
      </c>
      <c r="AK29" s="322"/>
      <c r="AL29" s="317">
        <f>IF(LEFT($T$9)="0","",'集計表（この用紙に記入。下の方に「操作手順」）'!$N$152)</f>
        <v>0</v>
      </c>
      <c r="AM29" s="318"/>
      <c r="AN29" s="319"/>
      <c r="AO29" s="127">
        <f ca="1">IF(LEFT($T$9)="0","",'集計表（この用紙に記入。下の方に「操作手順」）'!$BH$4)</f>
        <v>0</v>
      </c>
      <c r="AP29" s="292">
        <f>IF(LEFT($T$9)="0","",'集計表（この用紙に記入。下の方に「操作手順」）'!$N$153)</f>
        <v>0</v>
      </c>
      <c r="AQ29" s="292"/>
      <c r="AR29" s="292"/>
      <c r="AS29" s="292"/>
      <c r="AT29" s="292"/>
      <c r="AU29" s="292"/>
      <c r="AV29" s="291">
        <f t="shared" ca="1" si="0"/>
        <v>0</v>
      </c>
      <c r="AW29" s="291"/>
      <c r="AX29" s="292">
        <f t="shared" si="1"/>
        <v>0</v>
      </c>
      <c r="AY29" s="292"/>
      <c r="AZ29" s="292"/>
      <c r="BA29" s="292"/>
      <c r="BB29" s="292"/>
      <c r="BC29" s="292"/>
      <c r="BD29" s="292"/>
      <c r="BE29" s="292"/>
      <c r="BF29" s="170">
        <f ca="1">'集計表（この用紙に記入。下の方に「操作手順」）'!$BJ$4</f>
        <v>0</v>
      </c>
      <c r="BG29" s="307">
        <f>'集計表（この用紙に記入。下の方に「操作手順」）'!$N$155</f>
        <v>0</v>
      </c>
      <c r="BH29" s="307"/>
      <c r="BI29" s="308"/>
    </row>
    <row r="30" spans="1:93" ht="14.25" customHeight="1" x14ac:dyDescent="0.15">
      <c r="A30" s="150" t="s">
        <v>178</v>
      </c>
      <c r="B30" s="387" t="s">
        <v>29</v>
      </c>
      <c r="C30" s="387"/>
      <c r="D30" s="387"/>
      <c r="E30" s="388"/>
      <c r="F30" s="140">
        <f ca="1">IF(RIGHT($Y$6,1)="2","",'集計表（この用紙に記入。下の方に「操作手順」）'!$BK$4+'集計表（この用紙に記入。下の方に「操作手順」）'!$BN$4)</f>
        <v>0</v>
      </c>
      <c r="G30" s="340">
        <f>IF(RIGHT($Y$6,1)="2","",'集計表（この用紙に記入。下の方に「操作手順」）'!$O$152)</f>
        <v>0</v>
      </c>
      <c r="H30" s="340"/>
      <c r="I30" s="340"/>
      <c r="J30" s="340"/>
      <c r="K30" s="141">
        <f ca="1">IF(RIGHT($Y$6,1)="2","",'集計表（この用紙に記入。下の方に「操作手順」）'!$BL$4)</f>
        <v>0</v>
      </c>
      <c r="L30" s="340">
        <f>IF(RIGHT($Y$6,1)="2","",'集計表（この用紙に記入。下の方に「操作手順」）'!$O$153)</f>
        <v>0</v>
      </c>
      <c r="M30" s="340"/>
      <c r="N30" s="340"/>
      <c r="O30" s="340"/>
      <c r="P30" s="340"/>
      <c r="Q30" s="340"/>
      <c r="R30" s="339">
        <f ca="1">IF(RIGHT($Y$6,1)="2","",'集計表（この用紙に記入。下の方に「操作手順」）'!$BM$4)</f>
        <v>0</v>
      </c>
      <c r="S30" s="339"/>
      <c r="T30" s="339"/>
      <c r="U30" s="340">
        <f>IF(RIGHT($Y$6,1)="2","",'集計表（この用紙に記入。下の方に「操作手順」）'!$O$154)</f>
        <v>0</v>
      </c>
      <c r="V30" s="340"/>
      <c r="W30" s="340"/>
      <c r="X30" s="340"/>
      <c r="Y30" s="340"/>
      <c r="Z30" s="339">
        <f t="shared" ca="1" si="3"/>
        <v>0</v>
      </c>
      <c r="AA30" s="339"/>
      <c r="AB30" s="342">
        <f t="shared" si="4"/>
        <v>0</v>
      </c>
      <c r="AC30" s="343"/>
      <c r="AD30" s="343"/>
      <c r="AE30" s="343"/>
      <c r="AF30" s="343"/>
      <c r="AG30" s="343"/>
      <c r="AH30" s="344"/>
      <c r="AI30" s="84"/>
      <c r="AJ30" s="321">
        <f ca="1">IF(LEFT($T$9)="0","",'集計表（この用紙に記入。下の方に「操作手順」）'!$BK$4+'集計表（この用紙に記入。下の方に「操作手順」）'!$BN$4)</f>
        <v>0</v>
      </c>
      <c r="AK30" s="322"/>
      <c r="AL30" s="317">
        <f>IF(LEFT($T$9)="0","",'集計表（この用紙に記入。下の方に「操作手順」）'!$O$152)</f>
        <v>0</v>
      </c>
      <c r="AM30" s="318"/>
      <c r="AN30" s="319"/>
      <c r="AO30" s="127">
        <f ca="1">IF(LEFT($T$9)="0","",'集計表（この用紙に記入。下の方に「操作手順」）'!$BL$4)</f>
        <v>0</v>
      </c>
      <c r="AP30" s="292">
        <f>IF(LEFT($T$9)="0","",'集計表（この用紙に記入。下の方に「操作手順」）'!$O$153)</f>
        <v>0</v>
      </c>
      <c r="AQ30" s="292"/>
      <c r="AR30" s="292"/>
      <c r="AS30" s="292"/>
      <c r="AT30" s="292"/>
      <c r="AU30" s="292"/>
      <c r="AV30" s="291">
        <f t="shared" ca="1" si="0"/>
        <v>0</v>
      </c>
      <c r="AW30" s="291"/>
      <c r="AX30" s="292">
        <f t="shared" si="1"/>
        <v>0</v>
      </c>
      <c r="AY30" s="292"/>
      <c r="AZ30" s="292"/>
      <c r="BA30" s="292"/>
      <c r="BB30" s="292"/>
      <c r="BC30" s="292"/>
      <c r="BD30" s="292"/>
      <c r="BE30" s="292"/>
      <c r="BF30" s="170">
        <f ca="1">'集計表（この用紙に記入。下の方に「操作手順」）'!$BN$4</f>
        <v>0</v>
      </c>
      <c r="BG30" s="307">
        <f>'集計表（この用紙に記入。下の方に「操作手順」）'!$O$155</f>
        <v>0</v>
      </c>
      <c r="BH30" s="307"/>
      <c r="BI30" s="308"/>
    </row>
    <row r="31" spans="1:93" ht="14.25" customHeight="1" x14ac:dyDescent="0.15">
      <c r="B31" s="387" t="s">
        <v>30</v>
      </c>
      <c r="C31" s="387"/>
      <c r="D31" s="387"/>
      <c r="E31" s="388"/>
      <c r="F31" s="140">
        <f ca="1">IF(RIGHT($Y$6,1)="2","",'集計表（この用紙に記入。下の方に「操作手順」）'!$BO$4+'集計表（この用紙に記入。下の方に「操作手順」）'!$BR$4)</f>
        <v>0</v>
      </c>
      <c r="G31" s="340">
        <f>IF(RIGHT($Y$6,1)="2","",'集計表（この用紙に記入。下の方に「操作手順」）'!$P$152)</f>
        <v>0</v>
      </c>
      <c r="H31" s="340"/>
      <c r="I31" s="340"/>
      <c r="J31" s="340"/>
      <c r="K31" s="141">
        <f ca="1">IF(RIGHT($Y$6,1)="2","",'集計表（この用紙に記入。下の方に「操作手順」）'!$BP$4)</f>
        <v>0</v>
      </c>
      <c r="L31" s="340">
        <f>IF(RIGHT($Y$6,1)="2","",'集計表（この用紙に記入。下の方に「操作手順」）'!$P$153)</f>
        <v>0</v>
      </c>
      <c r="M31" s="340"/>
      <c r="N31" s="340"/>
      <c r="O31" s="340"/>
      <c r="P31" s="340"/>
      <c r="Q31" s="340"/>
      <c r="R31" s="339">
        <f ca="1">IF(RIGHT($Y$6,1)="2","",'集計表（この用紙に記入。下の方に「操作手順」）'!$BQ$4)</f>
        <v>0</v>
      </c>
      <c r="S31" s="339"/>
      <c r="T31" s="339"/>
      <c r="U31" s="340">
        <f>IF(RIGHT($Y$6,1)="2","",'集計表（この用紙に記入。下の方に「操作手順」）'!$P$154)</f>
        <v>0</v>
      </c>
      <c r="V31" s="340"/>
      <c r="W31" s="340"/>
      <c r="X31" s="340"/>
      <c r="Y31" s="340"/>
      <c r="Z31" s="339">
        <f t="shared" ca="1" si="3"/>
        <v>0</v>
      </c>
      <c r="AA31" s="339"/>
      <c r="AB31" s="342">
        <f t="shared" si="4"/>
        <v>0</v>
      </c>
      <c r="AC31" s="343"/>
      <c r="AD31" s="343"/>
      <c r="AE31" s="343"/>
      <c r="AF31" s="343"/>
      <c r="AG31" s="343"/>
      <c r="AH31" s="344"/>
      <c r="AI31" s="84"/>
      <c r="AJ31" s="321">
        <f ca="1">IF(LEFT($T$9)="0","",'集計表（この用紙に記入。下の方に「操作手順」）'!$BO$4+'集計表（この用紙に記入。下の方に「操作手順」）'!$BR$4)</f>
        <v>0</v>
      </c>
      <c r="AK31" s="322"/>
      <c r="AL31" s="317">
        <f>IF(LEFT($T$9)="0","",'集計表（この用紙に記入。下の方に「操作手順」）'!$P$152)</f>
        <v>0</v>
      </c>
      <c r="AM31" s="318"/>
      <c r="AN31" s="319"/>
      <c r="AO31" s="127">
        <f ca="1">IF(LEFT($T$9)="0","",'集計表（この用紙に記入。下の方に「操作手順」）'!$BP$4)</f>
        <v>0</v>
      </c>
      <c r="AP31" s="292">
        <f>IF(LEFT($T$9)="0","",'集計表（この用紙に記入。下の方に「操作手順」）'!$P$153)</f>
        <v>0</v>
      </c>
      <c r="AQ31" s="292"/>
      <c r="AR31" s="292"/>
      <c r="AS31" s="292"/>
      <c r="AT31" s="292"/>
      <c r="AU31" s="292"/>
      <c r="AV31" s="291">
        <f t="shared" ca="1" si="0"/>
        <v>0</v>
      </c>
      <c r="AW31" s="291"/>
      <c r="AX31" s="292">
        <f t="shared" si="1"/>
        <v>0</v>
      </c>
      <c r="AY31" s="292"/>
      <c r="AZ31" s="292"/>
      <c r="BA31" s="292"/>
      <c r="BB31" s="292"/>
      <c r="BC31" s="292"/>
      <c r="BD31" s="292"/>
      <c r="BE31" s="292"/>
      <c r="BF31" s="170">
        <f ca="1">'集計表（この用紙に記入。下の方に「操作手順」）'!$BR$4</f>
        <v>0</v>
      </c>
      <c r="BG31" s="307">
        <f>'集計表（この用紙に記入。下の方に「操作手順」）'!$P$155</f>
        <v>0</v>
      </c>
      <c r="BH31" s="307"/>
      <c r="BI31" s="308"/>
      <c r="CI31"/>
    </row>
    <row r="32" spans="1:93" ht="14.25" customHeight="1" x14ac:dyDescent="0.15">
      <c r="B32" s="387" t="s">
        <v>31</v>
      </c>
      <c r="C32" s="387"/>
      <c r="D32" s="420"/>
      <c r="E32" s="388"/>
      <c r="F32" s="140">
        <f ca="1">IF(RIGHT($Y$6,1)="2","",'集計表（この用紙に記入。下の方に「操作手順」）'!$BS$4+'集計表（この用紙に記入。下の方に「操作手順」）'!$BV$4)</f>
        <v>0</v>
      </c>
      <c r="G32" s="340">
        <f>IF(RIGHT($Y$6,1)="2","",'集計表（この用紙に記入。下の方に「操作手順」）'!$Q$152)</f>
        <v>0</v>
      </c>
      <c r="H32" s="340"/>
      <c r="I32" s="340"/>
      <c r="J32" s="340"/>
      <c r="K32" s="141">
        <f ca="1">IF(RIGHT($Y$6,1)="2","",'集計表（この用紙に記入。下の方に「操作手順」）'!$BT$4)</f>
        <v>0</v>
      </c>
      <c r="L32" s="340">
        <f>IF(RIGHT($Y$6,1)="2","",'集計表（この用紙に記入。下の方に「操作手順」）'!$Q$153)</f>
        <v>0</v>
      </c>
      <c r="M32" s="340"/>
      <c r="N32" s="340"/>
      <c r="O32" s="340"/>
      <c r="P32" s="340"/>
      <c r="Q32" s="340"/>
      <c r="R32" s="339">
        <f ca="1">IF(RIGHT($Y$6,1)="2","",'集計表（この用紙に記入。下の方に「操作手順」）'!$BU$4)</f>
        <v>0</v>
      </c>
      <c r="S32" s="339"/>
      <c r="T32" s="339"/>
      <c r="U32" s="340">
        <f>IF(RIGHT($Y$6,1)="2","",'集計表（この用紙に記入。下の方に「操作手順」）'!$Q$154)</f>
        <v>0</v>
      </c>
      <c r="V32" s="340"/>
      <c r="W32" s="340"/>
      <c r="X32" s="340"/>
      <c r="Y32" s="340"/>
      <c r="Z32" s="339">
        <f t="shared" ca="1" si="3"/>
        <v>0</v>
      </c>
      <c r="AA32" s="339"/>
      <c r="AB32" s="342">
        <f t="shared" si="4"/>
        <v>0</v>
      </c>
      <c r="AC32" s="343"/>
      <c r="AD32" s="343"/>
      <c r="AE32" s="343"/>
      <c r="AF32" s="343"/>
      <c r="AG32" s="343"/>
      <c r="AH32" s="344"/>
      <c r="AI32" s="84"/>
      <c r="AJ32" s="321">
        <f ca="1">IF(LEFT($T$9)="0","",'集計表（この用紙に記入。下の方に「操作手順」）'!$BS$4+'集計表（この用紙に記入。下の方に「操作手順」）'!$BV$4)</f>
        <v>0</v>
      </c>
      <c r="AK32" s="322"/>
      <c r="AL32" s="317">
        <f>IF(LEFT($T$9)="0","",'集計表（この用紙に記入。下の方に「操作手順」）'!$Q$152)</f>
        <v>0</v>
      </c>
      <c r="AM32" s="318"/>
      <c r="AN32" s="319"/>
      <c r="AO32" s="127">
        <f ca="1">IF(LEFT($T$9)="0","",'集計表（この用紙に記入。下の方に「操作手順」）'!$BT$4)</f>
        <v>0</v>
      </c>
      <c r="AP32" s="292">
        <f>IF(LEFT($T$9)="0","",'集計表（この用紙に記入。下の方に「操作手順」）'!$Q$153)</f>
        <v>0</v>
      </c>
      <c r="AQ32" s="292"/>
      <c r="AR32" s="292"/>
      <c r="AS32" s="292"/>
      <c r="AT32" s="292"/>
      <c r="AU32" s="292"/>
      <c r="AV32" s="291">
        <f t="shared" ca="1" si="0"/>
        <v>0</v>
      </c>
      <c r="AW32" s="291"/>
      <c r="AX32" s="292">
        <f t="shared" si="1"/>
        <v>0</v>
      </c>
      <c r="AY32" s="292"/>
      <c r="AZ32" s="292"/>
      <c r="BA32" s="292"/>
      <c r="BB32" s="292"/>
      <c r="BC32" s="292"/>
      <c r="BD32" s="292"/>
      <c r="BE32" s="292"/>
      <c r="BF32" s="170">
        <f ca="1">'集計表（この用紙に記入。下の方に「操作手順」）'!$BV$4</f>
        <v>0</v>
      </c>
      <c r="BG32" s="307">
        <f>'集計表（この用紙に記入。下の方に「操作手順」）'!$Q$155</f>
        <v>0</v>
      </c>
      <c r="BH32" s="307"/>
      <c r="BI32" s="308"/>
      <c r="CI32" t="s">
        <v>134</v>
      </c>
    </row>
    <row r="33" spans="2:111 16384:16384" ht="14.25" customHeight="1" x14ac:dyDescent="0.15">
      <c r="B33" s="417" t="s">
        <v>80</v>
      </c>
      <c r="C33" s="418"/>
      <c r="D33" s="85">
        <f>'集計表（この用紙に記入。下の方に「操作手順」）'!$R$8</f>
        <v>0</v>
      </c>
      <c r="E33" s="86" t="s">
        <v>81</v>
      </c>
      <c r="F33" s="140">
        <f ca="1">IF(RIGHT($Y$6,1)="2","",'集計表（この用紙に記入。下の方に「操作手順」）'!$BW$4+'集計表（この用紙に記入。下の方に「操作手順」）'!$BZ$4)</f>
        <v>0</v>
      </c>
      <c r="G33" s="340">
        <f>IF(RIGHT($Y$6,1)="2","",'集計表（この用紙に記入。下の方に「操作手順」）'!$R$152)</f>
        <v>0</v>
      </c>
      <c r="H33" s="340"/>
      <c r="I33" s="340"/>
      <c r="J33" s="340"/>
      <c r="K33" s="141">
        <f ca="1">IF(RIGHT($Y$6,1)="2","",'集計表（この用紙に記入。下の方に「操作手順」）'!$BX$4)</f>
        <v>0</v>
      </c>
      <c r="L33" s="340">
        <f>IF(RIGHT($Y$6,1)="2","",'集計表（この用紙に記入。下の方に「操作手順」）'!$R$153)</f>
        <v>0</v>
      </c>
      <c r="M33" s="340"/>
      <c r="N33" s="340"/>
      <c r="O33" s="340"/>
      <c r="P33" s="340"/>
      <c r="Q33" s="340"/>
      <c r="R33" s="339">
        <f ca="1">IF(RIGHT($Y$6,1)="2","",'集計表（この用紙に記入。下の方に「操作手順」）'!$BY$4)</f>
        <v>0</v>
      </c>
      <c r="S33" s="339"/>
      <c r="T33" s="339"/>
      <c r="U33" s="340">
        <f>IF(RIGHT($Y$6,1)="2","",'集計表（この用紙に記入。下の方に「操作手順」）'!$R$154)</f>
        <v>0</v>
      </c>
      <c r="V33" s="340"/>
      <c r="W33" s="340"/>
      <c r="X33" s="340"/>
      <c r="Y33" s="340"/>
      <c r="Z33" s="339">
        <f t="shared" ca="1" si="3"/>
        <v>0</v>
      </c>
      <c r="AA33" s="339"/>
      <c r="AB33" s="342">
        <f t="shared" si="4"/>
        <v>0</v>
      </c>
      <c r="AC33" s="343"/>
      <c r="AD33" s="343"/>
      <c r="AE33" s="343"/>
      <c r="AF33" s="343"/>
      <c r="AG33" s="343"/>
      <c r="AH33" s="344"/>
      <c r="AI33" s="84"/>
      <c r="AJ33" s="321">
        <f ca="1">IF(LEFT($T$9)="0","",'集計表（この用紙に記入。下の方に「操作手順」）'!$BW$4+'集計表（この用紙に記入。下の方に「操作手順」）'!$BZ$4)</f>
        <v>0</v>
      </c>
      <c r="AK33" s="322"/>
      <c r="AL33" s="317">
        <f>IF(LEFT($T$9)="0","",'集計表（この用紙に記入。下の方に「操作手順」）'!$R$152)</f>
        <v>0</v>
      </c>
      <c r="AM33" s="318"/>
      <c r="AN33" s="319"/>
      <c r="AO33" s="127">
        <f ca="1">IF(LEFT($T$9)="0","",'集計表（この用紙に記入。下の方に「操作手順」）'!$BX$4)</f>
        <v>0</v>
      </c>
      <c r="AP33" s="292">
        <f>IF(LEFT($T$9)="0","",'集計表（この用紙に記入。下の方に「操作手順」）'!$R$153)</f>
        <v>0</v>
      </c>
      <c r="AQ33" s="292"/>
      <c r="AR33" s="292"/>
      <c r="AS33" s="292"/>
      <c r="AT33" s="292"/>
      <c r="AU33" s="292"/>
      <c r="AV33" s="291">
        <f t="shared" ca="1" si="0"/>
        <v>0</v>
      </c>
      <c r="AW33" s="291"/>
      <c r="AX33" s="292">
        <f t="shared" si="1"/>
        <v>0</v>
      </c>
      <c r="AY33" s="292"/>
      <c r="AZ33" s="292"/>
      <c r="BA33" s="292"/>
      <c r="BB33" s="292"/>
      <c r="BC33" s="292"/>
      <c r="BD33" s="292"/>
      <c r="BE33" s="292"/>
      <c r="BF33" s="170">
        <f ca="1">'集計表（この用紙に記入。下の方に「操作手順」）'!$BZ$4</f>
        <v>0</v>
      </c>
      <c r="BG33" s="307">
        <f>'集計表（この用紙に記入。下の方に「操作手順」）'!$R$155</f>
        <v>0</v>
      </c>
      <c r="BH33" s="307"/>
      <c r="BI33" s="308"/>
      <c r="CI33" t="s">
        <v>135</v>
      </c>
    </row>
    <row r="34" spans="2:111 16384:16384" ht="14.25" customHeight="1" x14ac:dyDescent="0.15">
      <c r="B34" s="417" t="s">
        <v>80</v>
      </c>
      <c r="C34" s="418"/>
      <c r="D34" s="87">
        <f>'集計表（この用紙に記入。下の方に「操作手順」）'!$S$8</f>
        <v>0</v>
      </c>
      <c r="E34" s="86" t="s">
        <v>81</v>
      </c>
      <c r="F34" s="140">
        <f ca="1">IF(RIGHT($Y$6,1)="2","",'集計表（この用紙に記入。下の方に「操作手順」）'!$CA$4+'集計表（この用紙に記入。下の方に「操作手順」）'!$CD$4)</f>
        <v>0</v>
      </c>
      <c r="G34" s="340">
        <f>IF(RIGHT($Y$6,1)="2","",'集計表（この用紙に記入。下の方に「操作手順」）'!$S$152)</f>
        <v>0</v>
      </c>
      <c r="H34" s="340"/>
      <c r="I34" s="340"/>
      <c r="J34" s="340"/>
      <c r="K34" s="141">
        <f ca="1">IF(RIGHT($Y$6,1)="2","",'集計表（この用紙に記入。下の方に「操作手順」）'!$CB$4)</f>
        <v>0</v>
      </c>
      <c r="L34" s="340">
        <f>IF(RIGHT($Y$6,1)="2","",'集計表（この用紙に記入。下の方に「操作手順」）'!$S$153)</f>
        <v>0</v>
      </c>
      <c r="M34" s="340"/>
      <c r="N34" s="340"/>
      <c r="O34" s="340"/>
      <c r="P34" s="340"/>
      <c r="Q34" s="340"/>
      <c r="R34" s="339">
        <f ca="1">IF(RIGHT($Y$6,1)="2","",'集計表（この用紙に記入。下の方に「操作手順」）'!$CC$4)</f>
        <v>0</v>
      </c>
      <c r="S34" s="339"/>
      <c r="T34" s="339"/>
      <c r="U34" s="340">
        <f>IF(RIGHT($Y$6,1)="2","",'集計表（この用紙に記入。下の方に「操作手順」）'!S$154)</f>
        <v>0</v>
      </c>
      <c r="V34" s="340"/>
      <c r="W34" s="340"/>
      <c r="X34" s="340"/>
      <c r="Y34" s="340"/>
      <c r="Z34" s="339">
        <f t="shared" ca="1" si="3"/>
        <v>0</v>
      </c>
      <c r="AA34" s="339"/>
      <c r="AB34" s="342">
        <f t="shared" si="4"/>
        <v>0</v>
      </c>
      <c r="AC34" s="343"/>
      <c r="AD34" s="343"/>
      <c r="AE34" s="343"/>
      <c r="AF34" s="343"/>
      <c r="AG34" s="343"/>
      <c r="AH34" s="344"/>
      <c r="AI34" s="84"/>
      <c r="AJ34" s="321">
        <f ca="1">IF(LEFT($T$9)="0","",'集計表（この用紙に記入。下の方に「操作手順」）'!$CA$4+'集計表（この用紙に記入。下の方に「操作手順」）'!$CD$4)</f>
        <v>0</v>
      </c>
      <c r="AK34" s="322"/>
      <c r="AL34" s="317">
        <f>IF(LEFT($T$9)="0","",'集計表（この用紙に記入。下の方に「操作手順」）'!$S$152)</f>
        <v>0</v>
      </c>
      <c r="AM34" s="318"/>
      <c r="AN34" s="319"/>
      <c r="AO34" s="127">
        <f ca="1">IF(LEFT($T$9)="0","",'集計表（この用紙に記入。下の方に「操作手順」）'!$CB$4)</f>
        <v>0</v>
      </c>
      <c r="AP34" s="292">
        <f>IF(LEFT($T$9)="0","",'集計表（この用紙に記入。下の方に「操作手順」）'!$S$153)</f>
        <v>0</v>
      </c>
      <c r="AQ34" s="292"/>
      <c r="AR34" s="292"/>
      <c r="AS34" s="292"/>
      <c r="AT34" s="292"/>
      <c r="AU34" s="292"/>
      <c r="AV34" s="291">
        <f t="shared" ca="1" si="0"/>
        <v>0</v>
      </c>
      <c r="AW34" s="291"/>
      <c r="AX34" s="292">
        <f t="shared" si="1"/>
        <v>0</v>
      </c>
      <c r="AY34" s="292"/>
      <c r="AZ34" s="292"/>
      <c r="BA34" s="292"/>
      <c r="BB34" s="292"/>
      <c r="BC34" s="292"/>
      <c r="BD34" s="292"/>
      <c r="BE34" s="292"/>
      <c r="BF34" s="170">
        <f ca="1">'集計表（この用紙に記入。下の方に「操作手順」）'!$CD$4</f>
        <v>0</v>
      </c>
      <c r="BG34" s="307">
        <f>'集計表（この用紙に記入。下の方に「操作手順」）'!$S$155</f>
        <v>0</v>
      </c>
      <c r="BH34" s="307"/>
      <c r="BI34" s="308"/>
    </row>
    <row r="35" spans="2:111 16384:16384" ht="14.25" customHeight="1" x14ac:dyDescent="0.15">
      <c r="B35" s="417" t="s">
        <v>80</v>
      </c>
      <c r="C35" s="418"/>
      <c r="D35" s="88">
        <f>'集計表（この用紙に記入。下の方に「操作手順」）'!$T$8</f>
        <v>0</v>
      </c>
      <c r="E35" s="86" t="s">
        <v>81</v>
      </c>
      <c r="F35" s="140">
        <f ca="1">IF(RIGHT($Y$6,1)="2","",'集計表（この用紙に記入。下の方に「操作手順」）'!$CE$4+'集計表（この用紙に記入。下の方に「操作手順」）'!$CH$4)</f>
        <v>0</v>
      </c>
      <c r="G35" s="340">
        <f>IF(RIGHT($Y$6,1)="2","",'集計表（この用紙に記入。下の方に「操作手順」）'!$T$152)</f>
        <v>0</v>
      </c>
      <c r="H35" s="340"/>
      <c r="I35" s="340"/>
      <c r="J35" s="340"/>
      <c r="K35" s="142">
        <f ca="1">IF(RIGHT($Y$6,1)="2","",'集計表（この用紙に記入。下の方に「操作手順」）'!$CF$4)</f>
        <v>0</v>
      </c>
      <c r="L35" s="340">
        <f>IF(RIGHT($Y$6,1)="2","",'集計表（この用紙に記入。下の方に「操作手順」）'!$T$153)</f>
        <v>0</v>
      </c>
      <c r="M35" s="340"/>
      <c r="N35" s="340"/>
      <c r="O35" s="340"/>
      <c r="P35" s="340"/>
      <c r="Q35" s="340"/>
      <c r="R35" s="339">
        <f ca="1">IF(RIGHT($Y$6,1)="2","",'集計表（この用紙に記入。下の方に「操作手順」）'!$CG$4)</f>
        <v>0</v>
      </c>
      <c r="S35" s="339"/>
      <c r="T35" s="339"/>
      <c r="U35" s="340">
        <f>IF(RIGHT($Y$6,1)="2","",'集計表（この用紙に記入。下の方に「操作手順」）'!T$154)</f>
        <v>0</v>
      </c>
      <c r="V35" s="340"/>
      <c r="W35" s="340"/>
      <c r="X35" s="340"/>
      <c r="Y35" s="340"/>
      <c r="Z35" s="339">
        <f t="shared" ref="Z35" ca="1" si="5">IF(RIGHT($Y$6,1)="2","",F35+K35+R35)</f>
        <v>0</v>
      </c>
      <c r="AA35" s="339"/>
      <c r="AB35" s="342">
        <f t="shared" ref="AB35" si="6">IF(RIGHT($Y$6,1)="2","",G35+L35+U35)</f>
        <v>0</v>
      </c>
      <c r="AC35" s="343"/>
      <c r="AD35" s="343"/>
      <c r="AE35" s="343"/>
      <c r="AF35" s="343"/>
      <c r="AG35" s="343"/>
      <c r="AH35" s="344"/>
      <c r="AI35" s="84"/>
      <c r="AJ35" s="321">
        <f ca="1">IF(LEFT($T$9)="0","",'集計表（この用紙に記入。下の方に「操作手順」）'!$CE$4+'集計表（この用紙に記入。下の方に「操作手順」）'!$CH$4)</f>
        <v>0</v>
      </c>
      <c r="AK35" s="322"/>
      <c r="AL35" s="317">
        <f>IF(LEFT($T$9)="0","",'集計表（この用紙に記入。下の方に「操作手順」）'!$T$152)</f>
        <v>0</v>
      </c>
      <c r="AM35" s="318"/>
      <c r="AN35" s="319"/>
      <c r="AO35" s="83">
        <f ca="1">IF(LEFT($T$9)="0","",'集計表（この用紙に記入。下の方に「操作手順」）'!$CF$4)</f>
        <v>0</v>
      </c>
      <c r="AP35" s="292">
        <f>IF(LEFT($T$9)="0","",'集計表（この用紙に記入。下の方に「操作手順」）'!$T$153)</f>
        <v>0</v>
      </c>
      <c r="AQ35" s="292"/>
      <c r="AR35" s="292"/>
      <c r="AS35" s="292"/>
      <c r="AT35" s="292"/>
      <c r="AU35" s="292"/>
      <c r="AV35" s="291">
        <f t="shared" ref="AV35" ca="1" si="7">IF(LEFT($T$9)="0","",AJ35+AO35)</f>
        <v>0</v>
      </c>
      <c r="AW35" s="291"/>
      <c r="AX35" s="292">
        <f t="shared" ref="AX35" si="8">IF(LEFT($T$9)="0","",AL35+AP35)</f>
        <v>0</v>
      </c>
      <c r="AY35" s="292"/>
      <c r="AZ35" s="292"/>
      <c r="BA35" s="292"/>
      <c r="BB35" s="292"/>
      <c r="BC35" s="292"/>
      <c r="BD35" s="292"/>
      <c r="BE35" s="292"/>
      <c r="BF35" s="170"/>
      <c r="BG35" s="307"/>
      <c r="BH35" s="307"/>
      <c r="BI35" s="308"/>
    </row>
    <row r="36" spans="2:111 16384:16384" ht="20.25" customHeight="1" x14ac:dyDescent="0.15">
      <c r="B36" s="254" t="s">
        <v>82</v>
      </c>
      <c r="C36" s="254"/>
      <c r="D36" s="419"/>
      <c r="E36" s="255"/>
      <c r="F36" s="421"/>
      <c r="G36" s="345">
        <f>SUM(G21:J35)</f>
        <v>0</v>
      </c>
      <c r="H36" s="346"/>
      <c r="I36" s="346"/>
      <c r="J36" s="347"/>
      <c r="K36" s="351"/>
      <c r="L36" s="345">
        <f>SUM(L21:Q35)</f>
        <v>0</v>
      </c>
      <c r="M36" s="346"/>
      <c r="N36" s="346"/>
      <c r="O36" s="346"/>
      <c r="P36" s="346"/>
      <c r="Q36" s="347"/>
      <c r="R36" s="351"/>
      <c r="S36" s="351"/>
      <c r="T36" s="351"/>
      <c r="U36" s="309">
        <f>SUM(U21:Y35)</f>
        <v>0</v>
      </c>
      <c r="V36" s="309"/>
      <c r="W36" s="309"/>
      <c r="X36" s="309"/>
      <c r="Y36" s="309"/>
      <c r="Z36" s="353" t="s">
        <v>83</v>
      </c>
      <c r="AA36" s="354"/>
      <c r="AB36" s="301">
        <f>SUM(AB21:AH35)</f>
        <v>0</v>
      </c>
      <c r="AC36" s="302"/>
      <c r="AD36" s="302"/>
      <c r="AE36" s="302"/>
      <c r="AF36" s="302"/>
      <c r="AG36" s="302"/>
      <c r="AH36" s="357"/>
      <c r="AJ36" s="485"/>
      <c r="AK36" s="309"/>
      <c r="AL36" s="309">
        <f>SUM(AL21:AN35)</f>
        <v>0</v>
      </c>
      <c r="AM36" s="309"/>
      <c r="AN36" s="309"/>
      <c r="AO36" s="351"/>
      <c r="AP36" s="309">
        <f>SUM(AP21:AU35)</f>
        <v>0</v>
      </c>
      <c r="AQ36" s="309"/>
      <c r="AR36" s="309"/>
      <c r="AS36" s="309"/>
      <c r="AT36" s="309"/>
      <c r="AU36" s="309"/>
      <c r="AV36" s="483" t="s">
        <v>84</v>
      </c>
      <c r="AW36" s="484"/>
      <c r="AX36" s="301">
        <f>SUM(AX21:BE35)</f>
        <v>0</v>
      </c>
      <c r="AY36" s="302"/>
      <c r="AZ36" s="302"/>
      <c r="BA36" s="302"/>
      <c r="BB36" s="302"/>
      <c r="BC36" s="302"/>
      <c r="BD36" s="302"/>
      <c r="BE36" s="303"/>
      <c r="BF36" s="171"/>
      <c r="BG36" s="311">
        <f>SUM(BG21:BI35)</f>
        <v>0</v>
      </c>
      <c r="BH36" s="312"/>
      <c r="BI36" s="313"/>
      <c r="BO36" s="135">
        <f ca="1">SUM(AV21:AW32)</f>
        <v>0</v>
      </c>
      <c r="BP36" s="135">
        <f ca="1">SUM(BE21:BF32)</f>
        <v>0</v>
      </c>
    </row>
    <row r="37" spans="2:111 16384:16384" ht="20.25" customHeight="1" x14ac:dyDescent="0.15">
      <c r="B37" s="254"/>
      <c r="C37" s="254"/>
      <c r="D37" s="254"/>
      <c r="E37" s="255"/>
      <c r="F37" s="422"/>
      <c r="G37" s="348"/>
      <c r="H37" s="349"/>
      <c r="I37" s="349"/>
      <c r="J37" s="350"/>
      <c r="K37" s="352"/>
      <c r="L37" s="348"/>
      <c r="M37" s="349"/>
      <c r="N37" s="349"/>
      <c r="O37" s="349"/>
      <c r="P37" s="349"/>
      <c r="Q37" s="350"/>
      <c r="R37" s="352"/>
      <c r="S37" s="352"/>
      <c r="T37" s="352"/>
      <c r="U37" s="310"/>
      <c r="V37" s="310"/>
      <c r="W37" s="310"/>
      <c r="X37" s="310"/>
      <c r="Y37" s="310"/>
      <c r="Z37" s="355">
        <f ca="1">IF(RIGHT($Y$6,1)="2","",IF(AVERAGE(Z21:AA32)&lt;1,1,ROUNDDOWN(AVERAGE(Z21:AA32),0)))</f>
        <v>1</v>
      </c>
      <c r="AA37" s="356"/>
      <c r="AB37" s="304">
        <f>ROUNDDOWN(AB36/1000,0)</f>
        <v>0</v>
      </c>
      <c r="AC37" s="305"/>
      <c r="AD37" s="305"/>
      <c r="AE37" s="305"/>
      <c r="AF37" s="305"/>
      <c r="AG37" s="305"/>
      <c r="AH37" s="358"/>
      <c r="AJ37" s="486"/>
      <c r="AK37" s="310"/>
      <c r="AL37" s="310"/>
      <c r="AM37" s="310"/>
      <c r="AN37" s="310"/>
      <c r="AO37" s="352"/>
      <c r="AP37" s="310"/>
      <c r="AQ37" s="310"/>
      <c r="AR37" s="310"/>
      <c r="AS37" s="310"/>
      <c r="AT37" s="310"/>
      <c r="AU37" s="310"/>
      <c r="AV37" s="481" t="str">
        <f ca="1">IF($BO$36=0,"",IF(AVERAGE(AV21:AW32)&lt;1,1,ROUNDDOWN(AVERAGE(AV21:AW32),0)))</f>
        <v/>
      </c>
      <c r="AW37" s="482"/>
      <c r="AX37" s="304">
        <f>ROUNDDOWN(AX36/1000,0)</f>
        <v>0</v>
      </c>
      <c r="AY37" s="305"/>
      <c r="AZ37" s="305"/>
      <c r="BA37" s="305"/>
      <c r="BB37" s="305"/>
      <c r="BC37" s="305"/>
      <c r="BD37" s="305"/>
      <c r="BE37" s="306"/>
      <c r="BF37" s="172" t="str">
        <f ca="1">IF($BP$36=0,"",IF(AVERAGE(BE21:BF32)&lt;1,1,ROUNDDOWN(AVERAGE(BE21:BF32),0)))</f>
        <v/>
      </c>
      <c r="BG37" s="314">
        <f>ROUNDDOWN(BG36/1000,0)</f>
        <v>0</v>
      </c>
      <c r="BH37" s="315"/>
      <c r="BI37" s="316"/>
    </row>
    <row r="38" spans="2:111 16384:16384" ht="6" customHeight="1" x14ac:dyDescent="0.15"/>
    <row r="39" spans="2:111 16384:16384" ht="19.5" customHeight="1" thickBot="1" x14ac:dyDescent="0.2">
      <c r="B39" s="254"/>
      <c r="C39" s="254"/>
      <c r="D39" s="254"/>
      <c r="E39" s="254"/>
      <c r="F39" s="404"/>
      <c r="G39" s="404"/>
      <c r="H39" s="404"/>
      <c r="I39" s="404"/>
      <c r="J39" s="404"/>
      <c r="K39" s="254" t="s">
        <v>85</v>
      </c>
      <c r="L39" s="254"/>
      <c r="M39" s="254"/>
      <c r="N39" s="254"/>
      <c r="O39" s="254"/>
      <c r="P39" s="254"/>
      <c r="Q39" s="254"/>
      <c r="R39" s="320" t="s">
        <v>86</v>
      </c>
      <c r="S39" s="287"/>
      <c r="T39" s="287"/>
      <c r="U39" s="287"/>
      <c r="V39" s="287"/>
      <c r="W39" s="287"/>
      <c r="X39" s="287"/>
      <c r="Y39" s="365"/>
      <c r="Z39" s="385">
        <f t="shared" ref="Z39" ca="1" si="9">$Z$37</f>
        <v>1</v>
      </c>
      <c r="AA39" s="386"/>
      <c r="AB39" s="293">
        <f t="shared" ref="AB39" si="10">$AB$37</f>
        <v>0</v>
      </c>
      <c r="AC39" s="294"/>
      <c r="AD39" s="294"/>
      <c r="AE39" s="294"/>
      <c r="AF39" s="294"/>
      <c r="AG39" s="294"/>
      <c r="AH39" s="295"/>
      <c r="AI39" s="288"/>
      <c r="AJ39" s="254"/>
      <c r="AK39" s="254"/>
      <c r="AL39" s="254"/>
      <c r="AM39" s="254"/>
      <c r="AN39" s="254"/>
      <c r="AO39" s="254"/>
      <c r="AP39" s="254"/>
      <c r="AQ39" s="254"/>
      <c r="AR39" s="254"/>
      <c r="AS39" s="254"/>
      <c r="AT39" s="254"/>
      <c r="AU39" s="255"/>
      <c r="AV39" s="479" t="str">
        <f t="shared" ref="AV39" ca="1" si="11">$AV$37</f>
        <v/>
      </c>
      <c r="AW39" s="480"/>
      <c r="AX39" s="293">
        <f t="shared" ref="AX39" si="12">$AX$37</f>
        <v>0</v>
      </c>
      <c r="AY39" s="294"/>
      <c r="AZ39" s="294"/>
      <c r="BA39" s="294"/>
      <c r="BB39" s="294"/>
      <c r="BC39" s="294"/>
      <c r="BD39" s="294"/>
      <c r="BE39" s="295"/>
      <c r="BF39" s="167" t="str">
        <f ca="1">$BF$37</f>
        <v/>
      </c>
      <c r="BG39" s="298">
        <f t="shared" ref="BG39" si="13">$BG$37</f>
        <v>0</v>
      </c>
      <c r="BH39" s="299"/>
      <c r="BI39" s="300"/>
    </row>
    <row r="40" spans="2:111 16384:16384" ht="19.5" customHeight="1" thickBot="1" x14ac:dyDescent="0.2">
      <c r="B40" s="254"/>
      <c r="C40" s="254"/>
      <c r="D40" s="254"/>
      <c r="E40" s="254"/>
      <c r="F40" s="404"/>
      <c r="G40" s="404"/>
      <c r="H40" s="404"/>
      <c r="I40" s="404"/>
      <c r="J40" s="404"/>
      <c r="K40" s="255" t="s">
        <v>87</v>
      </c>
      <c r="L40" s="364"/>
      <c r="M40" s="364"/>
      <c r="N40" s="364"/>
      <c r="O40" s="364"/>
      <c r="P40" s="364"/>
      <c r="Q40" s="288"/>
      <c r="R40" s="254" t="s">
        <v>88</v>
      </c>
      <c r="S40" s="254"/>
      <c r="T40" s="254"/>
      <c r="U40" s="254"/>
      <c r="V40" s="254"/>
      <c r="W40" s="254"/>
      <c r="X40" s="254"/>
      <c r="Y40" s="254"/>
      <c r="Z40" s="289"/>
      <c r="AA40" s="290"/>
      <c r="AB40" s="293"/>
      <c r="AC40" s="294"/>
      <c r="AD40" s="294"/>
      <c r="AE40" s="294"/>
      <c r="AF40" s="294"/>
      <c r="AG40" s="294"/>
      <c r="AH40" s="295"/>
      <c r="AI40" s="288"/>
      <c r="AJ40" s="254"/>
      <c r="AK40" s="254"/>
      <c r="AL40" s="254"/>
      <c r="AM40" s="254"/>
      <c r="AN40" s="254"/>
      <c r="AO40" s="254"/>
      <c r="AP40" s="254"/>
      <c r="AQ40" s="254"/>
      <c r="AR40" s="254"/>
      <c r="AS40" s="254"/>
      <c r="AT40" s="254"/>
      <c r="AU40" s="254"/>
      <c r="AV40" s="289"/>
      <c r="AW40" s="290"/>
      <c r="AX40" s="296"/>
      <c r="AY40" s="294"/>
      <c r="AZ40" s="294"/>
      <c r="BA40" s="294"/>
      <c r="BB40" s="294"/>
      <c r="BC40" s="294"/>
      <c r="BD40" s="294"/>
      <c r="BE40" s="297"/>
      <c r="BF40" s="168"/>
      <c r="BG40" s="298"/>
      <c r="BH40" s="299"/>
      <c r="BI40" s="300"/>
      <c r="CV40" s="209" t="str">
        <f>'集計表（この用紙に記入。下の方に「操作手順」）'!$E$167</f>
        <v>26</v>
      </c>
      <c r="CW40" s="210"/>
      <c r="CX40" s="211"/>
    </row>
    <row r="41" spans="2:111 16384:16384" ht="4.5" customHeight="1" x14ac:dyDescent="0.15"/>
    <row r="42" spans="2:111 16384:16384" ht="11.25" customHeight="1" x14ac:dyDescent="0.15">
      <c r="B42" s="254" t="s">
        <v>89</v>
      </c>
      <c r="C42" s="254" t="s">
        <v>90</v>
      </c>
      <c r="D42" s="254"/>
      <c r="E42" s="254"/>
      <c r="F42" s="254"/>
      <c r="G42" s="254"/>
      <c r="H42" s="254"/>
      <c r="I42" s="320" t="s">
        <v>91</v>
      </c>
      <c r="J42" s="287"/>
      <c r="K42" s="287" t="s">
        <v>92</v>
      </c>
      <c r="L42" s="287"/>
      <c r="M42" s="287"/>
      <c r="N42" s="282" t="s">
        <v>93</v>
      </c>
      <c r="O42" s="283"/>
      <c r="Q42" s="254" t="s">
        <v>94</v>
      </c>
      <c r="R42" s="254"/>
      <c r="S42" s="254" t="s">
        <v>95</v>
      </c>
      <c r="T42" s="254"/>
      <c r="U42" s="254"/>
      <c r="V42" s="254"/>
      <c r="W42" s="254"/>
      <c r="X42" s="254"/>
      <c r="Y42" s="254"/>
      <c r="Z42" s="254"/>
      <c r="AA42" s="320" t="s">
        <v>96</v>
      </c>
      <c r="AB42" s="287"/>
      <c r="AC42" s="287"/>
      <c r="AD42" s="287"/>
      <c r="AE42" s="287"/>
      <c r="AF42" s="287" t="s">
        <v>97</v>
      </c>
      <c r="AG42" s="287"/>
      <c r="AH42" s="282" t="s">
        <v>98</v>
      </c>
      <c r="AI42" s="283"/>
      <c r="AJ42" s="283"/>
      <c r="AK42" s="283"/>
      <c r="AM42" s="254" t="s">
        <v>94</v>
      </c>
      <c r="AN42" s="254" t="s">
        <v>95</v>
      </c>
      <c r="AO42" s="254"/>
      <c r="AP42" s="254"/>
      <c r="AQ42" s="254"/>
      <c r="AR42" s="254"/>
      <c r="AS42" s="320" t="s">
        <v>96</v>
      </c>
      <c r="AT42" s="287"/>
      <c r="AU42" s="287"/>
      <c r="AV42" s="287" t="s">
        <v>97</v>
      </c>
      <c r="AW42" s="287"/>
      <c r="AX42" s="287"/>
      <c r="AY42" s="282" t="s">
        <v>98</v>
      </c>
      <c r="AZ42" s="283"/>
      <c r="BA42" s="283"/>
      <c r="BD42" s="266" t="s">
        <v>99</v>
      </c>
      <c r="BE42" s="267"/>
      <c r="BF42" s="267"/>
      <c r="BG42" s="267"/>
      <c r="BH42" s="160"/>
    </row>
    <row r="43" spans="2:111 16384:16384" ht="11.25" customHeight="1" x14ac:dyDescent="0.15">
      <c r="B43" s="254"/>
      <c r="C43" s="254"/>
      <c r="D43" s="254"/>
      <c r="E43" s="254"/>
      <c r="F43" s="254"/>
      <c r="G43" s="254"/>
      <c r="H43" s="254"/>
      <c r="I43" s="287"/>
      <c r="J43" s="287"/>
      <c r="K43" s="89" t="s">
        <v>100</v>
      </c>
      <c r="L43" s="287" t="s">
        <v>101</v>
      </c>
      <c r="M43" s="287"/>
      <c r="N43" s="284"/>
      <c r="O43" s="283"/>
      <c r="Q43" s="254"/>
      <c r="R43" s="254"/>
      <c r="S43" s="254"/>
      <c r="T43" s="254"/>
      <c r="U43" s="254"/>
      <c r="V43" s="254"/>
      <c r="W43" s="254"/>
      <c r="X43" s="254"/>
      <c r="Y43" s="254"/>
      <c r="Z43" s="254"/>
      <c r="AA43" s="287"/>
      <c r="AB43" s="287"/>
      <c r="AC43" s="287"/>
      <c r="AD43" s="287"/>
      <c r="AE43" s="287"/>
      <c r="AF43" s="89" t="s">
        <v>100</v>
      </c>
      <c r="AG43" s="89" t="s">
        <v>101</v>
      </c>
      <c r="AH43" s="284"/>
      <c r="AI43" s="284"/>
      <c r="AJ43" s="284"/>
      <c r="AK43" s="283"/>
      <c r="AM43" s="254"/>
      <c r="AN43" s="254"/>
      <c r="AO43" s="254"/>
      <c r="AP43" s="254"/>
      <c r="AQ43" s="254"/>
      <c r="AR43" s="254"/>
      <c r="AS43" s="287"/>
      <c r="AT43" s="287"/>
      <c r="AU43" s="287"/>
      <c r="AV43" s="89" t="s">
        <v>100</v>
      </c>
      <c r="AW43" s="287" t="s">
        <v>101</v>
      </c>
      <c r="AX43" s="287"/>
      <c r="AY43" s="284"/>
      <c r="AZ43" s="284"/>
      <c r="BA43" s="283"/>
      <c r="BD43" s="268"/>
      <c r="BE43" s="269"/>
      <c r="BF43" s="269"/>
      <c r="BG43" s="269"/>
      <c r="BH43" s="161" t="s">
        <v>102</v>
      </c>
      <c r="CW43" s="64">
        <v>1</v>
      </c>
      <c r="CX43" s="64">
        <v>3</v>
      </c>
      <c r="CY43" s="64">
        <v>4</v>
      </c>
      <c r="CZ43" s="64">
        <v>44</v>
      </c>
      <c r="DA43" s="64">
        <v>45</v>
      </c>
      <c r="DB43" s="64">
        <v>47</v>
      </c>
      <c r="DC43" s="64">
        <v>48</v>
      </c>
    </row>
    <row r="44" spans="2:111 16384:16384" ht="15.75" customHeight="1" x14ac:dyDescent="0.15">
      <c r="B44" s="131" t="str">
        <f>IF(ISERROR(CV44),"",CV44)</f>
        <v/>
      </c>
      <c r="C44" s="250" t="str">
        <f t="shared" ref="C44:H45" si="14">IF(ISERROR(CW44),"",CW44)</f>
        <v/>
      </c>
      <c r="D44" s="250" t="str">
        <f t="shared" si="14"/>
        <v/>
      </c>
      <c r="E44" s="250" t="str">
        <f t="shared" si="14"/>
        <v/>
      </c>
      <c r="F44" s="250" t="str">
        <f t="shared" si="14"/>
        <v/>
      </c>
      <c r="G44" s="250" t="str">
        <f t="shared" si="14"/>
        <v/>
      </c>
      <c r="H44" s="250" t="str">
        <f t="shared" si="14"/>
        <v/>
      </c>
      <c r="I44" s="248" t="str">
        <f>IF(ISERROR(CX44),"",CX44)</f>
        <v/>
      </c>
      <c r="J44" s="249"/>
      <c r="K44" s="108" t="str">
        <f>IF(ISERROR(CY44),"",CY44)</f>
        <v/>
      </c>
      <c r="L44" s="230"/>
      <c r="M44" s="234"/>
      <c r="N44" s="103"/>
      <c r="O44" s="90" t="s">
        <v>114</v>
      </c>
      <c r="Q44" s="230" t="str">
        <f>IF(ISERROR(CZ44), "", CZ44)</f>
        <v/>
      </c>
      <c r="R44" s="230"/>
      <c r="S44" s="406" t="str">
        <f>IF(ISERROR(DA44),"",DA44)</f>
        <v/>
      </c>
      <c r="T44" s="407"/>
      <c r="U44" s="407"/>
      <c r="V44" s="407"/>
      <c r="W44" s="407"/>
      <c r="X44" s="407"/>
      <c r="Y44" s="407"/>
      <c r="Z44" s="408"/>
      <c r="AA44" s="231" t="str">
        <f>IF(ISERROR(DB44),"",DB44)</f>
        <v/>
      </c>
      <c r="AB44" s="232"/>
      <c r="AC44" s="232"/>
      <c r="AD44" s="232"/>
      <c r="AE44" s="233"/>
      <c r="AF44" s="105" t="str">
        <f>IF(ISERROR(DC44),"",DC44)</f>
        <v/>
      </c>
      <c r="AG44" s="106"/>
      <c r="AH44" s="285"/>
      <c r="AI44" s="409"/>
      <c r="AJ44" s="286"/>
      <c r="AK44" s="90" t="s">
        <v>114</v>
      </c>
      <c r="AM44" s="105"/>
      <c r="AN44" s="250"/>
      <c r="AO44" s="250"/>
      <c r="AP44" s="250"/>
      <c r="AQ44" s="250"/>
      <c r="AR44" s="250"/>
      <c r="AS44" s="231"/>
      <c r="AT44" s="232"/>
      <c r="AU44" s="233"/>
      <c r="AV44" s="105"/>
      <c r="AW44" s="230"/>
      <c r="AX44" s="234"/>
      <c r="AY44" s="285"/>
      <c r="AZ44" s="286"/>
      <c r="BA44" s="90" t="s">
        <v>114</v>
      </c>
      <c r="BD44" s="266" t="s">
        <v>136</v>
      </c>
      <c r="BE44" s="267"/>
      <c r="BF44" s="267"/>
      <c r="BG44" s="267"/>
      <c r="BH44" s="272"/>
      <c r="BI44" s="162"/>
      <c r="CU44" s="67">
        <v>2</v>
      </c>
      <c r="CV44" s="166" t="e">
        <f>VLOOKUP($CV$40,tokka,$CU44,FALSE)</f>
        <v>#REF!</v>
      </c>
      <c r="CW44" s="166" t="e">
        <f t="shared" ref="CW44:DC45" si="15">VLOOKUP($CV$40,tokka,$CU44+CW$43,FALSE)</f>
        <v>#REF!</v>
      </c>
      <c r="CX44" s="166" t="e">
        <f t="shared" si="15"/>
        <v>#REF!</v>
      </c>
      <c r="CY44" s="166" t="e">
        <f t="shared" si="15"/>
        <v>#REF!</v>
      </c>
      <c r="CZ44" s="166" t="e">
        <f t="shared" si="15"/>
        <v>#REF!</v>
      </c>
      <c r="DA44" s="166" t="e">
        <f t="shared" si="15"/>
        <v>#REF!</v>
      </c>
      <c r="DB44" s="166" t="e">
        <f t="shared" si="15"/>
        <v>#REF!</v>
      </c>
      <c r="DC44" s="166" t="e">
        <f t="shared" si="15"/>
        <v>#REF!</v>
      </c>
      <c r="DD44" s="166"/>
      <c r="DE44" s="166"/>
      <c r="DF44" s="165"/>
      <c r="DG44" s="165"/>
    </row>
    <row r="45" spans="2:111 16384:16384" ht="5.25" customHeight="1" x14ac:dyDescent="0.15">
      <c r="B45" s="413" t="str">
        <f>IF(ISERROR(CV45),"",CV45)</f>
        <v/>
      </c>
      <c r="C45" s="276" t="str">
        <f t="shared" si="14"/>
        <v/>
      </c>
      <c r="D45" s="277" t="str">
        <f t="shared" si="14"/>
        <v/>
      </c>
      <c r="E45" s="277" t="str">
        <f t="shared" si="14"/>
        <v/>
      </c>
      <c r="F45" s="277" t="str">
        <f t="shared" si="14"/>
        <v/>
      </c>
      <c r="G45" s="277" t="str">
        <f t="shared" si="14"/>
        <v/>
      </c>
      <c r="H45" s="278" t="str">
        <f t="shared" si="14"/>
        <v/>
      </c>
      <c r="I45" s="244" t="str">
        <f>IF(ISERROR(CX45),"",CX45)</f>
        <v/>
      </c>
      <c r="J45" s="245"/>
      <c r="K45" s="410" t="str">
        <f>IF(ISERROR(CY45),"",CY45)</f>
        <v/>
      </c>
      <c r="L45" s="230"/>
      <c r="M45" s="234"/>
      <c r="N45" s="252"/>
      <c r="O45" s="229" t="s">
        <v>103</v>
      </c>
      <c r="Q45" s="230"/>
      <c r="R45" s="230"/>
      <c r="S45" s="250"/>
      <c r="T45" s="250"/>
      <c r="U45" s="250"/>
      <c r="V45" s="250"/>
      <c r="W45" s="250"/>
      <c r="X45" s="250"/>
      <c r="Y45" s="250"/>
      <c r="Z45" s="250"/>
      <c r="AA45" s="220"/>
      <c r="AB45" s="221"/>
      <c r="AC45" s="221"/>
      <c r="AD45" s="221"/>
      <c r="AE45" s="222"/>
      <c r="AF45" s="230"/>
      <c r="AG45" s="234"/>
      <c r="AH45" s="274"/>
      <c r="AI45" s="405"/>
      <c r="AJ45" s="275"/>
      <c r="AK45" s="229" t="s">
        <v>103</v>
      </c>
      <c r="AM45" s="230"/>
      <c r="AN45" s="250"/>
      <c r="AO45" s="250"/>
      <c r="AP45" s="250"/>
      <c r="AQ45" s="250"/>
      <c r="AR45" s="250"/>
      <c r="AS45" s="220"/>
      <c r="AT45" s="221"/>
      <c r="AU45" s="222"/>
      <c r="AV45" s="230"/>
      <c r="AW45" s="230"/>
      <c r="AX45" s="234"/>
      <c r="AY45" s="274"/>
      <c r="AZ45" s="275"/>
      <c r="BA45" s="229" t="s">
        <v>103</v>
      </c>
      <c r="BD45" s="270"/>
      <c r="BE45" s="271"/>
      <c r="BF45" s="271"/>
      <c r="BG45" s="271"/>
      <c r="BH45" s="273"/>
      <c r="BI45" s="162"/>
      <c r="CU45" s="208">
        <v>13</v>
      </c>
      <c r="CV45" s="212" t="e">
        <f>VLOOKUP($CV$40,tokka,$CU45,FALSE)</f>
        <v>#REF!</v>
      </c>
      <c r="CW45" s="212" t="e">
        <f t="shared" si="15"/>
        <v>#REF!</v>
      </c>
      <c r="CX45" s="212" t="e">
        <f t="shared" si="15"/>
        <v>#REF!</v>
      </c>
      <c r="CY45" s="212" t="e">
        <f t="shared" si="15"/>
        <v>#REF!</v>
      </c>
      <c r="CZ45" s="213" t="e">
        <f t="shared" si="15"/>
        <v>#REF!</v>
      </c>
      <c r="DA45" s="213" t="e">
        <f t="shared" si="15"/>
        <v>#REF!</v>
      </c>
      <c r="DB45" s="213" t="e">
        <f t="shared" si="15"/>
        <v>#REF!</v>
      </c>
      <c r="DC45" s="213" t="e">
        <f t="shared" si="15"/>
        <v>#REF!</v>
      </c>
      <c r="DD45" s="212"/>
      <c r="DE45" s="212"/>
      <c r="DF45" s="212"/>
      <c r="DG45" s="212"/>
    </row>
    <row r="46" spans="2:111 16384:16384" ht="5.25" customHeight="1" x14ac:dyDescent="0.15">
      <c r="B46" s="414"/>
      <c r="C46" s="416"/>
      <c r="D46" s="362"/>
      <c r="E46" s="362"/>
      <c r="F46" s="362"/>
      <c r="G46" s="362"/>
      <c r="H46" s="363"/>
      <c r="I46" s="411"/>
      <c r="J46" s="412"/>
      <c r="K46" s="410"/>
      <c r="L46" s="230"/>
      <c r="M46" s="234"/>
      <c r="N46" s="252"/>
      <c r="O46" s="229"/>
      <c r="Q46" s="230"/>
      <c r="R46" s="230"/>
      <c r="S46" s="250"/>
      <c r="T46" s="250"/>
      <c r="U46" s="250"/>
      <c r="V46" s="250"/>
      <c r="W46" s="250"/>
      <c r="X46" s="250"/>
      <c r="Y46" s="250"/>
      <c r="Z46" s="250"/>
      <c r="AA46" s="223"/>
      <c r="AB46" s="224"/>
      <c r="AC46" s="224"/>
      <c r="AD46" s="224"/>
      <c r="AE46" s="225"/>
      <c r="AF46" s="230"/>
      <c r="AG46" s="234"/>
      <c r="AH46" s="274"/>
      <c r="AI46" s="405"/>
      <c r="AJ46" s="275"/>
      <c r="AK46" s="229"/>
      <c r="AM46" s="230"/>
      <c r="AN46" s="250"/>
      <c r="AO46" s="250"/>
      <c r="AP46" s="250"/>
      <c r="AQ46" s="250"/>
      <c r="AR46" s="250"/>
      <c r="AS46" s="223"/>
      <c r="AT46" s="224"/>
      <c r="AU46" s="225"/>
      <c r="AV46" s="230"/>
      <c r="AW46" s="230"/>
      <c r="AX46" s="234"/>
      <c r="AY46" s="274"/>
      <c r="AZ46" s="275"/>
      <c r="BA46" s="229"/>
      <c r="CU46" s="208"/>
      <c r="CV46" s="212"/>
      <c r="CW46" s="212"/>
      <c r="CX46" s="212"/>
      <c r="CY46" s="212"/>
      <c r="CZ46" s="214"/>
      <c r="DA46" s="214"/>
      <c r="DB46" s="214"/>
      <c r="DC46" s="214"/>
      <c r="DD46" s="212"/>
      <c r="DE46" s="212"/>
      <c r="DF46" s="212"/>
      <c r="DG46" s="212"/>
    </row>
    <row r="47" spans="2:111 16384:16384" ht="5.25" customHeight="1" x14ac:dyDescent="0.15">
      <c r="B47" s="415"/>
      <c r="C47" s="279"/>
      <c r="D47" s="280"/>
      <c r="E47" s="280"/>
      <c r="F47" s="280"/>
      <c r="G47" s="280"/>
      <c r="H47" s="281"/>
      <c r="I47" s="246"/>
      <c r="J47" s="247"/>
      <c r="K47" s="410"/>
      <c r="L47" s="230"/>
      <c r="M47" s="234"/>
      <c r="N47" s="252"/>
      <c r="O47" s="229"/>
      <c r="Q47" s="230"/>
      <c r="R47" s="230"/>
      <c r="S47" s="250"/>
      <c r="T47" s="250"/>
      <c r="U47" s="250"/>
      <c r="V47" s="250"/>
      <c r="W47" s="250"/>
      <c r="X47" s="250"/>
      <c r="Y47" s="250"/>
      <c r="Z47" s="250"/>
      <c r="AA47" s="226"/>
      <c r="AB47" s="227"/>
      <c r="AC47" s="227"/>
      <c r="AD47" s="227"/>
      <c r="AE47" s="228"/>
      <c r="AF47" s="230"/>
      <c r="AG47" s="234"/>
      <c r="AH47" s="274"/>
      <c r="AI47" s="405"/>
      <c r="AJ47" s="275"/>
      <c r="AK47" s="229"/>
      <c r="AM47" s="230"/>
      <c r="AN47" s="250"/>
      <c r="AO47" s="250"/>
      <c r="AP47" s="250"/>
      <c r="AQ47" s="250"/>
      <c r="AR47" s="250"/>
      <c r="AS47" s="226"/>
      <c r="AT47" s="227"/>
      <c r="AU47" s="228"/>
      <c r="AV47" s="230"/>
      <c r="AW47" s="230"/>
      <c r="AX47" s="234"/>
      <c r="AY47" s="274"/>
      <c r="AZ47" s="275"/>
      <c r="BA47" s="229"/>
      <c r="BD47" s="260" t="s">
        <v>104</v>
      </c>
      <c r="BE47" s="261"/>
      <c r="BF47" s="262"/>
      <c r="BG47" s="256" t="s">
        <v>105</v>
      </c>
      <c r="BH47" s="257"/>
      <c r="BI47" s="257"/>
      <c r="CU47" s="208"/>
      <c r="CV47" s="212"/>
      <c r="CW47" s="212"/>
      <c r="CX47" s="212"/>
      <c r="CY47" s="212"/>
      <c r="CZ47" s="215"/>
      <c r="DA47" s="215"/>
      <c r="DB47" s="215"/>
      <c r="DC47" s="215"/>
      <c r="DD47" s="212"/>
      <c r="DE47" s="212"/>
      <c r="DF47" s="212"/>
      <c r="DG47" s="212"/>
    </row>
    <row r="48" spans="2:111 16384:16384" ht="9" customHeight="1" x14ac:dyDescent="0.15">
      <c r="B48" s="230" t="str">
        <f>IF(ISERROR(CV48),"",CV48)</f>
        <v/>
      </c>
      <c r="C48" s="250" t="str">
        <f t="shared" ref="C48:H48" si="16">IF(ISERROR(CW48),"",CW48)</f>
        <v/>
      </c>
      <c r="D48" s="250" t="str">
        <f t="shared" si="16"/>
        <v/>
      </c>
      <c r="E48" s="250" t="str">
        <f t="shared" si="16"/>
        <v/>
      </c>
      <c r="F48" s="250" t="str">
        <f t="shared" si="16"/>
        <v/>
      </c>
      <c r="G48" s="250" t="str">
        <f t="shared" si="16"/>
        <v/>
      </c>
      <c r="H48" s="250" t="str">
        <f t="shared" si="16"/>
        <v/>
      </c>
      <c r="I48" s="244" t="str">
        <f>IF(ISERROR(CX48),"",CX48)</f>
        <v/>
      </c>
      <c r="J48" s="245"/>
      <c r="K48" s="410" t="str">
        <f>IF(ISERROR(CY48),"",CY48)</f>
        <v/>
      </c>
      <c r="L48" s="230"/>
      <c r="M48" s="234"/>
      <c r="N48" s="252"/>
      <c r="O48" s="229" t="s">
        <v>106</v>
      </c>
      <c r="Q48" s="230"/>
      <c r="R48" s="230"/>
      <c r="S48" s="250"/>
      <c r="T48" s="250"/>
      <c r="U48" s="250"/>
      <c r="V48" s="250"/>
      <c r="W48" s="250"/>
      <c r="X48" s="250"/>
      <c r="Y48" s="250"/>
      <c r="Z48" s="250"/>
      <c r="AA48" s="220"/>
      <c r="AB48" s="221"/>
      <c r="AC48" s="221"/>
      <c r="AD48" s="221"/>
      <c r="AE48" s="222"/>
      <c r="AF48" s="230"/>
      <c r="AG48" s="234"/>
      <c r="AH48" s="274"/>
      <c r="AI48" s="405"/>
      <c r="AJ48" s="275"/>
      <c r="AK48" s="229" t="s">
        <v>106</v>
      </c>
      <c r="AM48" s="230"/>
      <c r="AN48" s="250"/>
      <c r="AO48" s="250"/>
      <c r="AP48" s="250"/>
      <c r="AQ48" s="250"/>
      <c r="AR48" s="250"/>
      <c r="AS48" s="220"/>
      <c r="AT48" s="221"/>
      <c r="AU48" s="222"/>
      <c r="AV48" s="230"/>
      <c r="AW48" s="230"/>
      <c r="AX48" s="234"/>
      <c r="AY48" s="274"/>
      <c r="AZ48" s="275"/>
      <c r="BA48" s="229" t="s">
        <v>106</v>
      </c>
      <c r="BD48" s="263"/>
      <c r="BE48" s="264"/>
      <c r="BF48" s="265"/>
      <c r="BG48" s="258"/>
      <c r="BH48" s="259"/>
      <c r="BI48" s="259"/>
      <c r="CU48" s="208">
        <v>24</v>
      </c>
      <c r="CV48" s="212" t="e">
        <f>VLOOKUP($CV$40,tokka,$CU48,FALSE)</f>
        <v>#REF!</v>
      </c>
      <c r="CW48" s="212" t="e">
        <f t="shared" ref="CW48:DC48" si="17">VLOOKUP($CV$40,tokka,$CU48+CW$43,FALSE)</f>
        <v>#REF!</v>
      </c>
      <c r="CX48" s="212" t="e">
        <f t="shared" si="17"/>
        <v>#REF!</v>
      </c>
      <c r="CY48" s="212" t="e">
        <f t="shared" si="17"/>
        <v>#REF!</v>
      </c>
      <c r="CZ48" s="213" t="e">
        <f t="shared" si="17"/>
        <v>#REF!</v>
      </c>
      <c r="DA48" s="213" t="e">
        <f t="shared" si="17"/>
        <v>#REF!</v>
      </c>
      <c r="DB48" s="213" t="e">
        <f t="shared" si="17"/>
        <v>#REF!</v>
      </c>
      <c r="DC48" s="213" t="e">
        <f t="shared" si="17"/>
        <v>#REF!</v>
      </c>
      <c r="DD48" s="212"/>
      <c r="DE48" s="212"/>
      <c r="DF48" s="212"/>
      <c r="DG48" s="212"/>
      <c r="XFD48" s="213"/>
    </row>
    <row r="49" spans="2:111 16384:16384" ht="6.75" customHeight="1" x14ac:dyDescent="0.15">
      <c r="B49" s="230"/>
      <c r="C49" s="250"/>
      <c r="D49" s="250"/>
      <c r="E49" s="250"/>
      <c r="F49" s="250"/>
      <c r="G49" s="250"/>
      <c r="H49" s="250"/>
      <c r="I49" s="246"/>
      <c r="J49" s="247"/>
      <c r="K49" s="410"/>
      <c r="L49" s="230"/>
      <c r="M49" s="234"/>
      <c r="N49" s="252"/>
      <c r="O49" s="229"/>
      <c r="Q49" s="230"/>
      <c r="R49" s="230"/>
      <c r="S49" s="250"/>
      <c r="T49" s="250"/>
      <c r="U49" s="250"/>
      <c r="V49" s="250"/>
      <c r="W49" s="250"/>
      <c r="X49" s="250"/>
      <c r="Y49" s="250"/>
      <c r="Z49" s="250"/>
      <c r="AA49" s="226"/>
      <c r="AB49" s="227"/>
      <c r="AC49" s="227"/>
      <c r="AD49" s="227"/>
      <c r="AE49" s="228"/>
      <c r="AF49" s="230"/>
      <c r="AG49" s="234"/>
      <c r="AH49" s="274"/>
      <c r="AI49" s="405"/>
      <c r="AJ49" s="275"/>
      <c r="AK49" s="229"/>
      <c r="AM49" s="230"/>
      <c r="AN49" s="250"/>
      <c r="AO49" s="250"/>
      <c r="AP49" s="250"/>
      <c r="AQ49" s="250"/>
      <c r="AR49" s="250"/>
      <c r="AS49" s="226"/>
      <c r="AT49" s="227"/>
      <c r="AU49" s="228"/>
      <c r="AV49" s="230"/>
      <c r="AW49" s="230"/>
      <c r="AX49" s="234"/>
      <c r="AY49" s="274"/>
      <c r="AZ49" s="275"/>
      <c r="BA49" s="229"/>
      <c r="BD49" s="276"/>
      <c r="BE49" s="277"/>
      <c r="BF49" s="277"/>
      <c r="BG49" s="277"/>
      <c r="BH49" s="277"/>
      <c r="BI49" s="278"/>
      <c r="CU49" s="208"/>
      <c r="CV49" s="212"/>
      <c r="CW49" s="212"/>
      <c r="CX49" s="212"/>
      <c r="CY49" s="212"/>
      <c r="CZ49" s="215"/>
      <c r="DA49" s="215"/>
      <c r="DB49" s="215"/>
      <c r="DC49" s="215"/>
      <c r="DD49" s="212"/>
      <c r="DE49" s="212"/>
      <c r="DF49" s="212"/>
      <c r="DG49" s="212"/>
      <c r="XFD49" s="215"/>
    </row>
    <row r="50" spans="2:111 16384:16384" ht="15.75" customHeight="1" x14ac:dyDescent="0.15">
      <c r="B50" s="131" t="str">
        <f>IF(ISERROR(CV50),"",CV50)</f>
        <v/>
      </c>
      <c r="C50" s="250" t="str">
        <f t="shared" ref="C50:H50" si="18">IF(ISERROR(CW50),"",CW50)</f>
        <v/>
      </c>
      <c r="D50" s="250" t="str">
        <f t="shared" si="18"/>
        <v/>
      </c>
      <c r="E50" s="250" t="str">
        <f t="shared" si="18"/>
        <v/>
      </c>
      <c r="F50" s="250" t="str">
        <f t="shared" si="18"/>
        <v/>
      </c>
      <c r="G50" s="250" t="str">
        <f t="shared" si="18"/>
        <v/>
      </c>
      <c r="H50" s="250" t="str">
        <f t="shared" si="18"/>
        <v/>
      </c>
      <c r="I50" s="248" t="str">
        <f>IF(ISERROR(CX50),"",CX50)</f>
        <v/>
      </c>
      <c r="J50" s="249"/>
      <c r="K50" s="108" t="str">
        <f>IF(ISERROR(CY50),"",CY50)</f>
        <v/>
      </c>
      <c r="L50" s="230"/>
      <c r="M50" s="234"/>
      <c r="N50" s="104"/>
      <c r="O50" s="90" t="s">
        <v>103</v>
      </c>
      <c r="Q50" s="230"/>
      <c r="R50" s="230"/>
      <c r="S50" s="250"/>
      <c r="T50" s="250"/>
      <c r="U50" s="250"/>
      <c r="V50" s="250"/>
      <c r="W50" s="250"/>
      <c r="X50" s="250"/>
      <c r="Y50" s="250"/>
      <c r="Z50" s="250"/>
      <c r="AA50" s="231"/>
      <c r="AB50" s="232"/>
      <c r="AC50" s="232"/>
      <c r="AD50" s="232"/>
      <c r="AE50" s="233"/>
      <c r="AF50" s="105"/>
      <c r="AG50" s="106"/>
      <c r="AH50" s="235"/>
      <c r="AI50" s="251"/>
      <c r="AJ50" s="236"/>
      <c r="AK50" s="90" t="s">
        <v>103</v>
      </c>
      <c r="AM50" s="105"/>
      <c r="AN50" s="250"/>
      <c r="AO50" s="250"/>
      <c r="AP50" s="250"/>
      <c r="AQ50" s="250"/>
      <c r="AR50" s="250"/>
      <c r="AS50" s="231"/>
      <c r="AT50" s="232"/>
      <c r="AU50" s="233"/>
      <c r="AV50" s="105"/>
      <c r="AW50" s="230"/>
      <c r="AX50" s="234"/>
      <c r="AY50" s="235"/>
      <c r="AZ50" s="236"/>
      <c r="BA50" s="90" t="s">
        <v>103</v>
      </c>
      <c r="BD50" s="279"/>
      <c r="BE50" s="280"/>
      <c r="BF50" s="280"/>
      <c r="BG50" s="280"/>
      <c r="BH50" s="280"/>
      <c r="BI50" s="281"/>
      <c r="CU50" s="67">
        <v>35</v>
      </c>
      <c r="CV50" s="166" t="e">
        <f>VLOOKUP($CV$40,tokka,$CU50,FALSE)</f>
        <v>#REF!</v>
      </c>
      <c r="CW50" s="166" t="e">
        <f t="shared" ref="CW50:DC50" si="19">VLOOKUP($CV$40,tokka,$CU50+CW$43,FALSE)</f>
        <v>#REF!</v>
      </c>
      <c r="CX50" s="166" t="e">
        <f t="shared" si="19"/>
        <v>#REF!</v>
      </c>
      <c r="CY50" s="166" t="e">
        <f t="shared" si="19"/>
        <v>#REF!</v>
      </c>
      <c r="CZ50" s="166" t="e">
        <f t="shared" si="19"/>
        <v>#REF!</v>
      </c>
      <c r="DA50" s="166" t="e">
        <f t="shared" si="19"/>
        <v>#REF!</v>
      </c>
      <c r="DB50" s="166" t="e">
        <f t="shared" si="19"/>
        <v>#REF!</v>
      </c>
      <c r="DC50" s="166" t="e">
        <f t="shared" si="19"/>
        <v>#REF!</v>
      </c>
      <c r="DD50" s="166"/>
      <c r="DE50" s="166"/>
      <c r="DF50" s="165"/>
      <c r="DG50" s="165"/>
    </row>
    <row r="51" spans="2:111 16384:16384" ht="5.25" customHeight="1" x14ac:dyDescent="0.15"/>
    <row r="52" spans="2:111 16384:16384" ht="15" customHeight="1" x14ac:dyDescent="0.15">
      <c r="B52" s="253"/>
      <c r="C52" s="253"/>
      <c r="D52" s="253"/>
      <c r="E52" s="253"/>
      <c r="F52" s="253"/>
      <c r="G52" s="253"/>
      <c r="H52" s="253"/>
      <c r="I52" s="253"/>
      <c r="J52" s="253"/>
      <c r="K52" s="253"/>
      <c r="L52" s="253"/>
      <c r="M52" s="253"/>
      <c r="N52" s="253"/>
      <c r="O52" s="253"/>
      <c r="P52" s="253"/>
      <c r="Q52" s="253"/>
      <c r="R52" s="253"/>
      <c r="S52" s="253"/>
      <c r="T52" s="253"/>
      <c r="U52" s="253"/>
      <c r="W52" s="64" t="s">
        <v>107</v>
      </c>
      <c r="AP52" s="64" t="s">
        <v>108</v>
      </c>
      <c r="AT52" s="237"/>
      <c r="AU52" s="238"/>
    </row>
    <row r="53" spans="2:111 16384:16384" ht="14.25" customHeight="1" x14ac:dyDescent="0.15">
      <c r="B53" s="218"/>
      <c r="C53" s="218"/>
      <c r="D53" s="218"/>
      <c r="E53" s="218"/>
      <c r="F53" s="218"/>
      <c r="G53" s="218"/>
      <c r="H53" s="218"/>
      <c r="I53" s="218"/>
      <c r="J53" s="218"/>
      <c r="K53" s="218"/>
      <c r="L53" s="218"/>
      <c r="M53" s="218"/>
      <c r="N53" s="218"/>
      <c r="O53" s="218"/>
      <c r="P53" s="218"/>
      <c r="Q53" s="218"/>
      <c r="R53" s="218"/>
      <c r="S53" s="218"/>
      <c r="T53" s="218"/>
      <c r="U53" s="218"/>
      <c r="AF53" s="216" t="s">
        <v>109</v>
      </c>
      <c r="AG53" s="216"/>
      <c r="AH53" s="216"/>
      <c r="AI53" s="216"/>
      <c r="AJ53" s="216"/>
      <c r="AN53" s="91" t="s">
        <v>105</v>
      </c>
      <c r="AT53" s="238"/>
      <c r="AU53" s="238"/>
      <c r="AY53" s="239"/>
      <c r="AZ53" s="239"/>
      <c r="BA53" s="239"/>
      <c r="BB53" s="239"/>
      <c r="BC53" s="239"/>
    </row>
    <row r="54" spans="2:111 16384:16384" ht="7.5" customHeight="1" x14ac:dyDescent="0.15">
      <c r="B54" s="241"/>
      <c r="C54" s="241"/>
      <c r="D54" s="241"/>
      <c r="E54" s="241"/>
      <c r="F54" s="241"/>
      <c r="G54" s="241"/>
      <c r="H54" s="241"/>
      <c r="I54" s="241"/>
      <c r="J54" s="241"/>
      <c r="K54" s="241"/>
      <c r="L54" s="241"/>
      <c r="M54" s="241"/>
      <c r="N54" s="241"/>
      <c r="O54" s="241"/>
      <c r="P54" s="241"/>
      <c r="Q54" s="241"/>
      <c r="R54" s="241"/>
      <c r="S54" s="241"/>
      <c r="T54" s="241"/>
      <c r="U54" s="241"/>
      <c r="W54" s="243" t="s">
        <v>179</v>
      </c>
      <c r="X54" s="243"/>
      <c r="Y54" s="243"/>
      <c r="Z54" s="243"/>
      <c r="AA54" s="243"/>
      <c r="AB54" s="243"/>
      <c r="AC54" s="243"/>
      <c r="AD54" s="243"/>
      <c r="AE54" s="243"/>
      <c r="AF54" s="487">
        <f>F7</f>
        <v>0</v>
      </c>
      <c r="AG54" s="487"/>
      <c r="AH54" s="487"/>
      <c r="AI54" s="487"/>
      <c r="AJ54" s="487"/>
      <c r="AK54" s="487"/>
      <c r="AL54" s="487"/>
      <c r="AM54" s="487"/>
      <c r="AN54" s="487"/>
      <c r="AO54" s="487"/>
      <c r="AP54" s="487"/>
      <c r="AQ54" s="487"/>
      <c r="AT54" s="238"/>
      <c r="AU54" s="238"/>
      <c r="AV54" s="149"/>
      <c r="AW54" s="149"/>
      <c r="AX54" s="149"/>
      <c r="AY54" s="240"/>
      <c r="AZ54" s="240"/>
      <c r="BA54" s="240"/>
      <c r="BB54" s="240"/>
    </row>
    <row r="55" spans="2:111 16384:16384" ht="7.5" customHeight="1" x14ac:dyDescent="0.15">
      <c r="B55" s="241"/>
      <c r="C55" s="241"/>
      <c r="D55" s="241"/>
      <c r="E55" s="241"/>
      <c r="F55" s="241"/>
      <c r="G55" s="241"/>
      <c r="H55" s="241"/>
      <c r="I55" s="241"/>
      <c r="J55" s="241"/>
      <c r="K55" s="241"/>
      <c r="L55" s="241"/>
      <c r="M55" s="241"/>
      <c r="N55" s="241"/>
      <c r="O55" s="241"/>
      <c r="P55" s="241"/>
      <c r="Q55" s="241"/>
      <c r="R55" s="241"/>
      <c r="S55" s="241"/>
      <c r="T55" s="241"/>
      <c r="U55" s="241"/>
      <c r="W55" s="243"/>
      <c r="X55" s="243"/>
      <c r="Y55" s="243"/>
      <c r="Z55" s="243"/>
      <c r="AA55" s="243"/>
      <c r="AB55" s="243"/>
      <c r="AC55" s="243"/>
      <c r="AD55" s="243"/>
      <c r="AE55" s="243"/>
      <c r="AF55" s="487"/>
      <c r="AG55" s="487"/>
      <c r="AH55" s="487"/>
      <c r="AI55" s="487"/>
      <c r="AJ55" s="487"/>
      <c r="AK55" s="487"/>
      <c r="AL55" s="487"/>
      <c r="AM55" s="487"/>
      <c r="AN55" s="487"/>
      <c r="AO55" s="487"/>
      <c r="AP55" s="487"/>
      <c r="AQ55" s="487"/>
      <c r="AT55" s="238"/>
      <c r="AU55" s="238"/>
      <c r="AV55" s="149"/>
      <c r="AW55" s="149"/>
      <c r="AX55" s="149"/>
      <c r="AY55" s="240"/>
      <c r="AZ55" s="240"/>
      <c r="BA55" s="240"/>
      <c r="BB55" s="240"/>
      <c r="BC55" s="240"/>
    </row>
    <row r="56" spans="2:111 16384:16384" ht="15" customHeight="1" x14ac:dyDescent="0.15">
      <c r="B56" s="218"/>
      <c r="C56" s="218"/>
      <c r="D56" s="218"/>
      <c r="E56" s="218"/>
      <c r="F56" s="218"/>
      <c r="G56" s="218"/>
      <c r="H56" s="218"/>
      <c r="I56" s="218"/>
      <c r="J56" s="218"/>
      <c r="K56" s="218"/>
      <c r="L56" s="218"/>
      <c r="M56" s="218"/>
      <c r="N56" s="218"/>
      <c r="O56" s="218"/>
      <c r="P56" s="218"/>
      <c r="Q56" s="218"/>
      <c r="R56" s="218"/>
      <c r="S56" s="218"/>
      <c r="T56" s="218"/>
      <c r="U56" s="218"/>
      <c r="AF56" s="478">
        <f>F12</f>
        <v>0</v>
      </c>
      <c r="AG56" s="478"/>
      <c r="AH56" s="478"/>
      <c r="AI56" s="478"/>
      <c r="AJ56" s="478"/>
      <c r="AK56" s="478"/>
      <c r="AL56" s="478"/>
      <c r="AM56" s="478"/>
      <c r="AN56" s="478"/>
      <c r="AO56" s="157"/>
      <c r="AP56" s="242" t="s">
        <v>8</v>
      </c>
      <c r="AQ56" s="242"/>
      <c r="AT56" s="238"/>
      <c r="AU56" s="238"/>
      <c r="AY56" s="239"/>
      <c r="AZ56" s="239"/>
      <c r="BA56" s="239"/>
    </row>
    <row r="57" spans="2:111 16384:16384" ht="15" customHeight="1" x14ac:dyDescent="0.15">
      <c r="B57" s="241"/>
      <c r="C57" s="241"/>
      <c r="D57" s="241"/>
      <c r="E57" s="241"/>
      <c r="F57" s="241"/>
      <c r="G57" s="241"/>
      <c r="H57" s="241"/>
      <c r="I57" s="241"/>
      <c r="J57" s="241"/>
      <c r="K57" s="241"/>
      <c r="L57" s="241"/>
      <c r="M57" s="241"/>
      <c r="N57" s="241"/>
      <c r="O57" s="241"/>
      <c r="P57" s="241"/>
      <c r="Q57" s="241"/>
      <c r="R57" s="241"/>
      <c r="S57" s="241"/>
      <c r="T57" s="241"/>
      <c r="U57" s="241"/>
      <c r="AF57" s="478"/>
      <c r="AG57" s="478"/>
      <c r="AH57" s="478"/>
      <c r="AI57" s="478"/>
      <c r="AJ57" s="478"/>
      <c r="AK57" s="478"/>
      <c r="AL57" s="478"/>
      <c r="AM57" s="478"/>
      <c r="AN57" s="478"/>
      <c r="AO57" s="158"/>
      <c r="AP57" s="242"/>
      <c r="AQ57" s="242"/>
      <c r="AT57" s="238"/>
      <c r="AU57" s="238"/>
      <c r="AY57" s="239"/>
      <c r="AZ57" s="239"/>
      <c r="BA57" s="239"/>
    </row>
    <row r="58" spans="2:111 16384:16384" ht="31.5" customHeight="1" x14ac:dyDescent="0.15"/>
    <row r="73" spans="112:117" ht="21" customHeight="1" x14ac:dyDescent="0.15">
      <c r="DH73" s="207" t="s">
        <v>175</v>
      </c>
      <c r="DI73" s="207"/>
      <c r="DJ73" s="207"/>
      <c r="DK73" s="207"/>
      <c r="DL73" s="207"/>
      <c r="DM73" s="207"/>
    </row>
    <row r="74" spans="112:117" ht="21" customHeight="1" x14ac:dyDescent="0.15">
      <c r="DH74" s="182" t="s">
        <v>168</v>
      </c>
      <c r="DI74" s="182" t="s">
        <v>169</v>
      </c>
      <c r="DJ74" s="182" t="s">
        <v>170</v>
      </c>
      <c r="DK74" s="182" t="s">
        <v>171</v>
      </c>
      <c r="DL74" s="182" t="s">
        <v>172</v>
      </c>
      <c r="DM74" s="182" t="s">
        <v>173</v>
      </c>
    </row>
    <row r="75" spans="112:117" ht="45" customHeight="1" x14ac:dyDescent="0.15">
      <c r="DH75" s="182"/>
      <c r="DI75" s="182"/>
      <c r="DJ75" s="182" t="s">
        <v>174</v>
      </c>
      <c r="DK75" s="182"/>
      <c r="DL75" s="182"/>
      <c r="DM75" s="182"/>
    </row>
  </sheetData>
  <mergeCells count="468">
    <mergeCell ref="BG29:BI29"/>
    <mergeCell ref="BG30:BI30"/>
    <mergeCell ref="BG31:BI31"/>
    <mergeCell ref="BG32:BI32"/>
    <mergeCell ref="BG33:BI33"/>
    <mergeCell ref="AX33:BE33"/>
    <mergeCell ref="AX34:BE34"/>
    <mergeCell ref="AX35:BE35"/>
    <mergeCell ref="AX29:BE29"/>
    <mergeCell ref="AX30:BE30"/>
    <mergeCell ref="AX31:BE31"/>
    <mergeCell ref="AX32:BE32"/>
    <mergeCell ref="AJ35:AK35"/>
    <mergeCell ref="AV32:AW32"/>
    <mergeCell ref="AF56:AN57"/>
    <mergeCell ref="AB39:AH39"/>
    <mergeCell ref="AB40:AH40"/>
    <mergeCell ref="AB24:AH24"/>
    <mergeCell ref="AB25:AH25"/>
    <mergeCell ref="AB26:AH26"/>
    <mergeCell ref="AB27:AH27"/>
    <mergeCell ref="AB28:AH28"/>
    <mergeCell ref="AJ34:AK34"/>
    <mergeCell ref="AV39:AW39"/>
    <mergeCell ref="AV40:AW40"/>
    <mergeCell ref="AV37:AW37"/>
    <mergeCell ref="AV36:AW36"/>
    <mergeCell ref="AJ36:AK37"/>
    <mergeCell ref="AL36:AN37"/>
    <mergeCell ref="AO36:AO37"/>
    <mergeCell ref="AV33:AW33"/>
    <mergeCell ref="AL32:AN32"/>
    <mergeCell ref="AL33:AN33"/>
    <mergeCell ref="AP32:AU32"/>
    <mergeCell ref="AF54:AQ55"/>
    <mergeCell ref="AP33:AU33"/>
    <mergeCell ref="BC12:BI12"/>
    <mergeCell ref="BD8:BD9"/>
    <mergeCell ref="AT4:AY10"/>
    <mergeCell ref="BC4:BI7"/>
    <mergeCell ref="BE8:BG9"/>
    <mergeCell ref="BE11:BG11"/>
    <mergeCell ref="BH8:BH9"/>
    <mergeCell ref="AZ6:BA6"/>
    <mergeCell ref="AZ4:BB4"/>
    <mergeCell ref="BC8:BC11"/>
    <mergeCell ref="AZ7:BB10"/>
    <mergeCell ref="BD10:BI10"/>
    <mergeCell ref="X1:AN2"/>
    <mergeCell ref="AG4:AH5"/>
    <mergeCell ref="AG6:AH6"/>
    <mergeCell ref="Y4:AD5"/>
    <mergeCell ref="Y6:AD6"/>
    <mergeCell ref="G20:J20"/>
    <mergeCell ref="G21:J21"/>
    <mergeCell ref="G22:J22"/>
    <mergeCell ref="AE6:AF6"/>
    <mergeCell ref="AN11:AS15"/>
    <mergeCell ref="AP6:AR6"/>
    <mergeCell ref="AN4:AS5"/>
    <mergeCell ref="AN6:AO9"/>
    <mergeCell ref="Z20:AA20"/>
    <mergeCell ref="AB20:AH20"/>
    <mergeCell ref="L21:Q21"/>
    <mergeCell ref="Z21:AA21"/>
    <mergeCell ref="F17:AH17"/>
    <mergeCell ref="AQ7:AS10"/>
    <mergeCell ref="AB21:AH21"/>
    <mergeCell ref="AB22:AH22"/>
    <mergeCell ref="AJ22:AK22"/>
    <mergeCell ref="AP21:AU21"/>
    <mergeCell ref="AP22:AU22"/>
    <mergeCell ref="B42:B43"/>
    <mergeCell ref="B45:B47"/>
    <mergeCell ref="B48:B49"/>
    <mergeCell ref="C42:H43"/>
    <mergeCell ref="C44:H44"/>
    <mergeCell ref="C45:H47"/>
    <mergeCell ref="B28:E28"/>
    <mergeCell ref="G28:J28"/>
    <mergeCell ref="B29:E29"/>
    <mergeCell ref="B30:E30"/>
    <mergeCell ref="B33:C33"/>
    <mergeCell ref="B34:C34"/>
    <mergeCell ref="B35:C35"/>
    <mergeCell ref="B36:E37"/>
    <mergeCell ref="B32:E32"/>
    <mergeCell ref="G36:J37"/>
    <mergeCell ref="F36:F37"/>
    <mergeCell ref="G30:J30"/>
    <mergeCell ref="G31:J31"/>
    <mergeCell ref="B31:E31"/>
    <mergeCell ref="G32:J32"/>
    <mergeCell ref="G33:J33"/>
    <mergeCell ref="G34:J34"/>
    <mergeCell ref="G35:J35"/>
    <mergeCell ref="N42:O43"/>
    <mergeCell ref="O45:O47"/>
    <mergeCell ref="N45:N47"/>
    <mergeCell ref="C48:H49"/>
    <mergeCell ref="C50:H50"/>
    <mergeCell ref="I42:J43"/>
    <mergeCell ref="K48:K49"/>
    <mergeCell ref="K42:M42"/>
    <mergeCell ref="L44:M44"/>
    <mergeCell ref="L43:M43"/>
    <mergeCell ref="L48:M49"/>
    <mergeCell ref="L50:M50"/>
    <mergeCell ref="K45:K47"/>
    <mergeCell ref="I44:J44"/>
    <mergeCell ref="I45:J47"/>
    <mergeCell ref="L45:M47"/>
    <mergeCell ref="S42:Z43"/>
    <mergeCell ref="Q42:R43"/>
    <mergeCell ref="AH48:AJ49"/>
    <mergeCell ref="Q44:R44"/>
    <mergeCell ref="S44:Z44"/>
    <mergeCell ref="S45:Z47"/>
    <mergeCell ref="S48:Z49"/>
    <mergeCell ref="Q45:R47"/>
    <mergeCell ref="Q48:R49"/>
    <mergeCell ref="AA45:AE47"/>
    <mergeCell ref="AG45:AG47"/>
    <mergeCell ref="AH42:AK43"/>
    <mergeCell ref="AK45:AK47"/>
    <mergeCell ref="AA42:AE43"/>
    <mergeCell ref="AF42:AG42"/>
    <mergeCell ref="AH44:AJ44"/>
    <mergeCell ref="AH45:AJ47"/>
    <mergeCell ref="AA44:AE44"/>
    <mergeCell ref="AF45:AF47"/>
    <mergeCell ref="Z39:AA39"/>
    <mergeCell ref="B22:E22"/>
    <mergeCell ref="K14:Q16"/>
    <mergeCell ref="T12:Z12"/>
    <mergeCell ref="AA12:AD12"/>
    <mergeCell ref="T9:AA11"/>
    <mergeCell ref="B26:E26"/>
    <mergeCell ref="B23:E23"/>
    <mergeCell ref="B24:E24"/>
    <mergeCell ref="B25:E25"/>
    <mergeCell ref="G23:J23"/>
    <mergeCell ref="G24:J24"/>
    <mergeCell ref="G25:J25"/>
    <mergeCell ref="G26:J26"/>
    <mergeCell ref="G27:J27"/>
    <mergeCell ref="B27:E27"/>
    <mergeCell ref="K36:K37"/>
    <mergeCell ref="G29:J29"/>
    <mergeCell ref="F7:R11"/>
    <mergeCell ref="B17:E20"/>
    <mergeCell ref="B21:E21"/>
    <mergeCell ref="B39:E40"/>
    <mergeCell ref="F39:J40"/>
    <mergeCell ref="K39:Q39"/>
    <mergeCell ref="K40:Q40"/>
    <mergeCell ref="R39:Y39"/>
    <mergeCell ref="R40:Y40"/>
    <mergeCell ref="B12:E13"/>
    <mergeCell ref="F12:P13"/>
    <mergeCell ref="Q12:R13"/>
    <mergeCell ref="V4:V5"/>
    <mergeCell ref="W4:X5"/>
    <mergeCell ref="W6:X6"/>
    <mergeCell ref="K18:Q18"/>
    <mergeCell ref="K19:Q19"/>
    <mergeCell ref="R18:Y18"/>
    <mergeCell ref="R19:Y19"/>
    <mergeCell ref="T7:AH8"/>
    <mergeCell ref="T4:U5"/>
    <mergeCell ref="T6:U6"/>
    <mergeCell ref="F18:J18"/>
    <mergeCell ref="F19:J19"/>
    <mergeCell ref="H14:J16"/>
    <mergeCell ref="AE4:AF5"/>
    <mergeCell ref="Z18:AH18"/>
    <mergeCell ref="Z19:AH19"/>
    <mergeCell ref="B3:E4"/>
    <mergeCell ref="B5:E6"/>
    <mergeCell ref="B7:E11"/>
    <mergeCell ref="F5:R6"/>
    <mergeCell ref="F3:R4"/>
    <mergeCell ref="L22:Q22"/>
    <mergeCell ref="L23:Q23"/>
    <mergeCell ref="R21:T21"/>
    <mergeCell ref="R22:T22"/>
    <mergeCell ref="R23:T23"/>
    <mergeCell ref="U21:Y21"/>
    <mergeCell ref="U22:Y22"/>
    <mergeCell ref="U23:Y23"/>
    <mergeCell ref="L20:Q20"/>
    <mergeCell ref="R20:T20"/>
    <mergeCell ref="U20:Y20"/>
    <mergeCell ref="AB23:AH23"/>
    <mergeCell ref="L30:Q30"/>
    <mergeCell ref="L31:Q31"/>
    <mergeCell ref="L32:Q32"/>
    <mergeCell ref="L33:Q33"/>
    <mergeCell ref="L34:Q34"/>
    <mergeCell ref="L35:Q35"/>
    <mergeCell ref="L24:Q24"/>
    <mergeCell ref="L25:Q25"/>
    <mergeCell ref="L26:Q26"/>
    <mergeCell ref="L27:Q27"/>
    <mergeCell ref="L28:Q28"/>
    <mergeCell ref="L29:Q29"/>
    <mergeCell ref="R30:T30"/>
    <mergeCell ref="R31:T31"/>
    <mergeCell ref="R32:T32"/>
    <mergeCell ref="R33:T33"/>
    <mergeCell ref="R34:T34"/>
    <mergeCell ref="R35:T35"/>
    <mergeCell ref="R24:T24"/>
    <mergeCell ref="R25:T25"/>
    <mergeCell ref="R26:T26"/>
    <mergeCell ref="R27:T27"/>
    <mergeCell ref="R28:T28"/>
    <mergeCell ref="R29:T29"/>
    <mergeCell ref="U33:Y33"/>
    <mergeCell ref="U34:Y34"/>
    <mergeCell ref="U35:Y35"/>
    <mergeCell ref="U24:Y24"/>
    <mergeCell ref="U25:Y25"/>
    <mergeCell ref="U26:Y26"/>
    <mergeCell ref="U27:Y27"/>
    <mergeCell ref="U28:Y28"/>
    <mergeCell ref="U29:Y29"/>
    <mergeCell ref="Z28:AA28"/>
    <mergeCell ref="Z22:AA22"/>
    <mergeCell ref="Z23:AA23"/>
    <mergeCell ref="Z24:AA24"/>
    <mergeCell ref="Z25:AA25"/>
    <mergeCell ref="Z26:AA26"/>
    <mergeCell ref="Z27:AA27"/>
    <mergeCell ref="AB35:AH35"/>
    <mergeCell ref="L36:Q37"/>
    <mergeCell ref="R36:T37"/>
    <mergeCell ref="U36:Y37"/>
    <mergeCell ref="Z36:AA36"/>
    <mergeCell ref="Z37:AA37"/>
    <mergeCell ref="AB36:AH36"/>
    <mergeCell ref="AB37:AH37"/>
    <mergeCell ref="AB29:AH29"/>
    <mergeCell ref="AB30:AH30"/>
    <mergeCell ref="AB31:AH31"/>
    <mergeCell ref="AB32:AH32"/>
    <mergeCell ref="AB33:AH33"/>
    <mergeCell ref="AB34:AH34"/>
    <mergeCell ref="Z34:AA34"/>
    <mergeCell ref="Z35:AA35"/>
    <mergeCell ref="Z29:AA29"/>
    <mergeCell ref="Z30:AA30"/>
    <mergeCell ref="Z31:AA31"/>
    <mergeCell ref="Z32:AA32"/>
    <mergeCell ref="Z33:AA33"/>
    <mergeCell ref="U30:Y30"/>
    <mergeCell ref="U31:Y31"/>
    <mergeCell ref="U32:Y32"/>
    <mergeCell ref="AJ20:AK20"/>
    <mergeCell ref="AL20:AN20"/>
    <mergeCell ref="AJ33:AK33"/>
    <mergeCell ref="AL21:AN21"/>
    <mergeCell ref="AL22:AN22"/>
    <mergeCell ref="AL23:AN23"/>
    <mergeCell ref="AL24:AN24"/>
    <mergeCell ref="AL25:AN25"/>
    <mergeCell ref="AL26:AN26"/>
    <mergeCell ref="AL27:AN27"/>
    <mergeCell ref="AJ27:AK27"/>
    <mergeCell ref="AJ28:AK28"/>
    <mergeCell ref="AJ29:AK29"/>
    <mergeCell ref="AJ30:AK30"/>
    <mergeCell ref="AJ31:AK31"/>
    <mergeCell ref="AJ32:AK32"/>
    <mergeCell ref="AJ21:AK21"/>
    <mergeCell ref="BG20:BI20"/>
    <mergeCell ref="AJ17:BI17"/>
    <mergeCell ref="AJ18:AN18"/>
    <mergeCell ref="AJ19:AN19"/>
    <mergeCell ref="AO18:AU18"/>
    <mergeCell ref="AO19:AU19"/>
    <mergeCell ref="AV18:BE18"/>
    <mergeCell ref="AV19:BE19"/>
    <mergeCell ref="AP20:AU20"/>
    <mergeCell ref="AV20:AW20"/>
    <mergeCell ref="AX20:BE20"/>
    <mergeCell ref="BF18:BI19"/>
    <mergeCell ref="AJ23:AK23"/>
    <mergeCell ref="AJ24:AK24"/>
    <mergeCell ref="AJ25:AK25"/>
    <mergeCell ref="AJ26:AK26"/>
    <mergeCell ref="AL28:AN28"/>
    <mergeCell ref="AL29:AN29"/>
    <mergeCell ref="AV30:AW30"/>
    <mergeCell ref="AV31:AW31"/>
    <mergeCell ref="AL31:AN31"/>
    <mergeCell ref="AP29:AU29"/>
    <mergeCell ref="AP30:AU30"/>
    <mergeCell ref="AP31:AU31"/>
    <mergeCell ref="AP27:AU27"/>
    <mergeCell ref="AP28:AU28"/>
    <mergeCell ref="AP23:AU23"/>
    <mergeCell ref="AP24:AU24"/>
    <mergeCell ref="AP25:AU25"/>
    <mergeCell ref="AP26:AU26"/>
    <mergeCell ref="AL30:AN30"/>
    <mergeCell ref="AV21:AW21"/>
    <mergeCell ref="AV22:AW22"/>
    <mergeCell ref="AV23:AW23"/>
    <mergeCell ref="AV24:AW24"/>
    <mergeCell ref="AV25:AW25"/>
    <mergeCell ref="AV26:AW26"/>
    <mergeCell ref="AV27:AW27"/>
    <mergeCell ref="AV28:AW28"/>
    <mergeCell ref="AV29:AW29"/>
    <mergeCell ref="AX21:BE21"/>
    <mergeCell ref="AX22:BE22"/>
    <mergeCell ref="AX23:BE23"/>
    <mergeCell ref="AX24:BE24"/>
    <mergeCell ref="AX25:BE25"/>
    <mergeCell ref="AX26:BE26"/>
    <mergeCell ref="BG28:BI28"/>
    <mergeCell ref="BG21:BI21"/>
    <mergeCell ref="BG22:BI22"/>
    <mergeCell ref="BG23:BI23"/>
    <mergeCell ref="BG24:BI24"/>
    <mergeCell ref="BG27:BI27"/>
    <mergeCell ref="AX27:BE27"/>
    <mergeCell ref="AX28:BE28"/>
    <mergeCell ref="BG25:BI25"/>
    <mergeCell ref="BG26:BI26"/>
    <mergeCell ref="AV35:AW35"/>
    <mergeCell ref="AP35:AU35"/>
    <mergeCell ref="AP34:AU34"/>
    <mergeCell ref="AX39:BE39"/>
    <mergeCell ref="AX40:BE40"/>
    <mergeCell ref="BG39:BI39"/>
    <mergeCell ref="BG40:BI40"/>
    <mergeCell ref="AM42:AM43"/>
    <mergeCell ref="AM45:AM47"/>
    <mergeCell ref="AW44:AX44"/>
    <mergeCell ref="AX36:BE36"/>
    <mergeCell ref="AX37:BE37"/>
    <mergeCell ref="BG34:BI34"/>
    <mergeCell ref="BG35:BI35"/>
    <mergeCell ref="AP36:AU37"/>
    <mergeCell ref="BG36:BI36"/>
    <mergeCell ref="BG37:BI37"/>
    <mergeCell ref="AL34:AN34"/>
    <mergeCell ref="AL35:AN35"/>
    <mergeCell ref="AV34:AW34"/>
    <mergeCell ref="AN42:AR43"/>
    <mergeCell ref="AS42:AU43"/>
    <mergeCell ref="AS44:AU44"/>
    <mergeCell ref="AN45:AR47"/>
    <mergeCell ref="B56:G56"/>
    <mergeCell ref="H56:L56"/>
    <mergeCell ref="M56:U56"/>
    <mergeCell ref="AO39:AU39"/>
    <mergeCell ref="AO40:AU40"/>
    <mergeCell ref="BG47:BI48"/>
    <mergeCell ref="BD47:BF48"/>
    <mergeCell ref="BA45:BA47"/>
    <mergeCell ref="AN44:AR44"/>
    <mergeCell ref="BD42:BG42"/>
    <mergeCell ref="BD43:BG43"/>
    <mergeCell ref="BD44:BG45"/>
    <mergeCell ref="BH44:BH45"/>
    <mergeCell ref="AY48:AZ49"/>
    <mergeCell ref="BD49:BI50"/>
    <mergeCell ref="AY42:BA43"/>
    <mergeCell ref="AY44:AZ44"/>
    <mergeCell ref="AY45:AZ47"/>
    <mergeCell ref="AW45:AX47"/>
    <mergeCell ref="AV42:AX42"/>
    <mergeCell ref="AW43:AX43"/>
    <mergeCell ref="AV48:AV49"/>
    <mergeCell ref="AI39:AN40"/>
    <mergeCell ref="Z40:AA40"/>
    <mergeCell ref="AP56:AQ57"/>
    <mergeCell ref="AK48:AK49"/>
    <mergeCell ref="W54:AE55"/>
    <mergeCell ref="I48:J49"/>
    <mergeCell ref="I50:J50"/>
    <mergeCell ref="M57:U57"/>
    <mergeCell ref="H57:L57"/>
    <mergeCell ref="AN48:AR49"/>
    <mergeCell ref="AG48:AG49"/>
    <mergeCell ref="AH50:AJ50"/>
    <mergeCell ref="AA50:AE50"/>
    <mergeCell ref="AF48:AF49"/>
    <mergeCell ref="Q50:R50"/>
    <mergeCell ref="S50:Z50"/>
    <mergeCell ref="AA48:AE49"/>
    <mergeCell ref="N48:N49"/>
    <mergeCell ref="O48:O49"/>
    <mergeCell ref="AM48:AM49"/>
    <mergeCell ref="AF53:AJ53"/>
    <mergeCell ref="AN50:AR50"/>
    <mergeCell ref="B52:U52"/>
    <mergeCell ref="B57:G57"/>
    <mergeCell ref="B54:G55"/>
    <mergeCell ref="H54:L55"/>
    <mergeCell ref="B53:G53"/>
    <mergeCell ref="H53:L53"/>
    <mergeCell ref="M53:U53"/>
    <mergeCell ref="BS22:BV22"/>
    <mergeCell ref="BM22:BP22"/>
    <mergeCell ref="BS21:BV21"/>
    <mergeCell ref="BM21:BP21"/>
    <mergeCell ref="BS20:BV20"/>
    <mergeCell ref="BM20:BP20"/>
    <mergeCell ref="AS45:AU47"/>
    <mergeCell ref="BA48:BA49"/>
    <mergeCell ref="AV45:AV47"/>
    <mergeCell ref="AS50:AU50"/>
    <mergeCell ref="AW50:AX50"/>
    <mergeCell ref="AW48:AX49"/>
    <mergeCell ref="AY50:AZ50"/>
    <mergeCell ref="AT52:AU57"/>
    <mergeCell ref="AY53:BC53"/>
    <mergeCell ref="AY54:BB54"/>
    <mergeCell ref="AY55:BC55"/>
    <mergeCell ref="AY56:BA56"/>
    <mergeCell ref="AY57:BA57"/>
    <mergeCell ref="AS48:AU49"/>
    <mergeCell ref="M54:U55"/>
    <mergeCell ref="BS19:BV19"/>
    <mergeCell ref="BM19:BP19"/>
    <mergeCell ref="BS27:BV27"/>
    <mergeCell ref="BM27:BP27"/>
    <mergeCell ref="BS26:BV26"/>
    <mergeCell ref="BM26:BP26"/>
    <mergeCell ref="BS25:BV25"/>
    <mergeCell ref="BM25:BP25"/>
    <mergeCell ref="BS24:BV24"/>
    <mergeCell ref="BM24:BP24"/>
    <mergeCell ref="BS23:BV23"/>
    <mergeCell ref="BM23:BP23"/>
    <mergeCell ref="XFD48:XFD49"/>
    <mergeCell ref="CZ48:CZ49"/>
    <mergeCell ref="DA48:DA49"/>
    <mergeCell ref="DB48:DB49"/>
    <mergeCell ref="DC48:DC49"/>
    <mergeCell ref="DD48:DD49"/>
    <mergeCell ref="DE48:DE49"/>
    <mergeCell ref="DF48:DF49"/>
    <mergeCell ref="DG48:DG49"/>
    <mergeCell ref="DH73:DM73"/>
    <mergeCell ref="CU45:CU47"/>
    <mergeCell ref="CU48:CU49"/>
    <mergeCell ref="CV40:CX40"/>
    <mergeCell ref="DE45:DE47"/>
    <mergeCell ref="DF45:DF47"/>
    <mergeCell ref="DG45:DG47"/>
    <mergeCell ref="CV48:CV49"/>
    <mergeCell ref="CW48:CW49"/>
    <mergeCell ref="CX48:CX49"/>
    <mergeCell ref="CY48:CY49"/>
    <mergeCell ref="CV45:CV47"/>
    <mergeCell ref="CW45:CW47"/>
    <mergeCell ref="CX45:CX47"/>
    <mergeCell ref="CY45:CY47"/>
    <mergeCell ref="CZ45:CZ47"/>
    <mergeCell ref="DA45:DA47"/>
    <mergeCell ref="DB45:DB47"/>
    <mergeCell ref="DC45:DC47"/>
    <mergeCell ref="DD45:DD47"/>
  </mergeCells>
  <phoneticPr fontId="2"/>
  <dataValidations count="2">
    <dataValidation type="list" allowBlank="1" showInputMessage="1" showErrorMessage="1" sqref="BM21:BP21 BS21:BV21" xr:uid="{00000000-0002-0000-0100-000000000000}">
      <formula1>$CI$32:$CI$33</formula1>
    </dataValidation>
    <dataValidation type="list" allowBlank="1" showInputMessage="1" showErrorMessage="1" sqref="BQ21 BW21:CC21" xr:uid="{00000000-0002-0000-0100-000001000000}">
      <formula1>$CZ$68:$CZ$69</formula1>
    </dataValidation>
  </dataValidations>
  <pageMargins left="0.37" right="0.39" top="0.39" bottom="0.51181102362204722" header="0.51181102362204722" footer="0.51181102362204722"/>
  <pageSetup paperSize="1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4BCE0-1018-46A1-A292-4536C67B63AA}">
  <dimension ref="A1:B26"/>
  <sheetViews>
    <sheetView workbookViewId="0"/>
  </sheetViews>
  <sheetFormatPr defaultRowHeight="13.5" x14ac:dyDescent="0.15"/>
  <cols>
    <col min="1" max="1" width="11.75" bestFit="1" customWidth="1"/>
  </cols>
  <sheetData>
    <row r="1" spans="1:2" x14ac:dyDescent="0.15">
      <c r="A1" t="s">
        <v>180</v>
      </c>
      <c r="B1" t="s">
        <v>181</v>
      </c>
    </row>
    <row r="2" spans="1:2" x14ac:dyDescent="0.15">
      <c r="A2" s="492" t="s">
        <v>182</v>
      </c>
      <c r="B2" s="492" t="s">
        <v>183</v>
      </c>
    </row>
    <row r="3" spans="1:2" x14ac:dyDescent="0.15">
      <c r="A3" s="492" t="s">
        <v>184</v>
      </c>
      <c r="B3" s="492" t="s">
        <v>185</v>
      </c>
    </row>
    <row r="4" spans="1:2" x14ac:dyDescent="0.15">
      <c r="A4" s="492" t="s">
        <v>186</v>
      </c>
      <c r="B4" s="492" t="s">
        <v>185</v>
      </c>
    </row>
    <row r="5" spans="1:2" x14ac:dyDescent="0.15">
      <c r="A5" s="492" t="s">
        <v>187</v>
      </c>
      <c r="B5" s="492" t="s">
        <v>185</v>
      </c>
    </row>
    <row r="6" spans="1:2" x14ac:dyDescent="0.15">
      <c r="A6" s="492" t="s">
        <v>188</v>
      </c>
      <c r="B6" s="492" t="s">
        <v>189</v>
      </c>
    </row>
    <row r="7" spans="1:2" x14ac:dyDescent="0.15">
      <c r="A7" s="492" t="s">
        <v>190</v>
      </c>
      <c r="B7" s="492" t="s">
        <v>191</v>
      </c>
    </row>
    <row r="8" spans="1:2" x14ac:dyDescent="0.15">
      <c r="A8" s="492" t="s">
        <v>192</v>
      </c>
      <c r="B8" s="492" t="s">
        <v>185</v>
      </c>
    </row>
    <row r="9" spans="1:2" x14ac:dyDescent="0.15">
      <c r="A9" s="492" t="s">
        <v>193</v>
      </c>
      <c r="B9" s="492" t="s">
        <v>194</v>
      </c>
    </row>
    <row r="10" spans="1:2" x14ac:dyDescent="0.15">
      <c r="A10" s="492" t="s">
        <v>195</v>
      </c>
      <c r="B10" s="492" t="s">
        <v>196</v>
      </c>
    </row>
    <row r="11" spans="1:2" x14ac:dyDescent="0.15">
      <c r="A11" s="492" t="s">
        <v>197</v>
      </c>
      <c r="B11" s="492" t="s">
        <v>198</v>
      </c>
    </row>
    <row r="12" spans="1:2" x14ac:dyDescent="0.15">
      <c r="A12" s="492" t="s">
        <v>199</v>
      </c>
      <c r="B12" s="492" t="s">
        <v>200</v>
      </c>
    </row>
    <row r="13" spans="1:2" x14ac:dyDescent="0.15">
      <c r="A13" s="492" t="s">
        <v>201</v>
      </c>
      <c r="B13" s="492" t="s">
        <v>200</v>
      </c>
    </row>
    <row r="14" spans="1:2" x14ac:dyDescent="0.15">
      <c r="A14" s="492" t="s">
        <v>202</v>
      </c>
      <c r="B14" s="492" t="s">
        <v>203</v>
      </c>
    </row>
    <row r="15" spans="1:2" x14ac:dyDescent="0.15">
      <c r="A15" s="492" t="s">
        <v>204</v>
      </c>
      <c r="B15" s="492" t="s">
        <v>205</v>
      </c>
    </row>
    <row r="16" spans="1:2" x14ac:dyDescent="0.15">
      <c r="A16" s="492" t="s">
        <v>206</v>
      </c>
      <c r="B16" s="492" t="s">
        <v>207</v>
      </c>
    </row>
    <row r="17" spans="1:2" x14ac:dyDescent="0.15">
      <c r="A17" s="492" t="s">
        <v>208</v>
      </c>
      <c r="B17" s="492" t="s">
        <v>209</v>
      </c>
    </row>
    <row r="18" spans="1:2" x14ac:dyDescent="0.15">
      <c r="A18" s="492" t="s">
        <v>210</v>
      </c>
      <c r="B18" s="492" t="s">
        <v>211</v>
      </c>
    </row>
    <row r="19" spans="1:2" x14ac:dyDescent="0.15">
      <c r="A19" s="492" t="s">
        <v>212</v>
      </c>
      <c r="B19" s="492" t="s">
        <v>213</v>
      </c>
    </row>
    <row r="20" spans="1:2" x14ac:dyDescent="0.15">
      <c r="A20" s="492" t="s">
        <v>214</v>
      </c>
      <c r="B20" s="492" t="s">
        <v>213</v>
      </c>
    </row>
    <row r="21" spans="1:2" x14ac:dyDescent="0.15">
      <c r="A21" s="492" t="s">
        <v>215</v>
      </c>
      <c r="B21" s="492" t="s">
        <v>216</v>
      </c>
    </row>
    <row r="22" spans="1:2" x14ac:dyDescent="0.15">
      <c r="A22" s="492" t="s">
        <v>217</v>
      </c>
      <c r="B22" s="492" t="s">
        <v>218</v>
      </c>
    </row>
    <row r="23" spans="1:2" x14ac:dyDescent="0.15">
      <c r="A23" s="492" t="s">
        <v>219</v>
      </c>
      <c r="B23" s="492" t="s">
        <v>220</v>
      </c>
    </row>
    <row r="24" spans="1:2" x14ac:dyDescent="0.15">
      <c r="A24" s="492" t="s">
        <v>221</v>
      </c>
      <c r="B24" s="492" t="s">
        <v>222</v>
      </c>
    </row>
    <row r="25" spans="1:2" x14ac:dyDescent="0.15">
      <c r="A25" s="492" t="s">
        <v>223</v>
      </c>
      <c r="B25" s="492" t="s">
        <v>224</v>
      </c>
    </row>
    <row r="26" spans="1:2" x14ac:dyDescent="0.15">
      <c r="A26" s="492" t="s">
        <v>225</v>
      </c>
      <c r="B26" s="492" t="s">
        <v>226</v>
      </c>
    </row>
  </sheetData>
  <phoneticPr fontId="2"/>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9"/>
  <sheetViews>
    <sheetView workbookViewId="0">
      <selection activeCell="J18" sqref="J18"/>
    </sheetView>
  </sheetViews>
  <sheetFormatPr defaultRowHeight="13.5" x14ac:dyDescent="0.15"/>
  <cols>
    <col min="10" max="10" width="8.875" customWidth="1"/>
    <col min="12" max="12" width="5.25" customWidth="1"/>
    <col min="15" max="15" width="5.25" customWidth="1"/>
  </cols>
  <sheetData>
    <row r="1" spans="1:19" ht="19.5" customHeight="1" x14ac:dyDescent="0.15">
      <c r="J1" s="488" t="s">
        <v>164</v>
      </c>
      <c r="K1" s="490" t="s">
        <v>140</v>
      </c>
      <c r="L1" s="490"/>
      <c r="M1" s="490"/>
      <c r="N1" s="490" t="s">
        <v>141</v>
      </c>
      <c r="O1" s="490"/>
      <c r="P1" s="490"/>
      <c r="Q1" s="491" t="s">
        <v>142</v>
      </c>
    </row>
    <row r="2" spans="1:19" ht="19.5" customHeight="1" x14ac:dyDescent="0.15">
      <c r="A2" t="s">
        <v>143</v>
      </c>
      <c r="B2" t="s">
        <v>144</v>
      </c>
      <c r="C2" t="s">
        <v>145</v>
      </c>
      <c r="D2" t="s">
        <v>146</v>
      </c>
      <c r="E2" t="s">
        <v>147</v>
      </c>
      <c r="F2" t="s">
        <v>148</v>
      </c>
      <c r="G2" t="s">
        <v>149</v>
      </c>
      <c r="J2" s="489"/>
      <c r="K2" s="173" t="s">
        <v>150</v>
      </c>
      <c r="L2" s="173" t="s">
        <v>151</v>
      </c>
      <c r="M2" s="173" t="s">
        <v>152</v>
      </c>
      <c r="N2" s="173" t="s">
        <v>150</v>
      </c>
      <c r="O2" s="173" t="s">
        <v>151</v>
      </c>
      <c r="P2" s="173" t="s">
        <v>152</v>
      </c>
      <c r="Q2" s="490"/>
    </row>
    <row r="3" spans="1:19" x14ac:dyDescent="0.15">
      <c r="A3" s="174">
        <f>SUM('報告書（水色のみ入力）'!AB21:AH26)+SUM(F7:F9)</f>
        <v>0</v>
      </c>
      <c r="B3">
        <f>ROUNDDOWN(A3/1000,0)</f>
        <v>0</v>
      </c>
      <c r="C3" s="174">
        <f>SUM('報告書（水色のみ入力）'!AB27:AH32)+SUM(G7:G9)</f>
        <v>0</v>
      </c>
      <c r="D3">
        <f>ROUNDDOWN(C3/1000,0)</f>
        <v>0</v>
      </c>
      <c r="E3">
        <v>0</v>
      </c>
      <c r="F3">
        <v>0</v>
      </c>
      <c r="G3">
        <v>0</v>
      </c>
      <c r="J3" s="175" t="s">
        <v>55</v>
      </c>
      <c r="K3" s="176" t="str">
        <f>IF(B3=0,"",B3)</f>
        <v/>
      </c>
      <c r="L3" s="177" t="str">
        <f>IF(E3=0,"",E3)</f>
        <v/>
      </c>
      <c r="M3" s="178" t="str">
        <f>IF(K3="","",K3*L3)</f>
        <v/>
      </c>
      <c r="N3" s="176" t="str">
        <f>IF(D3=0,"",D3)</f>
        <v/>
      </c>
      <c r="O3" s="177" t="str">
        <f>IF(E3=0,"",E3)</f>
        <v/>
      </c>
      <c r="P3" s="178" t="str">
        <f>IF(N3="","",N3*O3)</f>
        <v/>
      </c>
      <c r="Q3" s="178" t="e">
        <f>IF(S3,ROUNDUP(M3+P3,0),ROUNDDOWN(M3+P3,0))</f>
        <v>#VALUE!</v>
      </c>
      <c r="S3" t="b">
        <f>AND(A3=A4,C3=C4)</f>
        <v>1</v>
      </c>
    </row>
    <row r="4" spans="1:19" x14ac:dyDescent="0.15">
      <c r="A4" s="174">
        <f>SUM('報告書（水色のみ入力）'!AX21:BE26)+SUM(H7:H9)</f>
        <v>0</v>
      </c>
      <c r="B4">
        <f>ROUNDDOWN(A4/1000,0)</f>
        <v>0</v>
      </c>
      <c r="C4" s="174">
        <f>SUM('報告書（水色のみ入力）'!AX27:BE32)+SUM(I7:I9)</f>
        <v>0</v>
      </c>
      <c r="D4">
        <f>ROUNDDOWN(C4/1000,0)</f>
        <v>0</v>
      </c>
      <c r="J4" s="175" t="s">
        <v>58</v>
      </c>
      <c r="K4" s="176" t="str">
        <f>IF(B4=0,"",B4)</f>
        <v/>
      </c>
      <c r="L4" s="177" t="str">
        <f>IF(F3=0,"",F3)</f>
        <v/>
      </c>
      <c r="M4" s="178" t="str">
        <f>IF(K4="","",K4*L4)</f>
        <v/>
      </c>
      <c r="N4" s="176" t="str">
        <f>IF(D4=0,"",D4)</f>
        <v/>
      </c>
      <c r="O4" s="177" t="str">
        <f>IF(G3=0,"",G3)</f>
        <v/>
      </c>
      <c r="P4" s="178" t="str">
        <f>IF(N4="","",N4*O4)</f>
        <v/>
      </c>
      <c r="Q4" s="178" t="e">
        <f>ROUNDDOWN(M4+P4,0)</f>
        <v>#VALUE!</v>
      </c>
    </row>
    <row r="5" spans="1:19" x14ac:dyDescent="0.15">
      <c r="A5" s="174"/>
      <c r="C5" s="174"/>
      <c r="J5" s="179"/>
      <c r="K5" s="179"/>
      <c r="L5" s="179"/>
      <c r="M5" s="179"/>
      <c r="N5" s="179"/>
      <c r="O5" s="179"/>
      <c r="P5" s="179"/>
      <c r="Q5" s="177" t="e">
        <f>Q3+Q4</f>
        <v>#VALUE!</v>
      </c>
    </row>
    <row r="6" spans="1:19" x14ac:dyDescent="0.15">
      <c r="B6" t="s">
        <v>153</v>
      </c>
      <c r="C6" t="s">
        <v>154</v>
      </c>
      <c r="D6" t="s">
        <v>155</v>
      </c>
      <c r="E6" t="s">
        <v>156</v>
      </c>
      <c r="F6" t="s">
        <v>157</v>
      </c>
      <c r="G6" t="s">
        <v>158</v>
      </c>
      <c r="H6" t="s">
        <v>159</v>
      </c>
      <c r="I6" t="s">
        <v>160</v>
      </c>
    </row>
    <row r="7" spans="1:19" x14ac:dyDescent="0.15">
      <c r="A7" t="s">
        <v>161</v>
      </c>
      <c r="B7">
        <f>'報告書（水色のみ入力）'!D33</f>
        <v>0</v>
      </c>
      <c r="C7" s="174">
        <f>'報告書（水色のみ入力）'!AB33</f>
        <v>0</v>
      </c>
      <c r="D7">
        <f>'報告書（水色のみ入力）'!D33</f>
        <v>0</v>
      </c>
      <c r="E7" s="174">
        <f>'報告書（水色のみ入力）'!AX33</f>
        <v>0</v>
      </c>
      <c r="F7">
        <f>IF(AND(4&lt;=B7,B7&lt;=9),C7,0)</f>
        <v>0</v>
      </c>
      <c r="G7">
        <f>IF(NOT(AND(4&lt;=B7,B7&lt;=9)),C7,0)</f>
        <v>0</v>
      </c>
      <c r="H7">
        <f>IF(AND(4&lt;=D7,D7&lt;=9),E7,0)</f>
        <v>0</v>
      </c>
      <c r="I7">
        <f>IF(NOT(AND(4&lt;=D7,D7&lt;=9)),E7,0)</f>
        <v>0</v>
      </c>
    </row>
    <row r="8" spans="1:19" x14ac:dyDescent="0.15">
      <c r="A8" t="s">
        <v>162</v>
      </c>
      <c r="B8">
        <f>'報告書（水色のみ入力）'!D34</f>
        <v>0</v>
      </c>
      <c r="C8" s="174">
        <f>'報告書（水色のみ入力）'!AB34</f>
        <v>0</v>
      </c>
      <c r="D8">
        <f>'報告書（水色のみ入力）'!D34</f>
        <v>0</v>
      </c>
      <c r="E8" s="174">
        <f>'報告書（水色のみ入力）'!AX34</f>
        <v>0</v>
      </c>
      <c r="F8">
        <f t="shared" ref="F8:F9" si="0">IF(AND(4&lt;=B8,B8&lt;=9),C8,0)</f>
        <v>0</v>
      </c>
      <c r="G8">
        <f t="shared" ref="G8:G9" si="1">IF(NOT(AND(4&lt;=B8,B8&lt;=9)),C8,0)</f>
        <v>0</v>
      </c>
      <c r="H8">
        <f t="shared" ref="H8:H9" si="2">IF(AND(4&lt;=D8,D8&lt;=9),E8,0)</f>
        <v>0</v>
      </c>
      <c r="I8">
        <f t="shared" ref="I8:I9" si="3">IF(NOT(AND(4&lt;=D8,D8&lt;=9)),E8,0)</f>
        <v>0</v>
      </c>
    </row>
    <row r="9" spans="1:19" x14ac:dyDescent="0.15">
      <c r="A9" t="s">
        <v>163</v>
      </c>
      <c r="B9">
        <f>'報告書（水色のみ入力）'!D35</f>
        <v>0</v>
      </c>
      <c r="C9" s="174">
        <f>'報告書（水色のみ入力）'!AB35</f>
        <v>0</v>
      </c>
      <c r="D9">
        <f>'報告書（水色のみ入力）'!D35</f>
        <v>0</v>
      </c>
      <c r="E9" s="174">
        <f>'報告書（水色のみ入力）'!AX35</f>
        <v>0</v>
      </c>
      <c r="F9">
        <f t="shared" si="0"/>
        <v>0</v>
      </c>
      <c r="G9">
        <f t="shared" si="1"/>
        <v>0</v>
      </c>
      <c r="H9">
        <f t="shared" si="2"/>
        <v>0</v>
      </c>
      <c r="I9">
        <f t="shared" si="3"/>
        <v>0</v>
      </c>
    </row>
  </sheetData>
  <mergeCells count="4">
    <mergeCell ref="J1:J2"/>
    <mergeCell ref="K1:M1"/>
    <mergeCell ref="N1:P1"/>
    <mergeCell ref="Q1:Q2"/>
  </mergeCells>
  <phoneticPr fontId="2"/>
  <conditionalFormatting sqref="K3:Q5">
    <cfRule type="expression" dxfId="2" priority="1">
      <formula>ISERROR(K3)</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H A F A A B Q S w M E F A A C A A g A q U x 4 X A w G J N K l A A A A 9 g A A A B I A H A B D b 2 5 m a W c v U G F j a 2 F n Z S 5 4 b W w g o h g A K K A U A A A A A A A A A A A A A A A A A A A A A A A A A A A A h Y 9 N D o I w G E S v Q r q n P 0 i M I R 9 l 4 c 5 I Q m J i 3 D a 1 Q h W K o c V y N x c e y S u I U d S d y 3 n z F j P 3 6 w 2 y o a m D i + q s b k 2 K G K Y o U E a 2 e 2 3 K F P X u E C 5 Q x q E Q 8 i R K F Y y y s c l g 9 y m q n D s n h H j v s Z / h t i t J R C k j u 3 y 9 k Z V q B P r I + r 8 c a m O d M F I h D t v X G B 5 h x u Y 4 p j G m Q C Y I u T Z f I R r 3 P t s f C M u + d n 2 n + F G E q w L I F I G 8 P / A H U E s D B B Q A A g A I A K l M e F 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p T H h c 2 I S 9 t m k C A A A l B Q A A E w A c A E Z v c m 1 1 b G F z L 1 N l Y 3 R p b 2 4 x L m 0 g o h g A K K A U A A A A A A A A A A A A A A A A A A A A A A A A A A A A h Z R R b 9 J Q F M f f S f g O T Z 8 g a U j Q O R M X H h Z 0 Y f H F B J J p B j E d X D O y 0 p r 2 k r A Q E u A 6 J 7 j J T M R t Y R M R d M N N d A b j x s b 2 X b y 0 h W / h L Y V u s + 3 s y 0 3 P r + f c / 7 3 n f y q B K I w L P B X U V + + U 0 + F 0 S I u s C G J U c B E A 6 K V 8 F A e g 0 0 G R B + e 7 G J 3 h / A k J P k h F A e e Z E 8 S l B U F Y c s 3 E O e D x C z w E P J R c 9 J N 7 Y e 9 t u d i W 0 X r v Y n e w 3 X E p O 4 c D t C + v H C k 7 B Y z K O N / E 6 A C j r D s s V z t q 4 w 1 G q 8 P a F 2 G 5 V J c 7 e 7 3 j b P / L n i f F S S n a z V B 8 k u M Y C o p J 4 G Z 0 M b q 8 p 8 O F 6 D G 0 p e d n I U j 4 a J 3 T z M M 4 H x u 9 0 Z H M / H 0 W s p F R C W V r V f l 4 h n N E z R r O V T H a w g g R T a S Q U v 5 B i o b Y B X K s R 6 K Q E C A I A D Y G R M l 1 d W O G m h / R a Y 4 L R l m O F S W f p j I y l i k 3 C k q l b e w h f 3 h t 1 A 2 J L C 8 9 E 8 S E X + C S C T 6 0 / B x I r p s 1 M e k 0 r b z 7 T m 7 S T z P U L A 8 n J z x a X o a h 0 r T a O N e u v H 5 g w c g l y y c n a v m r X P p N K C R x C o I U z D g d G t Z r X g O X 4 T 9 v a y Y y K G b 7 t T W r B L m z a Q q r + y 3 5 1 W d T W O + 0 I e p f y R v r 6 n n T l I R R T W s 0 M U / + E 0 b E S 4 e k 6 W Z 9 l d N + 8 8 j i v B q c m X 5 s Q w b o V + / 8 w g b 2 u i W l k L U Q d O l m 8 8 l b t X 7 3 h V q p q 7 t 1 t f v z f 9 y q q 8 M v A n M 2 q Y E 5 i x y 9 b 2 r 1 m 3 r c s m m q D q 1 a S z y k z W y 2 r p T b 6 s Z L m 8 v Q P X t r Y g x Y f v l q / I 5 Z 1 I h M 2 p K 7 1 0 n G G K F C c b D d M E a i d / o e 5 4 i f N o 1 B C g K O / L / 0 K p L L P H G M y f 9 j w 2 f c T k e c v 3 m b q b 9 Q S w E C L Q A U A A I A C A C p T H h c D A Y k 0 q U A A A D 2 A A A A E g A A A A A A A A A A A A A A A A A A A A A A Q 2 9 u Z m l n L 1 B h Y 2 t h Z 2 U u e G 1 s U E s B A i 0 A F A A C A A g A q U x 4 X A / K 6 a u k A A A A 6 Q A A A B M A A A A A A A A A A A A A A A A A 8 Q A A A F t D b 2 5 0 Z W 5 0 X 1 R 5 c G V z X S 5 4 b W x Q S w E C L Q A U A A I A C A C p T H h c 2 I S 9 t m k C A A A l B Q A A E w A A A A A A A A A A A A A A A A D i A Q A A R m 9 y b X V s Y X M v U 2 V j d G l v b j E u b V B L B Q Y A A A A A A w A D A M I A A A C Y 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z C w A A A A A A A B E L 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T a G V l d D 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C I g L z 4 8 R W 5 0 c n k g V H l w Z T 0 i U m V z d W x 0 V H l w Z S I g V m F s d W U 9 I n N U Y W J s Z S I g L z 4 8 R W 5 0 c n k g V H l w Z T 0 i T m F t Z V V w Z G F 0 Z W R B Z n R l c k Z p b G w i I F Z h b H V l P S J s M C I g L z 4 8 R W 5 0 c n k g V H l w Z T 0 i T m F 2 a W d h d G l v b l N 0 Z X B O Y W 1 l I i B W Y W x 1 Z T 0 i c + O D i u O D k + O C s u O D v O O C t + O D p + O D s y I g L z 4 8 R W 5 0 c n k g V H l w Z T 0 i R m l s b F R h c m d l d C I g V m F s d W U 9 I n P j g 4 b j g 7 z j g 5 b j g 6 t f U 2 h l Z X Q x I i A v P j x F b n R y e S B U e X B l P S J G a W x s Z W R D b 2 1 w b G V 0 Z V J l c 3 V s d F R v V 2 9 y a 3 N o Z W V 0 I i B W Y W x 1 Z T 0 i b D E i I C 8 + P E V u d H J 5 I F R 5 c G U 9 I k F k Z G V k V G 9 E Y X R h T W 9 k Z W w i I F Z h b H V l P S J s M C I g L z 4 8 R W 5 0 c n k g V H l w Z T 0 i R m l s b E N v d W 5 0 I i B W Y W x 1 Z T 0 i b D I 1 I i A v P j x F b n R y e S B U e X B l P S J G a W x s R X J y b 3 J D b 2 R l I i B W Y W x 1 Z T 0 i c 1 V u a 2 5 v d 2 4 i I C 8 + P E V u d H J 5 I F R 5 c G U 9 I k Z p b G x F c n J v c k N v d W 5 0 I i B W Y W x 1 Z T 0 i b D A i I C 8 + P E V u d H J 5 I F R 5 c G U 9 I k Z p b G x M Y X N 0 V X B k Y X R l Z C I g V m F s d W U 9 I m Q y M D I 2 L T A z L T I 0 V D A w O j M 3 O j E 4 L j U 2 N T Q 1 N D J a I i A v P j x F b n R y e S B U e X B l P S J G a W x s Q 2 9 s d W 1 u V H l w Z X M i I F Z h b H V l P S J z Q m d Z P S I g L z 4 8 R W 5 0 c n k g V H l w Z T 0 i R m l s b E N v b H V t b k 5 h b W V z I i B W Y W x 1 Z T 0 i c 1 s m c X V v d D v l n 7 r l u b n n l a r l j 7 c m c X V v d D s s J n F 1 b 3 Q 7 5 p S v 6 Y O o 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U 2 h l Z X Q x L 0 F 1 d G 9 S Z W 1 v d m V k Q 2 9 s d W 1 u c z E u e + W f u u W 5 u e e V q u W P t y w w f S Z x d W 9 0 O y w m c X V v d D t T Z W N 0 a W 9 u M S 9 T a G V l d D E v Q X V 0 b 1 J l b W 9 2 Z W R D b 2 x 1 b W 5 z M S 5 7 5 p S v 6 Y O o L D F 9 J n F 1 b 3 Q 7 X S w m c X V v d D t D b 2 x 1 b W 5 D b 3 V u d C Z x d W 9 0 O z o y L C Z x d W 9 0 O 0 t l e U N v b H V t b k 5 h b W V z J n F 1 b 3 Q 7 O l t d L C Z x d W 9 0 O 0 N v b H V t b k l k Z W 5 0 a X R p Z X M m c X V v d D s 6 W y Z x d W 9 0 O 1 N l Y 3 R p b 2 4 x L 1 N o Z W V 0 M S 9 B d X R v U m V t b 3 Z l Z E N v b H V t b n M x L n v l n 7 r l u b n n l a r l j 7 c s M H 0 m c X V v d D s s J n F 1 b 3 Q 7 U 2 V j d G l v b j E v U 2 h l Z X Q x L 0 F 1 d G 9 S Z W 1 v d m V k Q 2 9 s d W 1 u c z E u e + a U r + m D q C w x f S Z x d W 9 0 O 1 0 s J n F 1 b 3 Q 7 U m V s Y X R p b 2 5 z a G l w S W 5 m b y Z x d W 9 0 O z p b X X 0 i I C 8 + P C 9 T d G F i b G V F b n R y a W V z P j w v S X R l b T 4 8 S X R l b T 4 8 S X R l b U x v Y 2 F 0 a W 9 u P j x J d G V t V H l w Z T 5 G b 3 J t d W x h P C 9 J d G V t V H l w Z T 4 8 S X R l b V B h d G g + U 2 V j d G l v b j E v U 2 h l Z X Q x L y V F M y U 4 M i V C R C V F M y U 4 M y V C Q y V F M y U 4 M i V C O T w v S X R l b V B h d G g + P C 9 J d G V t T G 9 j Y X R p b 2 4 + P F N 0 Y W J s Z U V u d H J p Z X M g L z 4 8 L 0 l 0 Z W 0 + P E l 0 Z W 0 + P E l 0 Z W 1 M b 2 N h d G l v b j 4 8 S X R l b V R 5 c G U + R m 9 y b X V s Y T w v S X R l b V R 5 c G U + P E l 0 Z W 1 Q Y X R o P l N l Y 3 R p b 2 4 x L 1 N o Z W V 0 M S 9 T a G V l d D F f U 2 h l Z X Q 8 L 0 l 0 Z W 1 Q Y X R o P j w v S X R l b U x v Y 2 F 0 a W 9 u P j x T d G F i b G V F b n R y a W V z I C 8 + P C 9 J d G V t P j x J d G V t P j x J d G V t T G 9 j Y X R p b 2 4 + P E l 0 Z W 1 U e X B l P k Z v c m 1 1 b G E 8 L 0 l 0 Z W 1 U e X B l P j x J d G V t U G F 0 a D 5 T Z W N 0 a W 9 u M S 9 T a G V l d D E v J U U 2 J T k 4 J T g 3 J U U 2 J U E w J U J D J U U z J T g x J T k 1 J U U z J T g y J T h D J U U z J T g x J T l G J U U z J T g z J T k 4 J U U z J T g z J T g z J U U z J T g z J T g w J U U z J T g z J U J D J U U 2 J T k 1 J U I w P C 9 J d G V t U G F 0 a D 4 8 L 0 l 0 Z W 1 M b 2 N h d G l v b j 4 8 U 3 R h Y m x l R W 5 0 c m l l c y A v P j w v S X R l b T 4 8 S X R l b T 4 8 S X R l b U x v Y 2 F 0 a W 9 u P j x J d G V t V H l w Z T 5 G b 3 J t d W x h P C 9 J d G V t V H l w Z T 4 8 S X R l b V B h d G g + U 2 V j d G l v b j E v U 2 h l Z X Q x L y V F N S V B N C U 4 O S V F N i U 5 Q i V C N C V F M y U 4 M S U 5 N S V F M y U 4 M i U 4 Q y V F M y U 4 M S U 5 R i V F N S U 5 R S U 4 Q j w v S X R l b V B h d G g + P C 9 J d G V t T G 9 j Y X R p b 2 4 + P F N 0 Y W J s Z U V u d H J p Z X M g L z 4 8 L 0 l 0 Z W 0 + P E l 0 Z W 0 + P E l 0 Z W 1 M b 2 N h d G l v b j 4 8 S X R l b V R 5 c G U + R m 9 y b X V s Y T w v S X R l b V R 5 c G U + P E l 0 Z W 1 Q Y X R o P l N l Y 3 R p b 2 4 x L 1 N o Z W V 0 M S 8 l R T U l O D k l O E E l R T k l O T k l Q T Q l R T M l O D E l O T U l R T M l O D I l O E M l R T M l O D E l O U Y l R T Q l Q k I l O T Y l R T M l O D E l Q U U l R T U l O D g l O T c 8 L 0 l 0 Z W 1 Q Y X R o P j w v S X R l b U x v Y 2 F 0 a W 9 u P j x T d G F i b G V F b n R y a W V z I C 8 + P C 9 J d G V t P j w v S X R l b X M + P C 9 M b 2 N h b F B h Y 2 t h Z 2 V N Z X R h Z G F 0 Y U Z p b G U + F g A A A F B L B Q Y A A A A A A A A A A A A A A A A A A A A A A A D a A A A A A Q A A A N C M n d 8 B F d E R j H o A w E / C l + s B A A A A E K 2 3 b H W + k k e w j W D o F L + V P A A A A A A C A A A A A A A D Z g A A w A A A A B A A A A A 8 g H C m b a T k T x N E Y Z L K 0 v e Q A A A A A A S A A A C g A A A A E A A A A F m Y X 8 D e k 1 N d 7 v B R S 4 M P C j V Q A A A A S 8 a d F 1 M J Y + W i O 9 h e e 1 q N 6 8 s c r / M d Q v n l s 9 L H S X G h q k o m M 0 i z g 4 H W h c R R V X 1 m F T B h w k 9 0 F c G i y a h G 6 r H V W O q p q x k N L 3 1 / 7 R c Y B q k r U M Y e B 3 g U A A A A W F R h Q n o K / U t 1 u 3 L Q c D d s G u Y M / e w = < / D a t a M a s h u p > 
</file>

<file path=customXml/itemProps1.xml><?xml version="1.0" encoding="utf-8"?>
<ds:datastoreItem xmlns:ds="http://schemas.openxmlformats.org/officeDocument/2006/customXml" ds:itemID="{B36800B6-148E-4558-9009-6E63890B38B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集計表（この用紙に記入。下の方に「操作手順」）</vt:lpstr>
      <vt:lpstr>報告書（水色のみ入力）</vt:lpstr>
      <vt:lpstr>Sheet1 (2)</vt:lpstr>
      <vt:lpstr>Sheet1</vt:lpstr>
      <vt:lpstr>'集計表（この用紙に記入。下の方に「操作手順」）'!Print_Area</vt:lpstr>
      <vt:lpstr>'報告書（水色のみ入力）'!Print_Area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本部１階 025</dc:creator>
  <cp:lastModifiedBy>伊東　純平</cp:lastModifiedBy>
  <cp:lastPrinted>2022-03-17T08:47:00Z</cp:lastPrinted>
  <dcterms:created xsi:type="dcterms:W3CDTF">2005-03-22T08:31:09Z</dcterms:created>
  <dcterms:modified xsi:type="dcterms:W3CDTF">2026-03-24T00:38:23Z</dcterms:modified>
</cp:coreProperties>
</file>